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filterPrivacy="1"/>
  <bookViews>
    <workbookView xWindow="0" yWindow="0" windowWidth="20490" windowHeight="7530" activeTab="6" xr2:uid="{00000000-000D-0000-FFFF-FFFF00000000}"/>
  </bookViews>
  <sheets>
    <sheet name="Master sheet" sheetId="1" r:id="rId1"/>
    <sheet name="Location" sheetId="2" r:id="rId2"/>
    <sheet name="Trend" sheetId="3" r:id="rId3"/>
    <sheet name="New Trend" sheetId="4" r:id="rId4"/>
    <sheet name="Payment" sheetId="5" r:id="rId5"/>
    <sheet name="Health Card" sheetId="6" r:id="rId6"/>
    <sheet name="Coustmer " sheetId="7" r:id="rId7"/>
  </sheets>
  <externalReferences>
    <externalReference r:id="rId8"/>
  </externalReferences>
  <definedNames>
    <definedName name="_xlnm._FilterDatabase" localSheetId="5" hidden="1">'Health Card'!$A$1:$I$281</definedName>
    <definedName name="_xlnm._FilterDatabase" localSheetId="1" hidden="1">Location!$A$1:$G$84</definedName>
    <definedName name="_xlnm._FilterDatabase" localSheetId="0" hidden="1">'Master sheet'!$A$1:$I$505</definedName>
    <definedName name="Table">Location!$B$2:$E$84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7" l="1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2" i="7"/>
  <c r="N2" i="3" l="1"/>
  <c r="N3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H505" i="1" l="1"/>
  <c r="G505" i="1"/>
  <c r="F505" i="1"/>
  <c r="I505" i="1" s="1"/>
  <c r="H504" i="1"/>
  <c r="G504" i="1"/>
  <c r="F504" i="1"/>
  <c r="H503" i="1"/>
  <c r="G503" i="1"/>
  <c r="F503" i="1"/>
  <c r="I503" i="1" s="1"/>
  <c r="H502" i="1"/>
  <c r="G502" i="1"/>
  <c r="F502" i="1"/>
  <c r="H501" i="1"/>
  <c r="G501" i="1"/>
  <c r="F501" i="1"/>
  <c r="I501" i="1" s="1"/>
  <c r="H500" i="1"/>
  <c r="F500" i="1"/>
  <c r="I500" i="1" s="1"/>
  <c r="H499" i="1"/>
  <c r="G499" i="1"/>
  <c r="F499" i="1"/>
  <c r="H498" i="1"/>
  <c r="G498" i="1"/>
  <c r="F498" i="1"/>
  <c r="H497" i="1"/>
  <c r="G497" i="1"/>
  <c r="F497" i="1"/>
  <c r="I497" i="1" s="1"/>
  <c r="H496" i="1"/>
  <c r="G496" i="1"/>
  <c r="F496" i="1"/>
  <c r="I496" i="1" s="1"/>
  <c r="H495" i="1"/>
  <c r="G495" i="1"/>
  <c r="F495" i="1"/>
  <c r="I495" i="1" s="1"/>
  <c r="H494" i="1"/>
  <c r="G494" i="1"/>
  <c r="F494" i="1"/>
  <c r="I494" i="1" s="1"/>
  <c r="H493" i="1"/>
  <c r="G493" i="1"/>
  <c r="F493" i="1"/>
  <c r="H492" i="1"/>
  <c r="G492" i="1"/>
  <c r="F492" i="1"/>
  <c r="H491" i="1"/>
  <c r="G491" i="1"/>
  <c r="F491" i="1"/>
  <c r="E491" i="1"/>
  <c r="D491" i="1"/>
  <c r="H490" i="1"/>
  <c r="G490" i="1"/>
  <c r="F490" i="1"/>
  <c r="E490" i="1"/>
  <c r="D490" i="1"/>
  <c r="H489" i="1"/>
  <c r="G489" i="1"/>
  <c r="F489" i="1"/>
  <c r="E489" i="1"/>
  <c r="D489" i="1"/>
  <c r="H488" i="1"/>
  <c r="G488" i="1"/>
  <c r="F488" i="1"/>
  <c r="E488" i="1"/>
  <c r="D488" i="1"/>
  <c r="H487" i="1"/>
  <c r="G487" i="1"/>
  <c r="F487" i="1"/>
  <c r="E487" i="1"/>
  <c r="D487" i="1"/>
  <c r="H486" i="1"/>
  <c r="G486" i="1"/>
  <c r="F486" i="1"/>
  <c r="E486" i="1"/>
  <c r="D486" i="1"/>
  <c r="H485" i="1"/>
  <c r="G485" i="1"/>
  <c r="F485" i="1"/>
  <c r="I485" i="1" s="1"/>
  <c r="H484" i="1"/>
  <c r="G484" i="1"/>
  <c r="F484" i="1"/>
  <c r="H483" i="1"/>
  <c r="G483" i="1"/>
  <c r="F483" i="1"/>
  <c r="H482" i="1"/>
  <c r="G482" i="1"/>
  <c r="F482" i="1"/>
  <c r="I482" i="1" s="1"/>
  <c r="H481" i="1"/>
  <c r="G481" i="1"/>
  <c r="F481" i="1"/>
  <c r="I481" i="1" s="1"/>
  <c r="H480" i="1"/>
  <c r="G480" i="1"/>
  <c r="F480" i="1"/>
  <c r="H479" i="1"/>
  <c r="G479" i="1"/>
  <c r="F479" i="1"/>
  <c r="H478" i="1"/>
  <c r="G478" i="1"/>
  <c r="F478" i="1"/>
  <c r="H477" i="1"/>
  <c r="G477" i="1"/>
  <c r="F477" i="1"/>
  <c r="E477" i="1"/>
  <c r="D477" i="1"/>
  <c r="H476" i="1"/>
  <c r="G476" i="1"/>
  <c r="F476" i="1"/>
  <c r="E476" i="1"/>
  <c r="D476" i="1"/>
  <c r="H475" i="1"/>
  <c r="G475" i="1"/>
  <c r="F475" i="1"/>
  <c r="E475" i="1"/>
  <c r="D475" i="1"/>
  <c r="H474" i="1"/>
  <c r="G474" i="1"/>
  <c r="F474" i="1"/>
  <c r="E474" i="1"/>
  <c r="D474" i="1"/>
  <c r="H473" i="1"/>
  <c r="G473" i="1"/>
  <c r="F473" i="1"/>
  <c r="E473" i="1"/>
  <c r="D473" i="1"/>
  <c r="H472" i="1"/>
  <c r="F472" i="1"/>
  <c r="I472" i="1" s="1"/>
  <c r="H471" i="1"/>
  <c r="G471" i="1"/>
  <c r="F471" i="1"/>
  <c r="I471" i="1" s="1"/>
  <c r="H470" i="1"/>
  <c r="G470" i="1"/>
  <c r="F470" i="1"/>
  <c r="H469" i="1"/>
  <c r="G469" i="1"/>
  <c r="F469" i="1"/>
  <c r="H468" i="1"/>
  <c r="G468" i="1"/>
  <c r="F468" i="1"/>
  <c r="I468" i="1" s="1"/>
  <c r="H467" i="1"/>
  <c r="G467" i="1"/>
  <c r="F467" i="1"/>
  <c r="I467" i="1" s="1"/>
  <c r="H466" i="1"/>
  <c r="G466" i="1"/>
  <c r="F466" i="1"/>
  <c r="I466" i="1" s="1"/>
  <c r="H465" i="1"/>
  <c r="G465" i="1"/>
  <c r="F465" i="1"/>
  <c r="I465" i="1" s="1"/>
  <c r="H464" i="1"/>
  <c r="G464" i="1"/>
  <c r="F464" i="1"/>
  <c r="I464" i="1" s="1"/>
  <c r="H463" i="1"/>
  <c r="G463" i="1"/>
  <c r="F463" i="1"/>
  <c r="I463" i="1" s="1"/>
  <c r="H462" i="1"/>
  <c r="G462" i="1"/>
  <c r="F462" i="1"/>
  <c r="H461" i="1"/>
  <c r="G461" i="1"/>
  <c r="F461" i="1"/>
  <c r="I461" i="1" s="1"/>
  <c r="H460" i="1"/>
  <c r="G460" i="1"/>
  <c r="F460" i="1"/>
  <c r="I460" i="1" s="1"/>
  <c r="H459" i="1"/>
  <c r="G459" i="1"/>
  <c r="F459" i="1"/>
  <c r="H458" i="1"/>
  <c r="G458" i="1"/>
  <c r="F458" i="1"/>
  <c r="H457" i="1"/>
  <c r="G457" i="1"/>
  <c r="F457" i="1"/>
  <c r="H456" i="1"/>
  <c r="G456" i="1"/>
  <c r="F456" i="1"/>
  <c r="H455" i="1"/>
  <c r="G455" i="1"/>
  <c r="F455" i="1"/>
  <c r="E455" i="1"/>
  <c r="D455" i="1"/>
  <c r="H454" i="1"/>
  <c r="G454" i="1"/>
  <c r="F454" i="1"/>
  <c r="E454" i="1"/>
  <c r="D454" i="1"/>
  <c r="H453" i="1"/>
  <c r="G453" i="1"/>
  <c r="F453" i="1"/>
  <c r="E453" i="1"/>
  <c r="D453" i="1"/>
  <c r="H452" i="1"/>
  <c r="G452" i="1"/>
  <c r="F452" i="1"/>
  <c r="E452" i="1"/>
  <c r="D452" i="1"/>
  <c r="H451" i="1"/>
  <c r="G451" i="1"/>
  <c r="F451" i="1"/>
  <c r="E451" i="1"/>
  <c r="D451" i="1"/>
  <c r="H450" i="1"/>
  <c r="G450" i="1"/>
  <c r="F450" i="1"/>
  <c r="E450" i="1"/>
  <c r="D450" i="1"/>
  <c r="H449" i="1"/>
  <c r="G449" i="1"/>
  <c r="F449" i="1"/>
  <c r="H448" i="1"/>
  <c r="G448" i="1"/>
  <c r="F448" i="1"/>
  <c r="I448" i="1" s="1"/>
  <c r="H447" i="1"/>
  <c r="G447" i="1"/>
  <c r="F447" i="1"/>
  <c r="H446" i="1"/>
  <c r="G446" i="1"/>
  <c r="F446" i="1"/>
  <c r="I446" i="1" s="1"/>
  <c r="H445" i="1"/>
  <c r="G445" i="1"/>
  <c r="F445" i="1"/>
  <c r="H444" i="1"/>
  <c r="F444" i="1"/>
  <c r="I444" i="1" s="1"/>
  <c r="H443" i="1"/>
  <c r="G443" i="1"/>
  <c r="F443" i="1"/>
  <c r="I443" i="1" s="1"/>
  <c r="H442" i="1"/>
  <c r="G442" i="1"/>
  <c r="F442" i="1"/>
  <c r="H441" i="1"/>
  <c r="G441" i="1"/>
  <c r="F441" i="1"/>
  <c r="H440" i="1"/>
  <c r="G440" i="1"/>
  <c r="F440" i="1"/>
  <c r="H439" i="1"/>
  <c r="G439" i="1"/>
  <c r="F439" i="1"/>
  <c r="I439" i="1" s="1"/>
  <c r="H438" i="1"/>
  <c r="G438" i="1"/>
  <c r="F438" i="1"/>
  <c r="I438" i="1" s="1"/>
  <c r="H437" i="1"/>
  <c r="G437" i="1"/>
  <c r="F437" i="1"/>
  <c r="I437" i="1" s="1"/>
  <c r="H436" i="1"/>
  <c r="G436" i="1"/>
  <c r="F436" i="1"/>
  <c r="I436" i="1" s="1"/>
  <c r="H435" i="1"/>
  <c r="G435" i="1"/>
  <c r="F435" i="1"/>
  <c r="I435" i="1" s="1"/>
  <c r="H434" i="1"/>
  <c r="G434" i="1"/>
  <c r="F434" i="1"/>
  <c r="H433" i="1"/>
  <c r="G433" i="1"/>
  <c r="F433" i="1"/>
  <c r="I433" i="1" s="1"/>
  <c r="H432" i="1"/>
  <c r="G432" i="1"/>
  <c r="F432" i="1"/>
  <c r="H431" i="1"/>
  <c r="G431" i="1"/>
  <c r="F431" i="1"/>
  <c r="H430" i="1"/>
  <c r="G430" i="1"/>
  <c r="F430" i="1"/>
  <c r="H429" i="1"/>
  <c r="G429" i="1"/>
  <c r="F429" i="1"/>
  <c r="H428" i="1"/>
  <c r="G428" i="1"/>
  <c r="F428" i="1"/>
  <c r="H427" i="1"/>
  <c r="G427" i="1"/>
  <c r="F427" i="1"/>
  <c r="I427" i="1" s="1"/>
  <c r="H426" i="1"/>
  <c r="G426" i="1"/>
  <c r="F426" i="1"/>
  <c r="I426" i="1" s="1"/>
  <c r="H425" i="1"/>
  <c r="G425" i="1"/>
  <c r="F425" i="1"/>
  <c r="I425" i="1" s="1"/>
  <c r="H424" i="1"/>
  <c r="G424" i="1"/>
  <c r="F424" i="1"/>
  <c r="I424" i="1" s="1"/>
  <c r="H423" i="1"/>
  <c r="G423" i="1"/>
  <c r="F423" i="1"/>
  <c r="H422" i="1"/>
  <c r="G422" i="1"/>
  <c r="F422" i="1"/>
  <c r="H421" i="1"/>
  <c r="G421" i="1"/>
  <c r="F421" i="1"/>
  <c r="E421" i="1"/>
  <c r="D421" i="1"/>
  <c r="H420" i="1"/>
  <c r="G420" i="1"/>
  <c r="F420" i="1"/>
  <c r="E420" i="1"/>
  <c r="D420" i="1"/>
  <c r="H419" i="1"/>
  <c r="G419" i="1"/>
  <c r="F419" i="1"/>
  <c r="E419" i="1"/>
  <c r="D419" i="1"/>
  <c r="H418" i="1"/>
  <c r="G418" i="1"/>
  <c r="F418" i="1"/>
  <c r="E418" i="1"/>
  <c r="D418" i="1"/>
  <c r="H417" i="1"/>
  <c r="G417" i="1"/>
  <c r="F417" i="1"/>
  <c r="E417" i="1"/>
  <c r="D417" i="1"/>
  <c r="H416" i="1"/>
  <c r="F416" i="1"/>
  <c r="E416" i="1"/>
  <c r="D416" i="1"/>
  <c r="H415" i="1"/>
  <c r="G415" i="1"/>
  <c r="F415" i="1"/>
  <c r="I415" i="1" s="1"/>
  <c r="H414" i="1"/>
  <c r="G414" i="1"/>
  <c r="F414" i="1"/>
  <c r="H413" i="1"/>
  <c r="G413" i="1"/>
  <c r="F413" i="1"/>
  <c r="H412" i="1"/>
  <c r="G412" i="1"/>
  <c r="F412" i="1"/>
  <c r="I412" i="1" s="1"/>
  <c r="H411" i="1"/>
  <c r="G411" i="1"/>
  <c r="F411" i="1"/>
  <c r="I411" i="1" s="1"/>
  <c r="H410" i="1"/>
  <c r="G410" i="1"/>
  <c r="F410" i="1"/>
  <c r="H409" i="1"/>
  <c r="G409" i="1"/>
  <c r="F409" i="1"/>
  <c r="I409" i="1" s="1"/>
  <c r="H408" i="1"/>
  <c r="G408" i="1"/>
  <c r="F408" i="1"/>
  <c r="H407" i="1"/>
  <c r="G407" i="1"/>
  <c r="F407" i="1"/>
  <c r="I407" i="1" s="1"/>
  <c r="H406" i="1"/>
  <c r="G406" i="1"/>
  <c r="F406" i="1"/>
  <c r="I406" i="1" s="1"/>
  <c r="H405" i="1"/>
  <c r="G405" i="1"/>
  <c r="F405" i="1"/>
  <c r="I405" i="1" s="1"/>
  <c r="H404" i="1"/>
  <c r="G404" i="1"/>
  <c r="F404" i="1"/>
  <c r="I404" i="1" s="1"/>
  <c r="H403" i="1"/>
  <c r="G403" i="1"/>
  <c r="F403" i="1"/>
  <c r="H402" i="1"/>
  <c r="G402" i="1"/>
  <c r="F402" i="1"/>
  <c r="I402" i="1" s="1"/>
  <c r="H401" i="1"/>
  <c r="G401" i="1"/>
  <c r="F401" i="1"/>
  <c r="I401" i="1" s="1"/>
  <c r="H400" i="1"/>
  <c r="G400" i="1"/>
  <c r="F400" i="1"/>
  <c r="H399" i="1"/>
  <c r="G399" i="1"/>
  <c r="F399" i="1"/>
  <c r="I399" i="1" s="1"/>
  <c r="H398" i="1"/>
  <c r="G398" i="1"/>
  <c r="F398" i="1"/>
  <c r="I398" i="1" s="1"/>
  <c r="H397" i="1"/>
  <c r="G397" i="1"/>
  <c r="F397" i="1"/>
  <c r="H396" i="1"/>
  <c r="G396" i="1"/>
  <c r="F396" i="1"/>
  <c r="I396" i="1" s="1"/>
  <c r="H395" i="1"/>
  <c r="G395" i="1"/>
  <c r="F395" i="1"/>
  <c r="H394" i="1"/>
  <c r="G394" i="1"/>
  <c r="F394" i="1"/>
  <c r="H393" i="1"/>
  <c r="G393" i="1"/>
  <c r="F393" i="1"/>
  <c r="E393" i="1"/>
  <c r="D393" i="1"/>
  <c r="H392" i="1"/>
  <c r="G392" i="1"/>
  <c r="F392" i="1"/>
  <c r="E392" i="1"/>
  <c r="D392" i="1"/>
  <c r="H391" i="1"/>
  <c r="G391" i="1"/>
  <c r="F391" i="1"/>
  <c r="E391" i="1"/>
  <c r="D391" i="1"/>
  <c r="H390" i="1"/>
  <c r="G390" i="1"/>
  <c r="F390" i="1"/>
  <c r="E390" i="1"/>
  <c r="D390" i="1"/>
  <c r="H389" i="1"/>
  <c r="G389" i="1"/>
  <c r="F389" i="1"/>
  <c r="E389" i="1"/>
  <c r="D389" i="1"/>
  <c r="H388" i="1"/>
  <c r="F388" i="1"/>
  <c r="E388" i="1"/>
  <c r="D388" i="1"/>
  <c r="H387" i="1"/>
  <c r="G387" i="1"/>
  <c r="F387" i="1"/>
  <c r="E387" i="1"/>
  <c r="D387" i="1"/>
  <c r="H386" i="1"/>
  <c r="G386" i="1"/>
  <c r="F386" i="1"/>
  <c r="E386" i="1"/>
  <c r="D386" i="1"/>
  <c r="H385" i="1"/>
  <c r="G385" i="1"/>
  <c r="F385" i="1"/>
  <c r="E385" i="1"/>
  <c r="D385" i="1"/>
  <c r="H384" i="1"/>
  <c r="G384" i="1"/>
  <c r="F384" i="1"/>
  <c r="E384" i="1"/>
  <c r="D384" i="1"/>
  <c r="H383" i="1"/>
  <c r="G383" i="1"/>
  <c r="F383" i="1"/>
  <c r="E383" i="1"/>
  <c r="D383" i="1"/>
  <c r="H382" i="1"/>
  <c r="G382" i="1"/>
  <c r="F382" i="1"/>
  <c r="E382" i="1"/>
  <c r="D382" i="1"/>
  <c r="H381" i="1"/>
  <c r="G381" i="1"/>
  <c r="F381" i="1"/>
  <c r="E381" i="1"/>
  <c r="D381" i="1"/>
  <c r="H380" i="1"/>
  <c r="G380" i="1"/>
  <c r="F380" i="1"/>
  <c r="E380" i="1"/>
  <c r="D380" i="1"/>
  <c r="H379" i="1"/>
  <c r="G379" i="1"/>
  <c r="F379" i="1"/>
  <c r="E379" i="1"/>
  <c r="D379" i="1"/>
  <c r="H378" i="1"/>
  <c r="G378" i="1"/>
  <c r="F378" i="1"/>
  <c r="E378" i="1"/>
  <c r="D378" i="1"/>
  <c r="H377" i="1"/>
  <c r="G377" i="1"/>
  <c r="F377" i="1"/>
  <c r="E377" i="1"/>
  <c r="D377" i="1"/>
  <c r="H376" i="1"/>
  <c r="G376" i="1"/>
  <c r="F376" i="1"/>
  <c r="E376" i="1"/>
  <c r="D376" i="1"/>
  <c r="H375" i="1"/>
  <c r="G375" i="1"/>
  <c r="F375" i="1"/>
  <c r="E375" i="1"/>
  <c r="D375" i="1"/>
  <c r="H374" i="1"/>
  <c r="G374" i="1"/>
  <c r="F374" i="1"/>
  <c r="E374" i="1"/>
  <c r="D374" i="1"/>
  <c r="H373" i="1"/>
  <c r="G373" i="1"/>
  <c r="F373" i="1"/>
  <c r="E373" i="1"/>
  <c r="D373" i="1"/>
  <c r="H372" i="1"/>
  <c r="G372" i="1"/>
  <c r="F372" i="1"/>
  <c r="E372" i="1"/>
  <c r="D372" i="1"/>
  <c r="H371" i="1"/>
  <c r="G371" i="1"/>
  <c r="F371" i="1"/>
  <c r="E371" i="1"/>
  <c r="D371" i="1"/>
  <c r="H370" i="1"/>
  <c r="G370" i="1"/>
  <c r="F370" i="1"/>
  <c r="E370" i="1"/>
  <c r="D370" i="1"/>
  <c r="H369" i="1"/>
  <c r="G369" i="1"/>
  <c r="F369" i="1"/>
  <c r="E369" i="1"/>
  <c r="D369" i="1"/>
  <c r="H368" i="1"/>
  <c r="G368" i="1"/>
  <c r="F368" i="1"/>
  <c r="E368" i="1"/>
  <c r="D368" i="1"/>
  <c r="H367" i="1"/>
  <c r="G367" i="1"/>
  <c r="F367" i="1"/>
  <c r="E367" i="1"/>
  <c r="D367" i="1"/>
  <c r="H366" i="1"/>
  <c r="G366" i="1"/>
  <c r="F366" i="1"/>
  <c r="E366" i="1"/>
  <c r="D366" i="1"/>
  <c r="H365" i="1"/>
  <c r="G365" i="1"/>
  <c r="F365" i="1"/>
  <c r="H364" i="1"/>
  <c r="G364" i="1"/>
  <c r="F364" i="1"/>
  <c r="I364" i="1" s="1"/>
  <c r="H363" i="1"/>
  <c r="G363" i="1"/>
  <c r="F363" i="1"/>
  <c r="I363" i="1" s="1"/>
  <c r="H362" i="1"/>
  <c r="G362" i="1"/>
  <c r="F362" i="1"/>
  <c r="I362" i="1" s="1"/>
  <c r="H361" i="1"/>
  <c r="G361" i="1"/>
  <c r="F361" i="1"/>
  <c r="H360" i="1"/>
  <c r="F360" i="1"/>
  <c r="I360" i="1" s="1"/>
  <c r="H359" i="1"/>
  <c r="G359" i="1"/>
  <c r="F359" i="1"/>
  <c r="I359" i="1" s="1"/>
  <c r="H358" i="1"/>
  <c r="G358" i="1"/>
  <c r="F358" i="1"/>
  <c r="H357" i="1"/>
  <c r="G357" i="1"/>
  <c r="F357" i="1"/>
  <c r="I357" i="1" s="1"/>
  <c r="H356" i="1"/>
  <c r="G356" i="1"/>
  <c r="F356" i="1"/>
  <c r="H355" i="1"/>
  <c r="G355" i="1"/>
  <c r="F355" i="1"/>
  <c r="I355" i="1" s="1"/>
  <c r="H354" i="1"/>
  <c r="G354" i="1"/>
  <c r="F354" i="1"/>
  <c r="H353" i="1"/>
  <c r="G353" i="1"/>
  <c r="F353" i="1"/>
  <c r="H352" i="1"/>
  <c r="G352" i="1"/>
  <c r="F352" i="1"/>
  <c r="I352" i="1" s="1"/>
  <c r="H351" i="1"/>
  <c r="G351" i="1"/>
  <c r="F351" i="1"/>
  <c r="I351" i="1" s="1"/>
  <c r="H350" i="1"/>
  <c r="G350" i="1"/>
  <c r="F350" i="1"/>
  <c r="H349" i="1"/>
  <c r="G349" i="1"/>
  <c r="F349" i="1"/>
  <c r="I349" i="1" s="1"/>
  <c r="H348" i="1"/>
  <c r="G348" i="1"/>
  <c r="F348" i="1"/>
  <c r="H347" i="1"/>
  <c r="G347" i="1"/>
  <c r="F347" i="1"/>
  <c r="H346" i="1"/>
  <c r="G346" i="1"/>
  <c r="F346" i="1"/>
  <c r="I346" i="1" s="1"/>
  <c r="H345" i="1"/>
  <c r="G345" i="1"/>
  <c r="F345" i="1"/>
  <c r="I345" i="1" s="1"/>
  <c r="H344" i="1"/>
  <c r="G344" i="1"/>
  <c r="F344" i="1"/>
  <c r="H343" i="1"/>
  <c r="G343" i="1"/>
  <c r="F343" i="1"/>
  <c r="H342" i="1"/>
  <c r="G342" i="1"/>
  <c r="F342" i="1"/>
  <c r="I342" i="1" s="1"/>
  <c r="H341" i="1"/>
  <c r="G341" i="1"/>
  <c r="F341" i="1"/>
  <c r="I341" i="1" s="1"/>
  <c r="H340" i="1"/>
  <c r="G340" i="1"/>
  <c r="F340" i="1"/>
  <c r="I340" i="1" s="1"/>
  <c r="H339" i="1"/>
  <c r="G339" i="1"/>
  <c r="F339" i="1"/>
  <c r="I339" i="1" s="1"/>
  <c r="H338" i="1"/>
  <c r="G338" i="1"/>
  <c r="F338" i="1"/>
  <c r="I338" i="1" s="1"/>
  <c r="H337" i="1"/>
  <c r="G337" i="1"/>
  <c r="F337" i="1"/>
  <c r="H336" i="1"/>
  <c r="G336" i="1"/>
  <c r="F336" i="1"/>
  <c r="I336" i="1" s="1"/>
  <c r="H335" i="1"/>
  <c r="G335" i="1"/>
  <c r="F335" i="1"/>
  <c r="H334" i="1"/>
  <c r="G334" i="1"/>
  <c r="F334" i="1"/>
  <c r="I334" i="1" s="1"/>
  <c r="H333" i="1"/>
  <c r="G333" i="1"/>
  <c r="F333" i="1"/>
  <c r="H332" i="1"/>
  <c r="F332" i="1"/>
  <c r="I332" i="1" s="1"/>
  <c r="H331" i="1"/>
  <c r="G331" i="1"/>
  <c r="F331" i="1"/>
  <c r="I331" i="1" s="1"/>
  <c r="H330" i="1"/>
  <c r="G330" i="1"/>
  <c r="F330" i="1"/>
  <c r="I330" i="1" s="1"/>
  <c r="H329" i="1"/>
  <c r="G329" i="1"/>
  <c r="F329" i="1"/>
  <c r="I329" i="1" s="1"/>
  <c r="H328" i="1"/>
  <c r="G328" i="1"/>
  <c r="F328" i="1"/>
  <c r="H327" i="1"/>
  <c r="G327" i="1"/>
  <c r="F327" i="1"/>
  <c r="I327" i="1" s="1"/>
  <c r="H326" i="1"/>
  <c r="G326" i="1"/>
  <c r="F326" i="1"/>
  <c r="H325" i="1"/>
  <c r="G325" i="1"/>
  <c r="F325" i="1"/>
  <c r="H324" i="1"/>
  <c r="G324" i="1"/>
  <c r="F324" i="1"/>
  <c r="I324" i="1" s="1"/>
  <c r="H323" i="1"/>
  <c r="G323" i="1"/>
  <c r="F323" i="1"/>
  <c r="I323" i="1" s="1"/>
  <c r="H322" i="1"/>
  <c r="G322" i="1"/>
  <c r="F322" i="1"/>
  <c r="H321" i="1"/>
  <c r="G321" i="1"/>
  <c r="F321" i="1"/>
  <c r="I321" i="1" s="1"/>
  <c r="H320" i="1"/>
  <c r="G320" i="1"/>
  <c r="F320" i="1"/>
  <c r="H319" i="1"/>
  <c r="G319" i="1"/>
  <c r="F319" i="1"/>
  <c r="H318" i="1"/>
  <c r="G318" i="1"/>
  <c r="F318" i="1"/>
  <c r="H317" i="1"/>
  <c r="G317" i="1"/>
  <c r="F317" i="1"/>
  <c r="I317" i="1" s="1"/>
  <c r="H316" i="1"/>
  <c r="G316" i="1"/>
  <c r="F316" i="1"/>
  <c r="H315" i="1"/>
  <c r="G315" i="1"/>
  <c r="F315" i="1"/>
  <c r="H314" i="1"/>
  <c r="G314" i="1"/>
  <c r="F314" i="1"/>
  <c r="I314" i="1" s="1"/>
  <c r="H313" i="1"/>
  <c r="G313" i="1"/>
  <c r="F313" i="1"/>
  <c r="I313" i="1" s="1"/>
  <c r="H312" i="1"/>
  <c r="G312" i="1"/>
  <c r="F312" i="1"/>
  <c r="I312" i="1" s="1"/>
  <c r="H311" i="1"/>
  <c r="G311" i="1"/>
  <c r="F311" i="1"/>
  <c r="I311" i="1" s="1"/>
  <c r="H310" i="1"/>
  <c r="G310" i="1"/>
  <c r="F310" i="1"/>
  <c r="H309" i="1"/>
  <c r="G309" i="1"/>
  <c r="F309" i="1"/>
  <c r="I309" i="1" s="1"/>
  <c r="H308" i="1"/>
  <c r="G308" i="1"/>
  <c r="F308" i="1"/>
  <c r="H307" i="1"/>
  <c r="G307" i="1"/>
  <c r="F307" i="1"/>
  <c r="I307" i="1" s="1"/>
  <c r="H306" i="1"/>
  <c r="G306" i="1"/>
  <c r="F306" i="1"/>
  <c r="I306" i="1" s="1"/>
  <c r="H305" i="1"/>
  <c r="G305" i="1"/>
  <c r="F305" i="1"/>
  <c r="I305" i="1" s="1"/>
  <c r="H304" i="1"/>
  <c r="F304" i="1"/>
  <c r="I304" i="1" s="1"/>
  <c r="H303" i="1"/>
  <c r="G303" i="1"/>
  <c r="F303" i="1"/>
  <c r="I303" i="1" s="1"/>
  <c r="H302" i="1"/>
  <c r="G302" i="1"/>
  <c r="F302" i="1"/>
  <c r="H301" i="1"/>
  <c r="G301" i="1"/>
  <c r="F301" i="1"/>
  <c r="H300" i="1"/>
  <c r="G300" i="1"/>
  <c r="F300" i="1"/>
  <c r="I300" i="1" s="1"/>
  <c r="H299" i="1"/>
  <c r="G299" i="1"/>
  <c r="F299" i="1"/>
  <c r="I299" i="1" s="1"/>
  <c r="H298" i="1"/>
  <c r="G298" i="1"/>
  <c r="F298" i="1"/>
  <c r="I298" i="1" s="1"/>
  <c r="H297" i="1"/>
  <c r="G297" i="1"/>
  <c r="F297" i="1"/>
  <c r="I297" i="1" s="1"/>
  <c r="H296" i="1"/>
  <c r="G296" i="1"/>
  <c r="F296" i="1"/>
  <c r="H295" i="1"/>
  <c r="G295" i="1"/>
  <c r="F295" i="1"/>
  <c r="I295" i="1" s="1"/>
  <c r="H294" i="1"/>
  <c r="G294" i="1"/>
  <c r="F294" i="1"/>
  <c r="I294" i="1" s="1"/>
  <c r="H293" i="1"/>
  <c r="G293" i="1"/>
  <c r="F293" i="1"/>
  <c r="I293" i="1" s="1"/>
  <c r="H292" i="1"/>
  <c r="G292" i="1"/>
  <c r="F292" i="1"/>
  <c r="I292" i="1" s="1"/>
  <c r="H291" i="1"/>
  <c r="G291" i="1"/>
  <c r="F291" i="1"/>
  <c r="H290" i="1"/>
  <c r="G290" i="1"/>
  <c r="F290" i="1"/>
  <c r="I290" i="1" s="1"/>
  <c r="H289" i="1"/>
  <c r="G289" i="1"/>
  <c r="F289" i="1"/>
  <c r="I289" i="1" s="1"/>
  <c r="H288" i="1"/>
  <c r="G288" i="1"/>
  <c r="F288" i="1"/>
  <c r="H287" i="1"/>
  <c r="G287" i="1"/>
  <c r="F287" i="1"/>
  <c r="I287" i="1" s="1"/>
  <c r="H286" i="1"/>
  <c r="G286" i="1"/>
  <c r="F286" i="1"/>
  <c r="I286" i="1" s="1"/>
  <c r="H285" i="1"/>
  <c r="G285" i="1"/>
  <c r="F285" i="1"/>
  <c r="I285" i="1" s="1"/>
  <c r="D285" i="1"/>
  <c r="H284" i="1"/>
  <c r="G284" i="1"/>
  <c r="F284" i="1"/>
  <c r="E284" i="1"/>
  <c r="D284" i="1"/>
  <c r="H283" i="1"/>
  <c r="G283" i="1"/>
  <c r="F283" i="1"/>
  <c r="E283" i="1"/>
  <c r="D283" i="1"/>
  <c r="H282" i="1"/>
  <c r="G282" i="1"/>
  <c r="F282" i="1"/>
  <c r="E282" i="1"/>
  <c r="D282" i="1"/>
  <c r="H281" i="1"/>
  <c r="G281" i="1"/>
  <c r="F281" i="1"/>
  <c r="E281" i="1"/>
  <c r="D281" i="1"/>
  <c r="H280" i="1"/>
  <c r="G280" i="1"/>
  <c r="F280" i="1"/>
  <c r="E280" i="1"/>
  <c r="D280" i="1"/>
  <c r="H279" i="1"/>
  <c r="G279" i="1"/>
  <c r="F279" i="1"/>
  <c r="E279" i="1"/>
  <c r="D279" i="1"/>
  <c r="H278" i="1"/>
  <c r="G278" i="1"/>
  <c r="F278" i="1"/>
  <c r="E278" i="1"/>
  <c r="D278" i="1"/>
  <c r="H277" i="1"/>
  <c r="G277" i="1"/>
  <c r="F277" i="1"/>
  <c r="E277" i="1"/>
  <c r="D277" i="1"/>
  <c r="H276" i="1"/>
  <c r="F276" i="1"/>
  <c r="E276" i="1"/>
  <c r="D276" i="1"/>
  <c r="H275" i="1"/>
  <c r="G275" i="1"/>
  <c r="F275" i="1"/>
  <c r="E275" i="1"/>
  <c r="D275" i="1"/>
  <c r="H274" i="1"/>
  <c r="G274" i="1"/>
  <c r="F274" i="1"/>
  <c r="E274" i="1"/>
  <c r="D274" i="1"/>
  <c r="H273" i="1"/>
  <c r="G273" i="1"/>
  <c r="F273" i="1"/>
  <c r="E273" i="1"/>
  <c r="D273" i="1"/>
  <c r="H272" i="1"/>
  <c r="G272" i="1"/>
  <c r="F272" i="1"/>
  <c r="E272" i="1"/>
  <c r="D272" i="1"/>
  <c r="H271" i="1"/>
  <c r="G271" i="1"/>
  <c r="F271" i="1"/>
  <c r="E271" i="1"/>
  <c r="D271" i="1"/>
  <c r="H270" i="1"/>
  <c r="G270" i="1"/>
  <c r="F270" i="1"/>
  <c r="E270" i="1"/>
  <c r="D270" i="1"/>
  <c r="H269" i="1"/>
  <c r="G269" i="1"/>
  <c r="F269" i="1"/>
  <c r="E269" i="1"/>
  <c r="D269" i="1"/>
  <c r="H268" i="1"/>
  <c r="G268" i="1"/>
  <c r="F268" i="1"/>
  <c r="E268" i="1"/>
  <c r="D268" i="1"/>
  <c r="H267" i="1"/>
  <c r="G267" i="1"/>
  <c r="F267" i="1"/>
  <c r="E267" i="1"/>
  <c r="D267" i="1"/>
  <c r="H266" i="1"/>
  <c r="G266" i="1"/>
  <c r="F266" i="1"/>
  <c r="E266" i="1"/>
  <c r="D266" i="1"/>
  <c r="H265" i="1"/>
  <c r="G265" i="1"/>
  <c r="F265" i="1"/>
  <c r="E265" i="1"/>
  <c r="D265" i="1"/>
  <c r="H264" i="1"/>
  <c r="G264" i="1"/>
  <c r="F264" i="1"/>
  <c r="E264" i="1"/>
  <c r="D264" i="1"/>
  <c r="H263" i="1"/>
  <c r="G263" i="1"/>
  <c r="F263" i="1"/>
  <c r="E263" i="1"/>
  <c r="D263" i="1"/>
  <c r="H262" i="1"/>
  <c r="G262" i="1"/>
  <c r="F262" i="1"/>
  <c r="E262" i="1"/>
  <c r="D262" i="1"/>
  <c r="H261" i="1"/>
  <c r="G261" i="1"/>
  <c r="F261" i="1"/>
  <c r="E261" i="1"/>
  <c r="D261" i="1"/>
  <c r="H260" i="1"/>
  <c r="G260" i="1"/>
  <c r="F260" i="1"/>
  <c r="E260" i="1"/>
  <c r="D260" i="1"/>
  <c r="H259" i="1"/>
  <c r="G259" i="1"/>
  <c r="F259" i="1"/>
  <c r="E259" i="1"/>
  <c r="D259" i="1"/>
  <c r="H258" i="1"/>
  <c r="G258" i="1"/>
  <c r="F258" i="1"/>
  <c r="E258" i="1"/>
  <c r="D258" i="1"/>
  <c r="H257" i="1"/>
  <c r="G257" i="1"/>
  <c r="F257" i="1"/>
  <c r="E257" i="1"/>
  <c r="D257" i="1"/>
  <c r="H256" i="1"/>
  <c r="G256" i="1"/>
  <c r="F256" i="1"/>
  <c r="E256" i="1"/>
  <c r="D256" i="1"/>
  <c r="H255" i="1"/>
  <c r="G255" i="1"/>
  <c r="F255" i="1"/>
  <c r="E255" i="1"/>
  <c r="D255" i="1"/>
  <c r="H254" i="1"/>
  <c r="G254" i="1"/>
  <c r="F254" i="1"/>
  <c r="E254" i="1"/>
  <c r="D254" i="1"/>
  <c r="E239" i="1"/>
  <c r="D239" i="1"/>
  <c r="E238" i="1"/>
  <c r="D238" i="1"/>
  <c r="E237" i="1"/>
  <c r="D237" i="1"/>
  <c r="E236" i="1"/>
  <c r="D236" i="1"/>
  <c r="E235" i="1"/>
  <c r="D235" i="1"/>
  <c r="E234" i="1"/>
  <c r="D234" i="1"/>
  <c r="H253" i="1"/>
  <c r="G253" i="1"/>
  <c r="F253" i="1"/>
  <c r="I253" i="1" s="1"/>
  <c r="H252" i="1"/>
  <c r="G252" i="1"/>
  <c r="F252" i="1"/>
  <c r="H251" i="1"/>
  <c r="G251" i="1"/>
  <c r="F251" i="1"/>
  <c r="I251" i="1" s="1"/>
  <c r="H250" i="1"/>
  <c r="G250" i="1"/>
  <c r="F250" i="1"/>
  <c r="H249" i="1"/>
  <c r="G249" i="1"/>
  <c r="F249" i="1"/>
  <c r="I249" i="1" s="1"/>
  <c r="H248" i="1"/>
  <c r="F248" i="1"/>
  <c r="I248" i="1" s="1"/>
  <c r="H247" i="1"/>
  <c r="G247" i="1"/>
  <c r="F247" i="1"/>
  <c r="H246" i="1"/>
  <c r="G246" i="1"/>
  <c r="F246" i="1"/>
  <c r="H245" i="1"/>
  <c r="G245" i="1"/>
  <c r="F245" i="1"/>
  <c r="I245" i="1" s="1"/>
  <c r="H244" i="1"/>
  <c r="G244" i="1"/>
  <c r="F244" i="1"/>
  <c r="I244" i="1" s="1"/>
  <c r="H243" i="1"/>
  <c r="G243" i="1"/>
  <c r="F243" i="1"/>
  <c r="I243" i="1" s="1"/>
  <c r="H242" i="1"/>
  <c r="G242" i="1"/>
  <c r="F242" i="1"/>
  <c r="I242" i="1" s="1"/>
  <c r="H241" i="1"/>
  <c r="G241" i="1"/>
  <c r="F241" i="1"/>
  <c r="H240" i="1"/>
  <c r="G240" i="1"/>
  <c r="F240" i="1"/>
  <c r="H239" i="1"/>
  <c r="G239" i="1"/>
  <c r="F239" i="1"/>
  <c r="H238" i="1"/>
  <c r="G238" i="1"/>
  <c r="F238" i="1"/>
  <c r="H237" i="1"/>
  <c r="G237" i="1"/>
  <c r="F237" i="1"/>
  <c r="H236" i="1"/>
  <c r="G236" i="1"/>
  <c r="F236" i="1"/>
  <c r="H235" i="1"/>
  <c r="G235" i="1"/>
  <c r="F235" i="1"/>
  <c r="H234" i="1"/>
  <c r="G234" i="1"/>
  <c r="F234" i="1"/>
  <c r="H233" i="1"/>
  <c r="G233" i="1"/>
  <c r="F233" i="1"/>
  <c r="I233" i="1" s="1"/>
  <c r="H232" i="1"/>
  <c r="G232" i="1"/>
  <c r="F232" i="1"/>
  <c r="H231" i="1"/>
  <c r="G231" i="1"/>
  <c r="F231" i="1"/>
  <c r="H230" i="1"/>
  <c r="G230" i="1"/>
  <c r="F230" i="1"/>
  <c r="I230" i="1" s="1"/>
  <c r="H229" i="1"/>
  <c r="G229" i="1"/>
  <c r="F229" i="1"/>
  <c r="I229" i="1" s="1"/>
  <c r="H228" i="1"/>
  <c r="G228" i="1"/>
  <c r="F228" i="1"/>
  <c r="H227" i="1"/>
  <c r="G227" i="1"/>
  <c r="F227" i="1"/>
  <c r="H226" i="1"/>
  <c r="G226" i="1"/>
  <c r="F226" i="1"/>
  <c r="E225" i="1"/>
  <c r="D225" i="1"/>
  <c r="E224" i="1"/>
  <c r="D224" i="1"/>
  <c r="E223" i="1"/>
  <c r="D223" i="1"/>
  <c r="E222" i="1"/>
  <c r="D222" i="1"/>
  <c r="E221" i="1"/>
  <c r="D221" i="1"/>
  <c r="E203" i="1"/>
  <c r="D203" i="1"/>
  <c r="E202" i="1"/>
  <c r="D202" i="1"/>
  <c r="E201" i="1"/>
  <c r="D201" i="1"/>
  <c r="E200" i="1"/>
  <c r="D200" i="1"/>
  <c r="E199" i="1"/>
  <c r="D199" i="1"/>
  <c r="E198" i="1"/>
  <c r="D198" i="1"/>
  <c r="H225" i="1"/>
  <c r="G225" i="1"/>
  <c r="F225" i="1"/>
  <c r="H224" i="1"/>
  <c r="G224" i="1"/>
  <c r="F224" i="1"/>
  <c r="H223" i="1"/>
  <c r="G223" i="1"/>
  <c r="F223" i="1"/>
  <c r="H222" i="1"/>
  <c r="G222" i="1"/>
  <c r="F222" i="1"/>
  <c r="H221" i="1"/>
  <c r="G221" i="1"/>
  <c r="F221" i="1"/>
  <c r="H220" i="1"/>
  <c r="F220" i="1"/>
  <c r="I220" i="1" s="1"/>
  <c r="H219" i="1"/>
  <c r="G219" i="1"/>
  <c r="F219" i="1"/>
  <c r="I219" i="1" s="1"/>
  <c r="H218" i="1"/>
  <c r="G218" i="1"/>
  <c r="F218" i="1"/>
  <c r="H217" i="1"/>
  <c r="G217" i="1"/>
  <c r="F217" i="1"/>
  <c r="H216" i="1"/>
  <c r="G216" i="1"/>
  <c r="F216" i="1"/>
  <c r="I216" i="1" s="1"/>
  <c r="H215" i="1"/>
  <c r="G215" i="1"/>
  <c r="F215" i="1"/>
  <c r="I215" i="1" s="1"/>
  <c r="H214" i="1"/>
  <c r="G214" i="1"/>
  <c r="F214" i="1"/>
  <c r="I214" i="1" s="1"/>
  <c r="H213" i="1"/>
  <c r="G213" i="1"/>
  <c r="F213" i="1"/>
  <c r="I213" i="1" s="1"/>
  <c r="H212" i="1"/>
  <c r="G212" i="1"/>
  <c r="F212" i="1"/>
  <c r="I212" i="1" s="1"/>
  <c r="H211" i="1"/>
  <c r="G211" i="1"/>
  <c r="F211" i="1"/>
  <c r="I211" i="1" s="1"/>
  <c r="H210" i="1"/>
  <c r="G210" i="1"/>
  <c r="F210" i="1"/>
  <c r="H209" i="1"/>
  <c r="G209" i="1"/>
  <c r="F209" i="1"/>
  <c r="I209" i="1" s="1"/>
  <c r="H208" i="1"/>
  <c r="G208" i="1"/>
  <c r="F208" i="1"/>
  <c r="I208" i="1" s="1"/>
  <c r="H207" i="1"/>
  <c r="G207" i="1"/>
  <c r="F207" i="1"/>
  <c r="H206" i="1"/>
  <c r="G206" i="1"/>
  <c r="F206" i="1"/>
  <c r="H205" i="1"/>
  <c r="G205" i="1"/>
  <c r="F205" i="1"/>
  <c r="H204" i="1"/>
  <c r="G204" i="1"/>
  <c r="F204" i="1"/>
  <c r="H203" i="1"/>
  <c r="G203" i="1"/>
  <c r="F203" i="1"/>
  <c r="H202" i="1"/>
  <c r="G202" i="1"/>
  <c r="F202" i="1"/>
  <c r="H201" i="1"/>
  <c r="G201" i="1"/>
  <c r="F201" i="1"/>
  <c r="H200" i="1"/>
  <c r="G200" i="1"/>
  <c r="F200" i="1"/>
  <c r="H199" i="1"/>
  <c r="G199" i="1"/>
  <c r="F199" i="1"/>
  <c r="H198" i="1"/>
  <c r="G198" i="1"/>
  <c r="F198" i="1"/>
  <c r="H197" i="1"/>
  <c r="G197" i="1"/>
  <c r="F197" i="1"/>
  <c r="H196" i="1"/>
  <c r="G196" i="1"/>
  <c r="F196" i="1"/>
  <c r="I196" i="1" s="1"/>
  <c r="H195" i="1"/>
  <c r="G195" i="1"/>
  <c r="F195" i="1"/>
  <c r="H194" i="1"/>
  <c r="G194" i="1"/>
  <c r="F194" i="1"/>
  <c r="I194" i="1" s="1"/>
  <c r="H193" i="1"/>
  <c r="G193" i="1"/>
  <c r="F193" i="1"/>
  <c r="H192" i="1"/>
  <c r="F192" i="1"/>
  <c r="I192" i="1" s="1"/>
  <c r="H191" i="1"/>
  <c r="G191" i="1"/>
  <c r="F191" i="1"/>
  <c r="I191" i="1" s="1"/>
  <c r="H190" i="1"/>
  <c r="G190" i="1"/>
  <c r="F190" i="1"/>
  <c r="H189" i="1"/>
  <c r="G189" i="1"/>
  <c r="F189" i="1"/>
  <c r="H188" i="1"/>
  <c r="G188" i="1"/>
  <c r="F188" i="1"/>
  <c r="H187" i="1"/>
  <c r="G187" i="1"/>
  <c r="F187" i="1"/>
  <c r="I187" i="1" s="1"/>
  <c r="H186" i="1"/>
  <c r="G186" i="1"/>
  <c r="F186" i="1"/>
  <c r="I186" i="1" s="1"/>
  <c r="H185" i="1"/>
  <c r="G185" i="1"/>
  <c r="F185" i="1"/>
  <c r="I185" i="1" s="1"/>
  <c r="H184" i="1"/>
  <c r="G184" i="1"/>
  <c r="F184" i="1"/>
  <c r="I184" i="1" s="1"/>
  <c r="H183" i="1"/>
  <c r="G183" i="1"/>
  <c r="F183" i="1"/>
  <c r="I183" i="1" s="1"/>
  <c r="H182" i="1"/>
  <c r="G182" i="1"/>
  <c r="F182" i="1"/>
  <c r="H181" i="1"/>
  <c r="G181" i="1"/>
  <c r="F181" i="1"/>
  <c r="I181" i="1" s="1"/>
  <c r="H180" i="1"/>
  <c r="G180" i="1"/>
  <c r="F180" i="1"/>
  <c r="H179" i="1"/>
  <c r="G179" i="1"/>
  <c r="F179" i="1"/>
  <c r="H178" i="1"/>
  <c r="G178" i="1"/>
  <c r="F178" i="1"/>
  <c r="H177" i="1"/>
  <c r="G177" i="1"/>
  <c r="F177" i="1"/>
  <c r="H176" i="1"/>
  <c r="G176" i="1"/>
  <c r="F176" i="1"/>
  <c r="H175" i="1"/>
  <c r="G175" i="1"/>
  <c r="F175" i="1"/>
  <c r="I175" i="1" s="1"/>
  <c r="H174" i="1"/>
  <c r="G174" i="1"/>
  <c r="F174" i="1"/>
  <c r="I174" i="1" s="1"/>
  <c r="H173" i="1"/>
  <c r="G173" i="1"/>
  <c r="F173" i="1"/>
  <c r="I173" i="1" s="1"/>
  <c r="H172" i="1"/>
  <c r="G172" i="1"/>
  <c r="F172" i="1"/>
  <c r="I172" i="1" s="1"/>
  <c r="H171" i="1"/>
  <c r="G171" i="1"/>
  <c r="F171" i="1"/>
  <c r="H170" i="1"/>
  <c r="G170" i="1"/>
  <c r="F170" i="1"/>
  <c r="E169" i="1"/>
  <c r="D169" i="1"/>
  <c r="E168" i="1"/>
  <c r="D168" i="1"/>
  <c r="E167" i="1"/>
  <c r="D167" i="1"/>
  <c r="E166" i="1"/>
  <c r="D166" i="1"/>
  <c r="E165" i="1"/>
  <c r="D165" i="1"/>
  <c r="E164" i="1"/>
  <c r="D164" i="1"/>
  <c r="H169" i="1"/>
  <c r="G169" i="1"/>
  <c r="F169" i="1"/>
  <c r="H168" i="1"/>
  <c r="G168" i="1"/>
  <c r="F168" i="1"/>
  <c r="H167" i="1"/>
  <c r="G167" i="1"/>
  <c r="F167" i="1"/>
  <c r="H166" i="1"/>
  <c r="G166" i="1"/>
  <c r="F166" i="1"/>
  <c r="H165" i="1"/>
  <c r="G165" i="1"/>
  <c r="F165" i="1"/>
  <c r="H164" i="1"/>
  <c r="F164" i="1"/>
  <c r="H163" i="1"/>
  <c r="G163" i="1"/>
  <c r="F163" i="1"/>
  <c r="I163" i="1" s="1"/>
  <c r="H162" i="1"/>
  <c r="G162" i="1"/>
  <c r="F162" i="1"/>
  <c r="H161" i="1"/>
  <c r="G161" i="1"/>
  <c r="F161" i="1"/>
  <c r="H160" i="1"/>
  <c r="G160" i="1"/>
  <c r="F160" i="1"/>
  <c r="I160" i="1" s="1"/>
  <c r="H159" i="1"/>
  <c r="G159" i="1"/>
  <c r="F159" i="1"/>
  <c r="I159" i="1" s="1"/>
  <c r="H158" i="1"/>
  <c r="G158" i="1"/>
  <c r="F158" i="1"/>
  <c r="H157" i="1"/>
  <c r="G157" i="1"/>
  <c r="F157" i="1"/>
  <c r="I157" i="1" s="1"/>
  <c r="H156" i="1"/>
  <c r="G156" i="1"/>
  <c r="F156" i="1"/>
  <c r="I156" i="1" s="1"/>
  <c r="H155" i="1"/>
  <c r="G155" i="1"/>
  <c r="F155" i="1"/>
  <c r="I155" i="1" s="1"/>
  <c r="H154" i="1"/>
  <c r="G154" i="1"/>
  <c r="F154" i="1"/>
  <c r="I154" i="1" s="1"/>
  <c r="H153" i="1"/>
  <c r="G153" i="1"/>
  <c r="F153" i="1"/>
  <c r="I153" i="1" s="1"/>
  <c r="H152" i="1"/>
  <c r="G152" i="1"/>
  <c r="F152" i="1"/>
  <c r="I152" i="1" s="1"/>
  <c r="H151" i="1"/>
  <c r="G151" i="1"/>
  <c r="F151" i="1"/>
  <c r="H150" i="1"/>
  <c r="G150" i="1"/>
  <c r="F150" i="1"/>
  <c r="I150" i="1" s="1"/>
  <c r="H149" i="1"/>
  <c r="G149" i="1"/>
  <c r="F149" i="1"/>
  <c r="I149" i="1" s="1"/>
  <c r="H148" i="1"/>
  <c r="G148" i="1"/>
  <c r="F148" i="1"/>
  <c r="I148" i="1" s="1"/>
  <c r="H147" i="1"/>
  <c r="G147" i="1"/>
  <c r="F147" i="1"/>
  <c r="I147" i="1" s="1"/>
  <c r="H146" i="1"/>
  <c r="G146" i="1"/>
  <c r="F146" i="1"/>
  <c r="I146" i="1" s="1"/>
  <c r="H145" i="1"/>
  <c r="G145" i="1"/>
  <c r="F145" i="1"/>
  <c r="H144" i="1"/>
  <c r="G144" i="1"/>
  <c r="F144" i="1"/>
  <c r="I144" i="1" s="1"/>
  <c r="H143" i="1"/>
  <c r="G143" i="1"/>
  <c r="F143" i="1"/>
  <c r="H142" i="1"/>
  <c r="G142" i="1"/>
  <c r="F142" i="1"/>
  <c r="H141" i="1"/>
  <c r="G141" i="1"/>
  <c r="F141" i="1"/>
  <c r="E141" i="1"/>
  <c r="D141" i="1"/>
  <c r="H140" i="1"/>
  <c r="G140" i="1"/>
  <c r="F140" i="1"/>
  <c r="E140" i="1"/>
  <c r="D140" i="1"/>
  <c r="H139" i="1"/>
  <c r="G139" i="1"/>
  <c r="F139" i="1"/>
  <c r="E139" i="1"/>
  <c r="D139" i="1"/>
  <c r="H138" i="1"/>
  <c r="G138" i="1"/>
  <c r="F138" i="1"/>
  <c r="E138" i="1"/>
  <c r="D138" i="1"/>
  <c r="H137" i="1"/>
  <c r="G137" i="1"/>
  <c r="F137" i="1"/>
  <c r="E137" i="1"/>
  <c r="D137" i="1"/>
  <c r="H136" i="1"/>
  <c r="F136" i="1"/>
  <c r="E136" i="1"/>
  <c r="D136" i="1"/>
  <c r="H135" i="1"/>
  <c r="G135" i="1"/>
  <c r="F135" i="1"/>
  <c r="E135" i="1"/>
  <c r="D135" i="1"/>
  <c r="H134" i="1"/>
  <c r="G134" i="1"/>
  <c r="F134" i="1"/>
  <c r="E134" i="1"/>
  <c r="D134" i="1"/>
  <c r="H133" i="1"/>
  <c r="G133" i="1"/>
  <c r="F133" i="1"/>
  <c r="E133" i="1"/>
  <c r="D133" i="1"/>
  <c r="H132" i="1"/>
  <c r="G132" i="1"/>
  <c r="F132" i="1"/>
  <c r="E132" i="1"/>
  <c r="D132" i="1"/>
  <c r="H131" i="1"/>
  <c r="G131" i="1"/>
  <c r="F131" i="1"/>
  <c r="E131" i="1"/>
  <c r="D131" i="1"/>
  <c r="H130" i="1"/>
  <c r="G130" i="1"/>
  <c r="F130" i="1"/>
  <c r="E130" i="1"/>
  <c r="D130" i="1"/>
  <c r="H129" i="1"/>
  <c r="G129" i="1"/>
  <c r="F129" i="1"/>
  <c r="E129" i="1"/>
  <c r="D129" i="1"/>
  <c r="H128" i="1"/>
  <c r="G128" i="1"/>
  <c r="F128" i="1"/>
  <c r="E128" i="1"/>
  <c r="D128" i="1"/>
  <c r="H127" i="1"/>
  <c r="G127" i="1"/>
  <c r="F127" i="1"/>
  <c r="E127" i="1"/>
  <c r="D127" i="1"/>
  <c r="H126" i="1"/>
  <c r="G126" i="1"/>
  <c r="F126" i="1"/>
  <c r="E126" i="1"/>
  <c r="D126" i="1"/>
  <c r="H125" i="1"/>
  <c r="G125" i="1"/>
  <c r="F125" i="1"/>
  <c r="E125" i="1"/>
  <c r="D125" i="1"/>
  <c r="H124" i="1"/>
  <c r="G124" i="1"/>
  <c r="F124" i="1"/>
  <c r="E124" i="1"/>
  <c r="D124" i="1"/>
  <c r="H123" i="1"/>
  <c r="G123" i="1"/>
  <c r="F123" i="1"/>
  <c r="E123" i="1"/>
  <c r="D123" i="1"/>
  <c r="H122" i="1"/>
  <c r="G122" i="1"/>
  <c r="F122" i="1"/>
  <c r="E122" i="1"/>
  <c r="D122" i="1"/>
  <c r="H121" i="1"/>
  <c r="G121" i="1"/>
  <c r="F121" i="1"/>
  <c r="E121" i="1"/>
  <c r="D121" i="1"/>
  <c r="H120" i="1"/>
  <c r="G120" i="1"/>
  <c r="F120" i="1"/>
  <c r="E120" i="1"/>
  <c r="D120" i="1"/>
  <c r="H119" i="1"/>
  <c r="G119" i="1"/>
  <c r="F119" i="1"/>
  <c r="E119" i="1"/>
  <c r="H118" i="1"/>
  <c r="G118" i="1"/>
  <c r="F118" i="1"/>
  <c r="E118" i="1"/>
  <c r="D118" i="1"/>
  <c r="H117" i="1"/>
  <c r="G117" i="1"/>
  <c r="F117" i="1"/>
  <c r="E117" i="1"/>
  <c r="I117" i="1" s="1"/>
  <c r="D117" i="1"/>
  <c r="H116" i="1"/>
  <c r="G116" i="1"/>
  <c r="F116" i="1"/>
  <c r="E116" i="1"/>
  <c r="D116" i="1"/>
  <c r="H115" i="1"/>
  <c r="G115" i="1"/>
  <c r="F115" i="1"/>
  <c r="E115" i="1"/>
  <c r="D115" i="1"/>
  <c r="H114" i="1"/>
  <c r="G114" i="1"/>
  <c r="F114" i="1"/>
  <c r="E114" i="1"/>
  <c r="D114" i="1"/>
  <c r="H113" i="1"/>
  <c r="G113" i="1"/>
  <c r="F113" i="1"/>
  <c r="H112" i="1"/>
  <c r="G112" i="1"/>
  <c r="F112" i="1"/>
  <c r="I112" i="1" s="1"/>
  <c r="H111" i="1"/>
  <c r="G111" i="1"/>
  <c r="F111" i="1"/>
  <c r="I111" i="1" s="1"/>
  <c r="H110" i="1"/>
  <c r="G110" i="1"/>
  <c r="F110" i="1"/>
  <c r="I110" i="1" s="1"/>
  <c r="H109" i="1"/>
  <c r="G109" i="1"/>
  <c r="F109" i="1"/>
  <c r="H108" i="1"/>
  <c r="F108" i="1"/>
  <c r="I108" i="1" s="1"/>
  <c r="H107" i="1"/>
  <c r="G107" i="1"/>
  <c r="F107" i="1"/>
  <c r="I107" i="1" s="1"/>
  <c r="H106" i="1"/>
  <c r="G106" i="1"/>
  <c r="F106" i="1"/>
  <c r="H105" i="1"/>
  <c r="G105" i="1"/>
  <c r="F105" i="1"/>
  <c r="I105" i="1" s="1"/>
  <c r="H104" i="1"/>
  <c r="G104" i="1"/>
  <c r="F104" i="1"/>
  <c r="H103" i="1"/>
  <c r="G103" i="1"/>
  <c r="F103" i="1"/>
  <c r="I103" i="1" s="1"/>
  <c r="H102" i="1"/>
  <c r="G102" i="1"/>
  <c r="F102" i="1"/>
  <c r="H101" i="1"/>
  <c r="G101" i="1"/>
  <c r="F101" i="1"/>
  <c r="H100" i="1"/>
  <c r="G100" i="1"/>
  <c r="F100" i="1"/>
  <c r="I100" i="1" s="1"/>
  <c r="H99" i="1"/>
  <c r="G99" i="1"/>
  <c r="F99" i="1"/>
  <c r="I99" i="1" s="1"/>
  <c r="H98" i="1"/>
  <c r="G98" i="1"/>
  <c r="F98" i="1"/>
  <c r="H97" i="1"/>
  <c r="G97" i="1"/>
  <c r="F97" i="1"/>
  <c r="I97" i="1" s="1"/>
  <c r="H96" i="1"/>
  <c r="G96" i="1"/>
  <c r="F96" i="1"/>
  <c r="H95" i="1"/>
  <c r="G95" i="1"/>
  <c r="F95" i="1"/>
  <c r="I95" i="1" s="1"/>
  <c r="H94" i="1"/>
  <c r="G94" i="1"/>
  <c r="F94" i="1"/>
  <c r="I94" i="1" s="1"/>
  <c r="H93" i="1"/>
  <c r="G93" i="1"/>
  <c r="F93" i="1"/>
  <c r="I93" i="1" s="1"/>
  <c r="H92" i="1"/>
  <c r="G92" i="1"/>
  <c r="F92" i="1"/>
  <c r="H91" i="1"/>
  <c r="G91" i="1"/>
  <c r="F91" i="1"/>
  <c r="I91" i="1" s="1"/>
  <c r="H90" i="1"/>
  <c r="G90" i="1"/>
  <c r="F90" i="1"/>
  <c r="I90" i="1" s="1"/>
  <c r="H89" i="1"/>
  <c r="G89" i="1"/>
  <c r="F89" i="1"/>
  <c r="I89" i="1" s="1"/>
  <c r="H88" i="1"/>
  <c r="G88" i="1"/>
  <c r="F88" i="1"/>
  <c r="I88" i="1" s="1"/>
  <c r="H87" i="1"/>
  <c r="G87" i="1"/>
  <c r="F87" i="1"/>
  <c r="I87" i="1" s="1"/>
  <c r="H86" i="1"/>
  <c r="G86" i="1"/>
  <c r="F86" i="1"/>
  <c r="I86" i="1" s="1"/>
  <c r="H85" i="1"/>
  <c r="G85" i="1"/>
  <c r="F85" i="1"/>
  <c r="H84" i="1"/>
  <c r="G84" i="1"/>
  <c r="F84" i="1"/>
  <c r="I84" i="1" s="1"/>
  <c r="H83" i="1"/>
  <c r="G83" i="1"/>
  <c r="F83" i="1"/>
  <c r="H82" i="1"/>
  <c r="G82" i="1"/>
  <c r="F82" i="1"/>
  <c r="I82" i="1" s="1"/>
  <c r="H81" i="1"/>
  <c r="G81" i="1"/>
  <c r="F81" i="1"/>
  <c r="H80" i="1"/>
  <c r="F80" i="1"/>
  <c r="I80" i="1" s="1"/>
  <c r="H79" i="1"/>
  <c r="G79" i="1"/>
  <c r="F79" i="1"/>
  <c r="I79" i="1" s="1"/>
  <c r="H78" i="1"/>
  <c r="G78" i="1"/>
  <c r="F78" i="1"/>
  <c r="I78" i="1" s="1"/>
  <c r="H77" i="1"/>
  <c r="G77" i="1"/>
  <c r="F77" i="1"/>
  <c r="I77" i="1" s="1"/>
  <c r="H76" i="1"/>
  <c r="G76" i="1"/>
  <c r="F76" i="1"/>
  <c r="H75" i="1"/>
  <c r="G75" i="1"/>
  <c r="F75" i="1"/>
  <c r="I75" i="1" s="1"/>
  <c r="H74" i="1"/>
  <c r="G74" i="1"/>
  <c r="F74" i="1"/>
  <c r="H73" i="1"/>
  <c r="G73" i="1"/>
  <c r="F73" i="1"/>
  <c r="H72" i="1"/>
  <c r="G72" i="1"/>
  <c r="F72" i="1"/>
  <c r="I72" i="1" s="1"/>
  <c r="H71" i="1"/>
  <c r="G71" i="1"/>
  <c r="F71" i="1"/>
  <c r="I71" i="1" s="1"/>
  <c r="H70" i="1"/>
  <c r="G70" i="1"/>
  <c r="F70" i="1"/>
  <c r="H69" i="1"/>
  <c r="G69" i="1"/>
  <c r="F69" i="1"/>
  <c r="I69" i="1" s="1"/>
  <c r="H68" i="1"/>
  <c r="G68" i="1"/>
  <c r="F68" i="1"/>
  <c r="H67" i="1"/>
  <c r="G67" i="1"/>
  <c r="F67" i="1"/>
  <c r="H66" i="1"/>
  <c r="G66" i="1"/>
  <c r="F66" i="1"/>
  <c r="H65" i="1"/>
  <c r="G65" i="1"/>
  <c r="F65" i="1"/>
  <c r="I65" i="1" s="1"/>
  <c r="H64" i="1"/>
  <c r="G64" i="1"/>
  <c r="F64" i="1"/>
  <c r="H63" i="1"/>
  <c r="G63" i="1"/>
  <c r="F63" i="1"/>
  <c r="H62" i="1"/>
  <c r="G62" i="1"/>
  <c r="F62" i="1"/>
  <c r="I62" i="1" s="1"/>
  <c r="H61" i="1"/>
  <c r="G61" i="1"/>
  <c r="F61" i="1"/>
  <c r="I61" i="1" s="1"/>
  <c r="H60" i="1"/>
  <c r="G60" i="1"/>
  <c r="F60" i="1"/>
  <c r="I60" i="1" s="1"/>
  <c r="H59" i="1"/>
  <c r="G59" i="1"/>
  <c r="F59" i="1"/>
  <c r="I59" i="1" s="1"/>
  <c r="H58" i="1"/>
  <c r="G58" i="1"/>
  <c r="F58" i="1"/>
  <c r="E31" i="1"/>
  <c r="E32" i="1"/>
  <c r="E30" i="1"/>
  <c r="D31" i="1"/>
  <c r="D32" i="1"/>
  <c r="D33" i="1"/>
  <c r="D30" i="1"/>
  <c r="H57" i="1"/>
  <c r="G57" i="1"/>
  <c r="F57" i="1"/>
  <c r="I57" i="1" s="1"/>
  <c r="H56" i="1"/>
  <c r="G56" i="1"/>
  <c r="F56" i="1"/>
  <c r="H55" i="1"/>
  <c r="G55" i="1"/>
  <c r="F55" i="1"/>
  <c r="I55" i="1" s="1"/>
  <c r="H54" i="1"/>
  <c r="G54" i="1"/>
  <c r="F54" i="1"/>
  <c r="I54" i="1" s="1"/>
  <c r="H53" i="1"/>
  <c r="G53" i="1"/>
  <c r="F53" i="1"/>
  <c r="I53" i="1" s="1"/>
  <c r="H52" i="1"/>
  <c r="F52" i="1"/>
  <c r="I52" i="1" s="1"/>
  <c r="H51" i="1"/>
  <c r="G51" i="1"/>
  <c r="F51" i="1"/>
  <c r="I51" i="1" s="1"/>
  <c r="H50" i="1"/>
  <c r="G50" i="1"/>
  <c r="F50" i="1"/>
  <c r="H49" i="1"/>
  <c r="G49" i="1"/>
  <c r="F49" i="1"/>
  <c r="H48" i="1"/>
  <c r="G48" i="1"/>
  <c r="F48" i="1"/>
  <c r="I48" i="1" s="1"/>
  <c r="H47" i="1"/>
  <c r="G47" i="1"/>
  <c r="F47" i="1"/>
  <c r="I47" i="1" s="1"/>
  <c r="H46" i="1"/>
  <c r="G46" i="1"/>
  <c r="F46" i="1"/>
  <c r="I46" i="1" s="1"/>
  <c r="H45" i="1"/>
  <c r="G45" i="1"/>
  <c r="F45" i="1"/>
  <c r="I45" i="1" s="1"/>
  <c r="H44" i="1"/>
  <c r="G44" i="1"/>
  <c r="F44" i="1"/>
  <c r="H43" i="1"/>
  <c r="G43" i="1"/>
  <c r="F43" i="1"/>
  <c r="I43" i="1" s="1"/>
  <c r="H42" i="1"/>
  <c r="G42" i="1"/>
  <c r="F42" i="1"/>
  <c r="I42" i="1" s="1"/>
  <c r="H41" i="1"/>
  <c r="G41" i="1"/>
  <c r="F41" i="1"/>
  <c r="I41" i="1" s="1"/>
  <c r="H40" i="1"/>
  <c r="G40" i="1"/>
  <c r="F40" i="1"/>
  <c r="I40" i="1" s="1"/>
  <c r="H39" i="1"/>
  <c r="G39" i="1"/>
  <c r="F39" i="1"/>
  <c r="H38" i="1"/>
  <c r="G38" i="1"/>
  <c r="F38" i="1"/>
  <c r="I38" i="1" s="1"/>
  <c r="H37" i="1"/>
  <c r="G37" i="1"/>
  <c r="F37" i="1"/>
  <c r="I37" i="1" s="1"/>
  <c r="H36" i="1"/>
  <c r="G36" i="1"/>
  <c r="F36" i="1"/>
  <c r="H35" i="1"/>
  <c r="G35" i="1"/>
  <c r="F35" i="1"/>
  <c r="I35" i="1" s="1"/>
  <c r="H34" i="1"/>
  <c r="G34" i="1"/>
  <c r="F34" i="1"/>
  <c r="I34" i="1" s="1"/>
  <c r="H33" i="1"/>
  <c r="G33" i="1"/>
  <c r="F33" i="1"/>
  <c r="I33" i="1" s="1"/>
  <c r="H32" i="1"/>
  <c r="G32" i="1"/>
  <c r="F32" i="1"/>
  <c r="H31" i="1"/>
  <c r="G31" i="1"/>
  <c r="F31" i="1"/>
  <c r="H30" i="1"/>
  <c r="G30" i="1"/>
  <c r="F30" i="1"/>
  <c r="D3" i="1"/>
  <c r="D4" i="1"/>
  <c r="D5" i="1"/>
  <c r="D6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2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D119" i="1" s="1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2" i="2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5" i="1"/>
  <c r="G26" i="1"/>
  <c r="G27" i="1"/>
  <c r="G28" i="1"/>
  <c r="G29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2" i="1"/>
  <c r="G10" i="2"/>
  <c r="G13" i="2"/>
  <c r="G16" i="2"/>
  <c r="G19" i="2"/>
  <c r="G21" i="2"/>
  <c r="G22" i="2"/>
  <c r="G25" i="2"/>
  <c r="G28" i="2"/>
  <c r="G31" i="2"/>
  <c r="G34" i="2"/>
  <c r="G37" i="2"/>
  <c r="G40" i="2"/>
  <c r="G43" i="2"/>
  <c r="G46" i="2"/>
  <c r="G49" i="2"/>
  <c r="G52" i="2"/>
  <c r="G55" i="2"/>
  <c r="G57" i="2"/>
  <c r="G58" i="2"/>
  <c r="G61" i="2"/>
  <c r="G66" i="2"/>
  <c r="G67" i="2"/>
  <c r="G69" i="2"/>
  <c r="G70" i="2"/>
  <c r="G72" i="2"/>
  <c r="G73" i="2"/>
  <c r="G75" i="2"/>
  <c r="G76" i="2"/>
  <c r="G78" i="2"/>
  <c r="G79" i="2"/>
  <c r="G82" i="2"/>
  <c r="F3" i="2"/>
  <c r="G3" i="2" s="1"/>
  <c r="F4" i="2"/>
  <c r="G4" i="2" s="1"/>
  <c r="F5" i="2"/>
  <c r="G5" i="2" s="1"/>
  <c r="E3" i="1" s="1"/>
  <c r="F6" i="2"/>
  <c r="G6" i="2" s="1"/>
  <c r="F7" i="2"/>
  <c r="G7" i="2" s="1"/>
  <c r="F8" i="2"/>
  <c r="G8" i="2" s="1"/>
  <c r="E4" i="1" s="1"/>
  <c r="F9" i="2"/>
  <c r="G9" i="2" s="1"/>
  <c r="F11" i="2"/>
  <c r="G11" i="2" s="1"/>
  <c r="E5" i="1" s="1"/>
  <c r="I5" i="1" s="1"/>
  <c r="F12" i="2"/>
  <c r="G12" i="2" s="1"/>
  <c r="F14" i="2"/>
  <c r="G14" i="2" s="1"/>
  <c r="E6" i="1" s="1"/>
  <c r="F15" i="2"/>
  <c r="G15" i="2" s="1"/>
  <c r="F17" i="2"/>
  <c r="G17" i="2" s="1"/>
  <c r="E7" i="1" s="1"/>
  <c r="F18" i="2"/>
  <c r="G18" i="2" s="1"/>
  <c r="F20" i="2"/>
  <c r="G20" i="2" s="1"/>
  <c r="E8" i="1" s="1"/>
  <c r="F23" i="2"/>
  <c r="G23" i="2" s="1"/>
  <c r="E9" i="1" s="1"/>
  <c r="F24" i="2"/>
  <c r="G24" i="2" s="1"/>
  <c r="F26" i="2"/>
  <c r="G26" i="2" s="1"/>
  <c r="E10" i="1" s="1"/>
  <c r="F27" i="2"/>
  <c r="G27" i="2" s="1"/>
  <c r="F29" i="2"/>
  <c r="G29" i="2" s="1"/>
  <c r="E11" i="1" s="1"/>
  <c r="F30" i="2"/>
  <c r="G30" i="2" s="1"/>
  <c r="F32" i="2"/>
  <c r="G32" i="2" s="1"/>
  <c r="E12" i="1" s="1"/>
  <c r="F33" i="2"/>
  <c r="G33" i="2" s="1"/>
  <c r="F35" i="2"/>
  <c r="G35" i="2" s="1"/>
  <c r="E13" i="1" s="1"/>
  <c r="F36" i="2"/>
  <c r="G36" i="2" s="1"/>
  <c r="F38" i="2"/>
  <c r="G38" i="2" s="1"/>
  <c r="E14" i="1" s="1"/>
  <c r="F39" i="2"/>
  <c r="G39" i="2" s="1"/>
  <c r="F41" i="2"/>
  <c r="G41" i="2" s="1"/>
  <c r="E15" i="1" s="1"/>
  <c r="F42" i="2"/>
  <c r="G42" i="2" s="1"/>
  <c r="F44" i="2"/>
  <c r="G44" i="2" s="1"/>
  <c r="E16" i="1" s="1"/>
  <c r="F45" i="2"/>
  <c r="G45" i="2" s="1"/>
  <c r="F47" i="2"/>
  <c r="G47" i="2" s="1"/>
  <c r="E17" i="1" s="1"/>
  <c r="F48" i="2"/>
  <c r="G48" i="2" s="1"/>
  <c r="F50" i="2"/>
  <c r="G50" i="2" s="1"/>
  <c r="E18" i="1" s="1"/>
  <c r="F51" i="2"/>
  <c r="G51" i="2" s="1"/>
  <c r="F53" i="2"/>
  <c r="G53" i="2" s="1"/>
  <c r="E19" i="1" s="1"/>
  <c r="F54" i="2"/>
  <c r="G54" i="2" s="1"/>
  <c r="F56" i="2"/>
  <c r="G56" i="2" s="1"/>
  <c r="E20" i="1" s="1"/>
  <c r="F59" i="2"/>
  <c r="G59" i="2" s="1"/>
  <c r="E21" i="1" s="1"/>
  <c r="F60" i="2"/>
  <c r="G60" i="2" s="1"/>
  <c r="F62" i="2"/>
  <c r="G62" i="2" s="1"/>
  <c r="E22" i="1" s="1"/>
  <c r="F63" i="2"/>
  <c r="G63" i="2" s="1"/>
  <c r="F64" i="2"/>
  <c r="G64" i="2" s="1"/>
  <c r="F65" i="2"/>
  <c r="G65" i="2" s="1"/>
  <c r="E23" i="1" s="1"/>
  <c r="F68" i="2"/>
  <c r="G68" i="2" s="1"/>
  <c r="E24" i="1" s="1"/>
  <c r="F71" i="2"/>
  <c r="G71" i="2" s="1"/>
  <c r="E25" i="1" s="1"/>
  <c r="F74" i="2"/>
  <c r="G74" i="2" s="1"/>
  <c r="E26" i="1" s="1"/>
  <c r="F77" i="2"/>
  <c r="G77" i="2" s="1"/>
  <c r="E27" i="1" s="1"/>
  <c r="F80" i="2"/>
  <c r="G80" i="2" s="1"/>
  <c r="E28" i="1" s="1"/>
  <c r="F81" i="2"/>
  <c r="G81" i="2" s="1"/>
  <c r="F83" i="2"/>
  <c r="G83" i="2" s="1"/>
  <c r="E29" i="1" s="1"/>
  <c r="F84" i="2"/>
  <c r="G84" i="2" s="1"/>
  <c r="F2" i="2"/>
  <c r="G2" i="2" s="1"/>
  <c r="E2" i="1" s="1"/>
  <c r="I143" i="1" l="1"/>
  <c r="I498" i="1"/>
  <c r="I491" i="1"/>
  <c r="I492" i="1"/>
  <c r="I68" i="1"/>
  <c r="I76" i="1"/>
  <c r="I83" i="1"/>
  <c r="I116" i="1"/>
  <c r="I121" i="1"/>
  <c r="I125" i="1"/>
  <c r="I129" i="1"/>
  <c r="I133" i="1"/>
  <c r="I138" i="1"/>
  <c r="I308" i="1"/>
  <c r="I316" i="1"/>
  <c r="I320" i="1"/>
  <c r="I328" i="1"/>
  <c r="I29" i="1"/>
  <c r="I21" i="1"/>
  <c r="I114" i="1"/>
  <c r="I118" i="1"/>
  <c r="I225" i="1"/>
  <c r="I257" i="1"/>
  <c r="I261" i="1"/>
  <c r="I265" i="1"/>
  <c r="I273" i="1"/>
  <c r="I476" i="1"/>
  <c r="I25" i="1"/>
  <c r="I39" i="1"/>
  <c r="I142" i="1"/>
  <c r="I151" i="1"/>
  <c r="I166" i="1"/>
  <c r="I204" i="1"/>
  <c r="I223" i="1"/>
  <c r="I222" i="1"/>
  <c r="I241" i="1"/>
  <c r="I255" i="1"/>
  <c r="I267" i="1"/>
  <c r="I271" i="1"/>
  <c r="I275" i="1"/>
  <c r="I280" i="1"/>
  <c r="I302" i="1"/>
  <c r="I325" i="1"/>
  <c r="I344" i="1"/>
  <c r="I348" i="1"/>
  <c r="I356" i="1"/>
  <c r="I368" i="1"/>
  <c r="I372" i="1"/>
  <c r="I376" i="1"/>
  <c r="I380" i="1"/>
  <c r="I384" i="1"/>
  <c r="I388" i="1"/>
  <c r="I394" i="1"/>
  <c r="I414" i="1"/>
  <c r="I418" i="1"/>
  <c r="I493" i="1"/>
  <c r="I385" i="1"/>
  <c r="I390" i="1"/>
  <c r="I397" i="1"/>
  <c r="I413" i="1"/>
  <c r="I419" i="1"/>
  <c r="I428" i="1"/>
  <c r="I432" i="1"/>
  <c r="I440" i="1"/>
  <c r="I447" i="1"/>
  <c r="I452" i="1"/>
  <c r="I459" i="1"/>
  <c r="I475" i="1"/>
  <c r="I480" i="1"/>
  <c r="I484" i="1"/>
  <c r="I20" i="1"/>
  <c r="I16" i="1"/>
  <c r="I12" i="1"/>
  <c r="I30" i="1"/>
  <c r="I165" i="1"/>
  <c r="I169" i="1"/>
  <c r="I170" i="1"/>
  <c r="I178" i="1"/>
  <c r="I182" i="1"/>
  <c r="I73" i="1"/>
  <c r="I98" i="1"/>
  <c r="I101" i="1"/>
  <c r="I102" i="1"/>
  <c r="I106" i="1"/>
  <c r="I109" i="1"/>
  <c r="I113" i="1"/>
  <c r="I176" i="1"/>
  <c r="I180" i="1"/>
  <c r="I188" i="1"/>
  <c r="I195" i="1"/>
  <c r="I221" i="1"/>
  <c r="I226" i="1"/>
  <c r="I246" i="1"/>
  <c r="I236" i="1"/>
  <c r="I254" i="1"/>
  <c r="I258" i="1"/>
  <c r="I262" i="1"/>
  <c r="I266" i="1"/>
  <c r="I269" i="1"/>
  <c r="I270" i="1"/>
  <c r="I274" i="1"/>
  <c r="I277" i="1"/>
  <c r="I279" i="1"/>
  <c r="I281" i="1"/>
  <c r="I283" i="1"/>
  <c r="I288" i="1"/>
  <c r="I291" i="1"/>
  <c r="I296" i="1"/>
  <c r="I310" i="1"/>
  <c r="I318" i="1"/>
  <c r="I322" i="1"/>
  <c r="I326" i="1"/>
  <c r="I333" i="1"/>
  <c r="I337" i="1"/>
  <c r="I353" i="1"/>
  <c r="I367" i="1"/>
  <c r="I371" i="1"/>
  <c r="I375" i="1"/>
  <c r="I379" i="1"/>
  <c r="I383" i="1"/>
  <c r="I387" i="1"/>
  <c r="I392" i="1"/>
  <c r="I395" i="1"/>
  <c r="I400" i="1"/>
  <c r="I403" i="1"/>
  <c r="I408" i="1"/>
  <c r="I416" i="1"/>
  <c r="I417" i="1"/>
  <c r="I420" i="1"/>
  <c r="I421" i="1"/>
  <c r="I422" i="1"/>
  <c r="I430" i="1"/>
  <c r="I434" i="1"/>
  <c r="I442" i="1"/>
  <c r="I445" i="1"/>
  <c r="I449" i="1"/>
  <c r="I450" i="1"/>
  <c r="I454" i="1"/>
  <c r="I457" i="1"/>
  <c r="I469" i="1"/>
  <c r="I473" i="1"/>
  <c r="I477" i="1"/>
  <c r="I478" i="1"/>
  <c r="I488" i="1"/>
  <c r="I489" i="1"/>
  <c r="I456" i="1"/>
  <c r="I504" i="1"/>
  <c r="I64" i="1"/>
  <c r="I237" i="1"/>
  <c r="I28" i="1"/>
  <c r="I24" i="1"/>
  <c r="I50" i="1"/>
  <c r="I58" i="1"/>
  <c r="I63" i="1"/>
  <c r="I66" i="1"/>
  <c r="I67" i="1"/>
  <c r="I70" i="1"/>
  <c r="I74" i="1"/>
  <c r="I81" i="1"/>
  <c r="I85" i="1"/>
  <c r="I115" i="1"/>
  <c r="I119" i="1"/>
  <c r="I120" i="1"/>
  <c r="I123" i="1"/>
  <c r="I124" i="1"/>
  <c r="I127" i="1"/>
  <c r="I128" i="1"/>
  <c r="I131" i="1"/>
  <c r="I132" i="1"/>
  <c r="I135" i="1"/>
  <c r="I136" i="1"/>
  <c r="I137" i="1"/>
  <c r="I140" i="1"/>
  <c r="I141" i="1"/>
  <c r="I171" i="1"/>
  <c r="I179" i="1"/>
  <c r="I199" i="1"/>
  <c r="I203" i="1"/>
  <c r="I207" i="1"/>
  <c r="I252" i="1"/>
  <c r="I259" i="1"/>
  <c r="I263" i="1"/>
  <c r="I389" i="1"/>
  <c r="I393" i="1"/>
  <c r="I410" i="1"/>
  <c r="I429" i="1"/>
  <c r="I441" i="1"/>
  <c r="I451" i="1"/>
  <c r="I455" i="1"/>
  <c r="I474" i="1"/>
  <c r="I486" i="1"/>
  <c r="I490" i="1"/>
  <c r="I158" i="1"/>
  <c r="I162" i="1"/>
  <c r="I164" i="1"/>
  <c r="I168" i="1"/>
  <c r="I190" i="1"/>
  <c r="I198" i="1"/>
  <c r="I202" i="1"/>
  <c r="I228" i="1"/>
  <c r="I232" i="1"/>
  <c r="I240" i="1"/>
  <c r="I239" i="1"/>
  <c r="I256" i="1"/>
  <c r="I268" i="1"/>
  <c r="I272" i="1"/>
  <c r="I276" i="1"/>
  <c r="I301" i="1"/>
  <c r="I335" i="1"/>
  <c r="I343" i="1"/>
  <c r="I347" i="1"/>
  <c r="I369" i="1"/>
  <c r="I373" i="1"/>
  <c r="I377" i="1"/>
  <c r="I167" i="1"/>
  <c r="I8" i="1"/>
  <c r="I4" i="1"/>
  <c r="I36" i="1"/>
  <c r="I44" i="1"/>
  <c r="I49" i="1"/>
  <c r="I92" i="1"/>
  <c r="I96" i="1"/>
  <c r="I104" i="1"/>
  <c r="I122" i="1"/>
  <c r="I126" i="1"/>
  <c r="I130" i="1"/>
  <c r="I134" i="1"/>
  <c r="I139" i="1"/>
  <c r="I145" i="1"/>
  <c r="I161" i="1"/>
  <c r="I177" i="1"/>
  <c r="I189" i="1"/>
  <c r="I201" i="1"/>
  <c r="I205" i="1"/>
  <c r="I217" i="1"/>
  <c r="I234" i="1"/>
  <c r="I14" i="1"/>
  <c r="I10" i="1"/>
  <c r="I224" i="1"/>
  <c r="I238" i="1"/>
  <c r="I18" i="1"/>
  <c r="I22" i="1"/>
  <c r="I7" i="1"/>
  <c r="I235" i="1"/>
  <c r="I260" i="1"/>
  <c r="I264" i="1"/>
  <c r="I381" i="1"/>
  <c r="I487" i="1"/>
  <c r="I27" i="1"/>
  <c r="I23" i="1"/>
  <c r="I19" i="1"/>
  <c r="I17" i="1"/>
  <c r="I15" i="1"/>
  <c r="I13" i="1"/>
  <c r="I11" i="1"/>
  <c r="I9" i="1"/>
  <c r="I3" i="1"/>
  <c r="I56" i="1"/>
  <c r="I193" i="1"/>
  <c r="I197" i="1"/>
  <c r="I206" i="1"/>
  <c r="I210" i="1"/>
  <c r="I218" i="1"/>
  <c r="I200" i="1"/>
  <c r="I227" i="1"/>
  <c r="I231" i="1"/>
  <c r="I247" i="1"/>
  <c r="I250" i="1"/>
  <c r="I278" i="1"/>
  <c r="I315" i="1"/>
  <c r="I319" i="1"/>
  <c r="I350" i="1"/>
  <c r="I354" i="1"/>
  <c r="I358" i="1"/>
  <c r="I361" i="1"/>
  <c r="I365" i="1"/>
  <c r="I366" i="1"/>
  <c r="I370" i="1"/>
  <c r="I374" i="1"/>
  <c r="I378" i="1"/>
  <c r="I382" i="1"/>
  <c r="I386" i="1"/>
  <c r="I391" i="1"/>
  <c r="I423" i="1"/>
  <c r="I431" i="1"/>
  <c r="I453" i="1"/>
  <c r="I458" i="1"/>
  <c r="I462" i="1"/>
  <c r="I470" i="1"/>
  <c r="I479" i="1"/>
  <c r="I483" i="1"/>
  <c r="I499" i="1"/>
  <c r="I502" i="1"/>
  <c r="I284" i="1"/>
  <c r="I282" i="1"/>
  <c r="I2" i="1"/>
  <c r="I26" i="1"/>
  <c r="I6" i="1"/>
  <c r="D7" i="1"/>
  <c r="I32" i="1"/>
  <c r="I31" i="1"/>
</calcChain>
</file>

<file path=xl/sharedStrings.xml><?xml version="1.0" encoding="utf-8"?>
<sst xmlns="http://schemas.openxmlformats.org/spreadsheetml/2006/main" count="3340" uniqueCount="112">
  <si>
    <t>HAMMER MILL DC FAN</t>
  </si>
  <si>
    <t>GENERAL DC FAN</t>
  </si>
  <si>
    <t>COATING CIRCUIT BOOSTER FAN</t>
  </si>
  <si>
    <t>COATING CIRCUIT MAIN AIR FAN</t>
  </si>
  <si>
    <t>SELOX MAIN AIR FAN</t>
  </si>
  <si>
    <t>COATING FUGITIVE FAN</t>
  </si>
  <si>
    <t>UN-COATING FUGITIVE FAN</t>
  </si>
  <si>
    <t>UNCOATED TRANSFER BLOWER</t>
  </si>
  <si>
    <t>COATED TRANSFER BLOWER</t>
  </si>
  <si>
    <t>BALL MILL</t>
  </si>
  <si>
    <t>Equipment</t>
  </si>
  <si>
    <t>HAMMER MILL RIGHT (DRIVE#1)</t>
  </si>
  <si>
    <t>HAMMER MILL LEFT (DRIVE#2)</t>
  </si>
  <si>
    <t>CLASSIFIER</t>
  </si>
  <si>
    <t>DE-AGGLOMERATOR</t>
  </si>
  <si>
    <t>BLENDER – HOUSING SIDE</t>
  </si>
  <si>
    <t>BLENDER – DOOR SIDE</t>
  </si>
  <si>
    <t>BLENDER AERATION BLOWER</t>
  </si>
  <si>
    <t>PRODUCT SILO AERATION BLOWER</t>
  </si>
  <si>
    <t>BALL MILL DISCHARGE BUCKET ELEVATOR</t>
  </si>
  <si>
    <t>SILO FEED BUCKET ELEVATOR</t>
  </si>
  <si>
    <t>CLASSIFIER AIR SLIDE FAN</t>
  </si>
  <si>
    <t>SEAL AIR FAN</t>
  </si>
  <si>
    <t>SILO-1 BINVENT FAN</t>
  </si>
  <si>
    <t>SILO-2 BINVENT FAN</t>
  </si>
  <si>
    <t>SILO-3 BINVENT FAN</t>
  </si>
  <si>
    <t>SILO-4 BINVENT FAN</t>
  </si>
  <si>
    <t>SILO-6 BINVENT FAN</t>
  </si>
  <si>
    <t>COMPRESSOR - 1</t>
  </si>
  <si>
    <t>Location</t>
  </si>
  <si>
    <t>Motor</t>
  </si>
  <si>
    <t>Blower</t>
  </si>
  <si>
    <t>Gear Box</t>
  </si>
  <si>
    <t>Pinion</t>
  </si>
  <si>
    <t>Hammer Shaft</t>
  </si>
  <si>
    <t>Classifier</t>
  </si>
  <si>
    <t>Aglometer</t>
  </si>
  <si>
    <t>Blender</t>
  </si>
  <si>
    <t>Elevator</t>
  </si>
  <si>
    <t>Compressor</t>
  </si>
  <si>
    <t>Previous Vibration Reading</t>
  </si>
  <si>
    <t>Customer</t>
  </si>
  <si>
    <t>Customer 1</t>
  </si>
  <si>
    <t>Logical</t>
  </si>
  <si>
    <t>ISO Normal</t>
  </si>
  <si>
    <t>ISO Alert</t>
  </si>
  <si>
    <t>ISO Alarm</t>
  </si>
  <si>
    <t>State</t>
  </si>
  <si>
    <t>Maharastra</t>
  </si>
  <si>
    <t>Health</t>
  </si>
  <si>
    <t>Current Vibration Reading</t>
  </si>
  <si>
    <t>Max Reading Latest</t>
  </si>
  <si>
    <t>Latest Vibration Reading</t>
  </si>
  <si>
    <t>Old Max Reading</t>
  </si>
  <si>
    <t>Old Reading</t>
  </si>
  <si>
    <t>Customer 2</t>
  </si>
  <si>
    <t>Karnataka</t>
  </si>
  <si>
    <t>Customer 3</t>
  </si>
  <si>
    <t>Customer 4</t>
  </si>
  <si>
    <t>Customer 5</t>
  </si>
  <si>
    <t>Customer 6</t>
  </si>
  <si>
    <t>Customer 7</t>
  </si>
  <si>
    <t>Customer 8</t>
  </si>
  <si>
    <t>Customer 9</t>
  </si>
  <si>
    <t>Customer 10</t>
  </si>
  <si>
    <t>Customer 11</t>
  </si>
  <si>
    <t>Customer 12</t>
  </si>
  <si>
    <t>Customer 13</t>
  </si>
  <si>
    <t>Customer 14</t>
  </si>
  <si>
    <t>Customer 15</t>
  </si>
  <si>
    <t>Customer 16</t>
  </si>
  <si>
    <t>Customer 17</t>
  </si>
  <si>
    <t>Madhya Pradesh</t>
  </si>
  <si>
    <t>Andhra Pradesh</t>
  </si>
  <si>
    <t>Maharashtra</t>
  </si>
  <si>
    <t>Telangana</t>
  </si>
  <si>
    <t>Gujarat</t>
  </si>
  <si>
    <t>Rajasthan</t>
  </si>
  <si>
    <t>Old Reading 2017</t>
  </si>
  <si>
    <t>Old Reading 2008</t>
  </si>
  <si>
    <t>Old Reading 2009</t>
  </si>
  <si>
    <t>Old Reading 2010</t>
  </si>
  <si>
    <t>Old Reading 2011</t>
  </si>
  <si>
    <t>Old Reading 2012</t>
  </si>
  <si>
    <t>Old Reading 2013</t>
  </si>
  <si>
    <t>Old Reading 2014</t>
  </si>
  <si>
    <t>Old Reading 2015</t>
  </si>
  <si>
    <t>Old Reading 2016</t>
  </si>
  <si>
    <t>Year</t>
  </si>
  <si>
    <t>Bearing Vibration</t>
  </si>
  <si>
    <t>Bearing temp °C</t>
  </si>
  <si>
    <t>Oil temp °C</t>
  </si>
  <si>
    <t>Bearing pressure  kPa</t>
  </si>
  <si>
    <t>Customer Name</t>
  </si>
  <si>
    <t>Payment Method</t>
  </si>
  <si>
    <t>RTGS</t>
  </si>
  <si>
    <t>NEFT</t>
  </si>
  <si>
    <t>Customer 18</t>
  </si>
  <si>
    <t>Cheque</t>
  </si>
  <si>
    <t>Next Service Date</t>
  </si>
  <si>
    <t>Payment Term days credit</t>
  </si>
  <si>
    <t>Current Service Date</t>
  </si>
  <si>
    <t>Amount Received</t>
  </si>
  <si>
    <t>A/c Receivable</t>
  </si>
  <si>
    <t>Total Cost of Service</t>
  </si>
  <si>
    <t>Overall Health</t>
  </si>
  <si>
    <t>Normal</t>
  </si>
  <si>
    <t>Alarm</t>
  </si>
  <si>
    <t>Alert</t>
  </si>
  <si>
    <t>Next Payable Date</t>
  </si>
  <si>
    <t>A/c Payable</t>
  </si>
  <si>
    <t>Amount 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</si>
</sst>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ont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SO Std."/>
      <sheetName val="Equip Specs"/>
    </sheetNames>
    <sheetDataSet>
      <sheetData sheetId="0" refreshError="1"/>
      <sheetData sheetId="1">
        <row r="2">
          <cell r="B2" t="str">
            <v>BALL MILL</v>
          </cell>
          <cell r="C2">
            <v>4.5</v>
          </cell>
          <cell r="D2">
            <v>11.2</v>
          </cell>
          <cell r="E2" t="str">
            <v>11.2 Above</v>
          </cell>
          <cell r="F2" t="str">
            <v>Rated Speed</v>
          </cell>
          <cell r="G2" t="str">
            <v>RPM/GB-BM</v>
          </cell>
          <cell r="H2">
            <v>1500</v>
          </cell>
          <cell r="I2" t="str">
            <v>166.76-20</v>
          </cell>
          <cell r="J2" t="str">
            <v>At Ground</v>
          </cell>
          <cell r="K2" t="str">
            <v>Y</v>
          </cell>
        </row>
        <row r="3">
          <cell r="B3" t="str">
            <v>BALL MILL</v>
          </cell>
          <cell r="C3">
            <v>4.5</v>
          </cell>
          <cell r="D3">
            <v>11.2</v>
          </cell>
          <cell r="E3" t="str">
            <v>11.2 Above</v>
          </cell>
          <cell r="F3" t="str">
            <v>Power Rating</v>
          </cell>
          <cell r="G3" t="str">
            <v>KW</v>
          </cell>
          <cell r="H3">
            <v>640</v>
          </cell>
          <cell r="J3" t="str">
            <v>On Rigid Concrete</v>
          </cell>
          <cell r="K3" t="str">
            <v>Y</v>
          </cell>
        </row>
        <row r="4">
          <cell r="B4" t="str">
            <v>BALL MILL</v>
          </cell>
          <cell r="C4">
            <v>4.5</v>
          </cell>
          <cell r="D4">
            <v>11.2</v>
          </cell>
          <cell r="E4" t="str">
            <v>11.2 Above</v>
          </cell>
          <cell r="F4" t="str">
            <v>Bearing No. DE</v>
          </cell>
          <cell r="G4" t="str">
            <v>C3/CC-W33</v>
          </cell>
          <cell r="H4" t="str">
            <v>6322/201716324</v>
          </cell>
          <cell r="I4" t="str">
            <v>9-23140</v>
          </cell>
          <cell r="J4" t="str">
            <v>Above Ground Level</v>
          </cell>
          <cell r="K4" t="str">
            <v>N</v>
          </cell>
        </row>
        <row r="5">
          <cell r="B5" t="str">
            <v>BALL MILL</v>
          </cell>
          <cell r="C5">
            <v>4.5</v>
          </cell>
          <cell r="D5">
            <v>11.2</v>
          </cell>
          <cell r="E5" t="str">
            <v>11.2 Above</v>
          </cell>
          <cell r="F5" t="str">
            <v>Bearing No. NDE</v>
          </cell>
          <cell r="G5" t="str">
            <v>VL/CC-W33</v>
          </cell>
          <cell r="H5">
            <v>201716324</v>
          </cell>
          <cell r="I5" t="str">
            <v>10-23140</v>
          </cell>
          <cell r="J5" t="str">
            <v>On Vibro Pad</v>
          </cell>
          <cell r="K5" t="str">
            <v>N</v>
          </cell>
        </row>
        <row r="6">
          <cell r="B6" t="str">
            <v>BALL MILL</v>
          </cell>
          <cell r="C6">
            <v>4.5</v>
          </cell>
          <cell r="D6">
            <v>11.2</v>
          </cell>
          <cell r="E6" t="str">
            <v>11.2 Above</v>
          </cell>
          <cell r="F6" t="str">
            <v>Pulley Dia</v>
          </cell>
          <cell r="J6" t="str">
            <v>On Steel Structure</v>
          </cell>
          <cell r="K6" t="str">
            <v>N</v>
          </cell>
        </row>
        <row r="7">
          <cell r="B7" t="str">
            <v>BALL MILL DISCHARGE BUCKET ELEVATOR</v>
          </cell>
          <cell r="C7">
            <v>4.5</v>
          </cell>
          <cell r="D7">
            <v>11.2</v>
          </cell>
          <cell r="E7" t="str">
            <v>11.2 Above</v>
          </cell>
          <cell r="F7" t="str">
            <v>Rated Speed</v>
          </cell>
          <cell r="G7" t="str">
            <v>RPM/GB</v>
          </cell>
          <cell r="H7">
            <v>1460</v>
          </cell>
          <cell r="I7" t="str">
            <v>1460-48.6</v>
          </cell>
          <cell r="J7" t="str">
            <v>At Ground</v>
          </cell>
          <cell r="K7" t="str">
            <v>N</v>
          </cell>
        </row>
        <row r="8">
          <cell r="B8" t="str">
            <v>BALL MILL DISCHARGE BUCKET ELEVATOR</v>
          </cell>
          <cell r="C8">
            <v>4.5</v>
          </cell>
          <cell r="D8">
            <v>11.2</v>
          </cell>
          <cell r="E8" t="str">
            <v>11.2 Above</v>
          </cell>
          <cell r="F8" t="str">
            <v>Power Rating</v>
          </cell>
          <cell r="G8" t="str">
            <v>KW</v>
          </cell>
          <cell r="H8">
            <v>15</v>
          </cell>
          <cell r="J8" t="str">
            <v>On Rigid Concrete</v>
          </cell>
          <cell r="K8" t="str">
            <v>N</v>
          </cell>
        </row>
        <row r="9">
          <cell r="B9" t="str">
            <v>BALL MILL DISCHARGE BUCKET ELEVATOR</v>
          </cell>
          <cell r="C9">
            <v>4.5</v>
          </cell>
          <cell r="D9">
            <v>11.2</v>
          </cell>
          <cell r="E9" t="str">
            <v>11.2 Above</v>
          </cell>
          <cell r="F9" t="str">
            <v>Bearing No. DE</v>
          </cell>
          <cell r="G9" t="str">
            <v>ZZ</v>
          </cell>
          <cell r="H9">
            <v>6309</v>
          </cell>
          <cell r="I9" t="str">
            <v>32213-16</v>
          </cell>
          <cell r="J9" t="str">
            <v>Above Ground Level</v>
          </cell>
          <cell r="K9" t="str">
            <v>Y</v>
          </cell>
        </row>
        <row r="10">
          <cell r="B10" t="str">
            <v>BALL MILL DISCHARGE BUCKET ELEVATOR</v>
          </cell>
          <cell r="C10">
            <v>4.5</v>
          </cell>
          <cell r="D10">
            <v>11.2</v>
          </cell>
          <cell r="E10" t="str">
            <v>11.2 Above</v>
          </cell>
          <cell r="F10" t="str">
            <v>Bearing No. NDE</v>
          </cell>
          <cell r="G10" t="str">
            <v>ZZ/EK</v>
          </cell>
          <cell r="H10">
            <v>6209</v>
          </cell>
          <cell r="I10">
            <v>22222</v>
          </cell>
          <cell r="J10" t="str">
            <v>On Vibro Pad</v>
          </cell>
          <cell r="K10" t="str">
            <v>N</v>
          </cell>
        </row>
        <row r="11">
          <cell r="B11" t="str">
            <v>BALL MILL DISCHARGE BUCKET ELEVATOR</v>
          </cell>
          <cell r="C11">
            <v>4.5</v>
          </cell>
          <cell r="D11">
            <v>11.2</v>
          </cell>
          <cell r="E11" t="str">
            <v>11.2 Above</v>
          </cell>
          <cell r="F11" t="str">
            <v>Pulley Dia</v>
          </cell>
          <cell r="J11" t="str">
            <v>On Steel Structure</v>
          </cell>
          <cell r="K11" t="str">
            <v>Y</v>
          </cell>
        </row>
        <row r="12">
          <cell r="B12" t="str">
            <v>BLENDER – DOOR SIDE</v>
          </cell>
          <cell r="C12">
            <v>7.1</v>
          </cell>
          <cell r="D12">
            <v>18</v>
          </cell>
          <cell r="E12" t="str">
            <v>18 Above</v>
          </cell>
          <cell r="F12" t="str">
            <v>Rated Speed</v>
          </cell>
          <cell r="G12" t="str">
            <v>RPM</v>
          </cell>
          <cell r="H12">
            <v>2920</v>
          </cell>
          <cell r="I12">
            <v>2265</v>
          </cell>
          <cell r="J12" t="str">
            <v>At Ground</v>
          </cell>
          <cell r="K12" t="str">
            <v>N</v>
          </cell>
        </row>
        <row r="13">
          <cell r="B13" t="str">
            <v>BLENDER – DOOR SIDE</v>
          </cell>
          <cell r="C13">
            <v>7.1</v>
          </cell>
          <cell r="D13">
            <v>18</v>
          </cell>
          <cell r="E13" t="str">
            <v>18 Above</v>
          </cell>
          <cell r="F13" t="str">
            <v>Power Rating</v>
          </cell>
          <cell r="G13" t="str">
            <v>KW</v>
          </cell>
          <cell r="H13">
            <v>55</v>
          </cell>
          <cell r="J13" t="str">
            <v>On Rigid Concrete</v>
          </cell>
          <cell r="K13" t="str">
            <v>N</v>
          </cell>
        </row>
        <row r="14">
          <cell r="B14" t="str">
            <v>BLENDER – DOOR SIDE</v>
          </cell>
          <cell r="C14">
            <v>7.1</v>
          </cell>
          <cell r="D14">
            <v>18</v>
          </cell>
          <cell r="E14" t="str">
            <v>18 Above</v>
          </cell>
          <cell r="F14" t="str">
            <v>Bearing No. DE</v>
          </cell>
          <cell r="G14" t="str">
            <v>EC3/NU</v>
          </cell>
          <cell r="H14">
            <v>215</v>
          </cell>
          <cell r="I14">
            <v>312</v>
          </cell>
          <cell r="J14" t="str">
            <v>Above Ground Level</v>
          </cell>
          <cell r="K14" t="str">
            <v>Y</v>
          </cell>
        </row>
        <row r="15">
          <cell r="B15" t="str">
            <v>BLENDER – DOOR SIDE</v>
          </cell>
          <cell r="C15">
            <v>7.1</v>
          </cell>
          <cell r="D15">
            <v>18</v>
          </cell>
          <cell r="E15" t="str">
            <v>18 Above</v>
          </cell>
          <cell r="F15" t="str">
            <v>Bearing No. NDE</v>
          </cell>
          <cell r="G15" t="str">
            <v>C3</v>
          </cell>
          <cell r="H15">
            <v>6215</v>
          </cell>
          <cell r="I15">
            <v>6312</v>
          </cell>
          <cell r="J15" t="str">
            <v>On Vibro Pad</v>
          </cell>
          <cell r="K15" t="str">
            <v>Y</v>
          </cell>
        </row>
        <row r="16">
          <cell r="B16" t="str">
            <v>BLENDER – DOOR SIDE</v>
          </cell>
          <cell r="C16">
            <v>7.1</v>
          </cell>
          <cell r="D16">
            <v>18</v>
          </cell>
          <cell r="E16" t="str">
            <v>18 Above</v>
          </cell>
          <cell r="F16" t="str">
            <v>Pulley Dia</v>
          </cell>
          <cell r="H16">
            <v>180</v>
          </cell>
          <cell r="I16">
            <v>236</v>
          </cell>
          <cell r="J16" t="str">
            <v>On Steel Structure</v>
          </cell>
          <cell r="K16" t="str">
            <v>Y</v>
          </cell>
        </row>
        <row r="17">
          <cell r="B17" t="str">
            <v>BLENDER – HOUSING SIDE</v>
          </cell>
          <cell r="C17">
            <v>7.1</v>
          </cell>
          <cell r="D17">
            <v>18</v>
          </cell>
          <cell r="E17" t="str">
            <v>18 Above</v>
          </cell>
          <cell r="F17" t="str">
            <v>Rated Speed</v>
          </cell>
          <cell r="G17" t="str">
            <v>RPM</v>
          </cell>
          <cell r="H17">
            <v>2920</v>
          </cell>
          <cell r="I17">
            <v>2336</v>
          </cell>
          <cell r="J17" t="str">
            <v>At Ground</v>
          </cell>
          <cell r="K17" t="str">
            <v>N</v>
          </cell>
        </row>
        <row r="18">
          <cell r="B18" t="str">
            <v>BLENDER – HOUSING SIDE</v>
          </cell>
          <cell r="C18">
            <v>7.1</v>
          </cell>
          <cell r="D18">
            <v>18</v>
          </cell>
          <cell r="E18" t="str">
            <v>18 Above</v>
          </cell>
          <cell r="F18" t="str">
            <v>Power Rating</v>
          </cell>
          <cell r="G18" t="str">
            <v>KW</v>
          </cell>
          <cell r="H18">
            <v>55</v>
          </cell>
          <cell r="J18" t="str">
            <v>On Rigid Concrete</v>
          </cell>
          <cell r="K18" t="str">
            <v>N</v>
          </cell>
        </row>
        <row r="19">
          <cell r="B19" t="str">
            <v>BLENDER – HOUSING SIDE</v>
          </cell>
          <cell r="C19">
            <v>7.1</v>
          </cell>
          <cell r="D19">
            <v>18</v>
          </cell>
          <cell r="E19" t="str">
            <v>18 Above</v>
          </cell>
          <cell r="F19" t="str">
            <v>Bearing No. DE</v>
          </cell>
          <cell r="G19" t="str">
            <v>EC3/ECP</v>
          </cell>
          <cell r="H19">
            <v>215</v>
          </cell>
          <cell r="I19">
            <v>312</v>
          </cell>
          <cell r="J19" t="str">
            <v>Above Ground Level</v>
          </cell>
          <cell r="K19" t="str">
            <v>Y</v>
          </cell>
        </row>
        <row r="20">
          <cell r="B20" t="str">
            <v>BLENDER – HOUSING SIDE</v>
          </cell>
          <cell r="C20">
            <v>7.1</v>
          </cell>
          <cell r="D20">
            <v>18</v>
          </cell>
          <cell r="E20" t="str">
            <v>18 Above</v>
          </cell>
          <cell r="F20" t="str">
            <v>Bearing No. NDE</v>
          </cell>
          <cell r="G20" t="str">
            <v>C3/C3</v>
          </cell>
          <cell r="H20">
            <v>6215</v>
          </cell>
          <cell r="I20">
            <v>6312</v>
          </cell>
          <cell r="J20" t="str">
            <v>On Vibro Pad</v>
          </cell>
          <cell r="K20" t="str">
            <v>Y</v>
          </cell>
        </row>
        <row r="21">
          <cell r="B21" t="str">
            <v>BLENDER – HOUSING SIDE</v>
          </cell>
          <cell r="C21">
            <v>7.1</v>
          </cell>
          <cell r="D21">
            <v>18</v>
          </cell>
          <cell r="E21" t="str">
            <v>18 Above</v>
          </cell>
          <cell r="F21" t="str">
            <v>Pulley Dia</v>
          </cell>
          <cell r="H21">
            <v>200</v>
          </cell>
          <cell r="I21">
            <v>250</v>
          </cell>
          <cell r="J21" t="str">
            <v>On Steel Structure</v>
          </cell>
          <cell r="K21" t="str">
            <v>Y</v>
          </cell>
        </row>
        <row r="22">
          <cell r="B22" t="str">
            <v>BLENDER AERATION BLOWER</v>
          </cell>
          <cell r="C22">
            <v>7.1</v>
          </cell>
          <cell r="D22">
            <v>18</v>
          </cell>
          <cell r="E22" t="str">
            <v>18 Above</v>
          </cell>
          <cell r="F22" t="str">
            <v>Rated Speed</v>
          </cell>
          <cell r="G22" t="str">
            <v>RPM</v>
          </cell>
          <cell r="H22">
            <v>1450</v>
          </cell>
          <cell r="I22">
            <v>725</v>
          </cell>
          <cell r="J22" t="str">
            <v>At Ground</v>
          </cell>
          <cell r="K22" t="str">
            <v>N</v>
          </cell>
        </row>
        <row r="23">
          <cell r="B23" t="str">
            <v>BLENDER AERATION BLOWER</v>
          </cell>
          <cell r="C23">
            <v>7.1</v>
          </cell>
          <cell r="D23">
            <v>18</v>
          </cell>
          <cell r="E23" t="str">
            <v>18 Above</v>
          </cell>
          <cell r="F23" t="str">
            <v>Power Rating</v>
          </cell>
          <cell r="G23" t="str">
            <v>KW</v>
          </cell>
          <cell r="H23">
            <v>11</v>
          </cell>
          <cell r="J23" t="str">
            <v>On Rigid Concrete</v>
          </cell>
          <cell r="K23" t="str">
            <v>N</v>
          </cell>
        </row>
        <row r="24">
          <cell r="B24" t="str">
            <v>BLENDER AERATION BLOWER</v>
          </cell>
          <cell r="C24">
            <v>7.1</v>
          </cell>
          <cell r="D24">
            <v>18</v>
          </cell>
          <cell r="E24" t="str">
            <v>18 Above</v>
          </cell>
          <cell r="F24" t="str">
            <v>Bearing No. DE</v>
          </cell>
          <cell r="G24" t="str">
            <v>ZZ/ZZ</v>
          </cell>
          <cell r="H24">
            <v>6309</v>
          </cell>
          <cell r="I24">
            <v>6205</v>
          </cell>
          <cell r="J24" t="str">
            <v>Above Ground Level</v>
          </cell>
          <cell r="K24" t="str">
            <v>Y</v>
          </cell>
        </row>
        <row r="25">
          <cell r="B25" t="str">
            <v>BLENDER AERATION BLOWER</v>
          </cell>
          <cell r="C25">
            <v>7.1</v>
          </cell>
          <cell r="D25">
            <v>18</v>
          </cell>
          <cell r="E25" t="str">
            <v>18 Above</v>
          </cell>
          <cell r="F25" t="str">
            <v>Bearing No. NDE</v>
          </cell>
          <cell r="G25" t="str">
            <v>ZZ/ZZ</v>
          </cell>
          <cell r="H25">
            <v>6209</v>
          </cell>
          <cell r="I25">
            <v>6205</v>
          </cell>
          <cell r="J25" t="str">
            <v>On Vibro Pad</v>
          </cell>
          <cell r="K25" t="str">
            <v>N</v>
          </cell>
        </row>
        <row r="26">
          <cell r="B26" t="str">
            <v>BLENDER AERATION BLOWER</v>
          </cell>
          <cell r="C26">
            <v>7.1</v>
          </cell>
          <cell r="D26">
            <v>18</v>
          </cell>
          <cell r="E26" t="str">
            <v>18 Above</v>
          </cell>
          <cell r="F26" t="str">
            <v>Pulley Dia</v>
          </cell>
          <cell r="H26">
            <v>125</v>
          </cell>
          <cell r="I26">
            <v>250</v>
          </cell>
          <cell r="J26" t="str">
            <v>On Steel Structure</v>
          </cell>
          <cell r="K26" t="str">
            <v>Y</v>
          </cell>
        </row>
        <row r="27">
          <cell r="B27" t="str">
            <v>CLASSIFIER AIR SLIDE FAN</v>
          </cell>
          <cell r="C27">
            <v>4.5</v>
          </cell>
          <cell r="D27">
            <v>11.2</v>
          </cell>
          <cell r="E27" t="str">
            <v>11.2 Above</v>
          </cell>
          <cell r="F27" t="str">
            <v>Rated Speed</v>
          </cell>
          <cell r="G27" t="str">
            <v>RPM</v>
          </cell>
          <cell r="H27">
            <v>2915</v>
          </cell>
          <cell r="I27">
            <v>2915</v>
          </cell>
          <cell r="J27" t="str">
            <v>At Ground</v>
          </cell>
          <cell r="K27" t="str">
            <v>Y</v>
          </cell>
        </row>
        <row r="28">
          <cell r="B28" t="str">
            <v>CLASSIFIER AIR SLIDE FAN</v>
          </cell>
          <cell r="C28">
            <v>4.5</v>
          </cell>
          <cell r="D28">
            <v>11.2</v>
          </cell>
          <cell r="E28" t="str">
            <v>11.2 Above</v>
          </cell>
          <cell r="F28" t="str">
            <v>Power Rating</v>
          </cell>
          <cell r="G28" t="str">
            <v>KW</v>
          </cell>
          <cell r="H28">
            <v>5.5</v>
          </cell>
          <cell r="J28" t="str">
            <v>On Rigid Concrete</v>
          </cell>
          <cell r="K28" t="str">
            <v>N</v>
          </cell>
        </row>
        <row r="29">
          <cell r="B29" t="str">
            <v>CLASSIFIER AIR SLIDE FAN</v>
          </cell>
          <cell r="C29">
            <v>4.5</v>
          </cell>
          <cell r="D29">
            <v>11.2</v>
          </cell>
          <cell r="E29" t="str">
            <v>11.2 Above</v>
          </cell>
          <cell r="F29" t="str">
            <v>Bearing No. DE</v>
          </cell>
          <cell r="J29" t="str">
            <v>Above Ground Level</v>
          </cell>
          <cell r="K29" t="str">
            <v>N</v>
          </cell>
        </row>
        <row r="30">
          <cell r="B30" t="str">
            <v>CLASSIFIER AIR SLIDE FAN</v>
          </cell>
          <cell r="C30">
            <v>4.5</v>
          </cell>
          <cell r="D30">
            <v>11.2</v>
          </cell>
          <cell r="E30" t="str">
            <v>11.2 Above</v>
          </cell>
          <cell r="F30" t="str">
            <v>Bearing No. NDE</v>
          </cell>
          <cell r="J30" t="str">
            <v>On Vibro Pad</v>
          </cell>
          <cell r="K30" t="str">
            <v>Y</v>
          </cell>
        </row>
        <row r="31">
          <cell r="B31" t="str">
            <v>CLASSIFIER AIR SLIDE FAN</v>
          </cell>
          <cell r="C31">
            <v>4.5</v>
          </cell>
          <cell r="D31">
            <v>11.2</v>
          </cell>
          <cell r="E31" t="str">
            <v>11.2 Above</v>
          </cell>
          <cell r="F31" t="str">
            <v>Pulley Dia</v>
          </cell>
          <cell r="J31" t="str">
            <v>On Steel Structure</v>
          </cell>
          <cell r="K31" t="str">
            <v>Y</v>
          </cell>
        </row>
        <row r="32">
          <cell r="B32" t="str">
            <v>CLASSIFIER</v>
          </cell>
          <cell r="C32">
            <v>4.5</v>
          </cell>
          <cell r="D32">
            <v>11.2</v>
          </cell>
          <cell r="E32" t="str">
            <v>11.2 Above</v>
          </cell>
          <cell r="F32" t="str">
            <v>Rated Speed</v>
          </cell>
          <cell r="G32" t="str">
            <v>RPM</v>
          </cell>
          <cell r="H32">
            <v>2300</v>
          </cell>
          <cell r="I32">
            <v>2300</v>
          </cell>
          <cell r="J32" t="str">
            <v>At Ground</v>
          </cell>
          <cell r="K32" t="str">
            <v>N</v>
          </cell>
        </row>
        <row r="33">
          <cell r="B33" t="str">
            <v>CLASSIFIER</v>
          </cell>
          <cell r="C33">
            <v>4.5</v>
          </cell>
          <cell r="D33">
            <v>11.2</v>
          </cell>
          <cell r="E33" t="str">
            <v>11.2 Above</v>
          </cell>
          <cell r="F33" t="str">
            <v>Power Rating</v>
          </cell>
          <cell r="G33" t="str">
            <v>KW</v>
          </cell>
          <cell r="H33">
            <v>160</v>
          </cell>
          <cell r="J33" t="str">
            <v>On Rigid Concrete</v>
          </cell>
          <cell r="K33" t="str">
            <v>N</v>
          </cell>
        </row>
        <row r="34">
          <cell r="B34" t="str">
            <v>CLASSIFIER</v>
          </cell>
          <cell r="C34">
            <v>4.5</v>
          </cell>
          <cell r="D34">
            <v>11.2</v>
          </cell>
          <cell r="E34" t="str">
            <v>11.2 Above</v>
          </cell>
          <cell r="F34" t="str">
            <v>Bearing No. DE</v>
          </cell>
          <cell r="G34" t="str">
            <v>C3/C3</v>
          </cell>
          <cell r="H34">
            <v>6319</v>
          </cell>
          <cell r="I34">
            <v>22214</v>
          </cell>
          <cell r="J34" t="str">
            <v>Above Ground Level</v>
          </cell>
          <cell r="K34" t="str">
            <v>Y</v>
          </cell>
        </row>
        <row r="35">
          <cell r="B35" t="str">
            <v>CLASSIFIER</v>
          </cell>
          <cell r="C35">
            <v>4.5</v>
          </cell>
          <cell r="D35">
            <v>11.2</v>
          </cell>
          <cell r="E35" t="str">
            <v>11.2 Above</v>
          </cell>
          <cell r="F35" t="str">
            <v>Bearing No. NDE</v>
          </cell>
          <cell r="G35" t="str">
            <v>C3/C3</v>
          </cell>
          <cell r="H35">
            <v>6316</v>
          </cell>
          <cell r="I35">
            <v>22214</v>
          </cell>
          <cell r="J35" t="str">
            <v>On Vibro Pad</v>
          </cell>
          <cell r="K35" t="str">
            <v>Y</v>
          </cell>
        </row>
        <row r="36">
          <cell r="B36" t="str">
            <v>CLASSIFIER DRIVE</v>
          </cell>
          <cell r="C36">
            <v>4.5</v>
          </cell>
          <cell r="D36">
            <v>11.2</v>
          </cell>
          <cell r="E36" t="str">
            <v>11.2 Above</v>
          </cell>
          <cell r="F36" t="str">
            <v>Pulley Dia</v>
          </cell>
          <cell r="J36" t="str">
            <v>On Steel Structure</v>
          </cell>
          <cell r="K36" t="str">
            <v>Y</v>
          </cell>
        </row>
        <row r="37">
          <cell r="B37" t="str">
            <v>SEAL AIR FAN</v>
          </cell>
          <cell r="C37">
            <v>4.5</v>
          </cell>
          <cell r="D37">
            <v>11.2</v>
          </cell>
          <cell r="E37" t="str">
            <v>11.2 Above</v>
          </cell>
          <cell r="F37" t="str">
            <v>Rated Speed</v>
          </cell>
          <cell r="G37" t="str">
            <v>RPM</v>
          </cell>
          <cell r="H37">
            <v>2800</v>
          </cell>
          <cell r="I37">
            <v>2800</v>
          </cell>
          <cell r="J37" t="str">
            <v>At Ground</v>
          </cell>
          <cell r="K37" t="str">
            <v>Y</v>
          </cell>
        </row>
        <row r="38">
          <cell r="B38" t="str">
            <v>SEAL AIR FAN</v>
          </cell>
          <cell r="C38">
            <v>4.5</v>
          </cell>
          <cell r="D38">
            <v>11.2</v>
          </cell>
          <cell r="E38" t="str">
            <v>11.2 Above</v>
          </cell>
          <cell r="F38" t="str">
            <v>Power Rating</v>
          </cell>
          <cell r="G38" t="str">
            <v>KW</v>
          </cell>
          <cell r="H38">
            <v>22</v>
          </cell>
          <cell r="J38" t="str">
            <v>On Rigid Concrete</v>
          </cell>
          <cell r="K38" t="str">
            <v>N</v>
          </cell>
        </row>
        <row r="39">
          <cell r="B39" t="str">
            <v>SEAL AIR FAN</v>
          </cell>
          <cell r="C39">
            <v>4.5</v>
          </cell>
          <cell r="D39">
            <v>11.2</v>
          </cell>
          <cell r="E39" t="str">
            <v>11.2 Above</v>
          </cell>
          <cell r="F39" t="str">
            <v>Bearing No. DE</v>
          </cell>
          <cell r="G39" t="str">
            <v>C3</v>
          </cell>
          <cell r="H39">
            <v>6310</v>
          </cell>
          <cell r="J39" t="str">
            <v>Above Ground Level</v>
          </cell>
          <cell r="K39" t="str">
            <v>N</v>
          </cell>
        </row>
        <row r="40">
          <cell r="B40" t="str">
            <v>SEAL AIR FAN</v>
          </cell>
          <cell r="C40">
            <v>4.5</v>
          </cell>
          <cell r="D40">
            <v>11.2</v>
          </cell>
          <cell r="E40" t="str">
            <v>11.2 Above</v>
          </cell>
          <cell r="F40" t="str">
            <v>Bearing No. NDE</v>
          </cell>
          <cell r="G40" t="str">
            <v>C3</v>
          </cell>
          <cell r="H40">
            <v>6210</v>
          </cell>
          <cell r="J40" t="str">
            <v>On Vibro Pad</v>
          </cell>
          <cell r="K40" t="str">
            <v>Y</v>
          </cell>
        </row>
        <row r="41">
          <cell r="B41" t="str">
            <v>SEAL AIR FAN</v>
          </cell>
          <cell r="C41">
            <v>4.5</v>
          </cell>
          <cell r="D41">
            <v>11.2</v>
          </cell>
          <cell r="E41" t="str">
            <v>11.2 Above</v>
          </cell>
          <cell r="F41" t="str">
            <v>Pulley Dia</v>
          </cell>
          <cell r="J41" t="str">
            <v>On Steel Structure</v>
          </cell>
          <cell r="K41" t="str">
            <v>Y</v>
          </cell>
        </row>
        <row r="42">
          <cell r="B42" t="str">
            <v>COATED TRANSFER BLOWER</v>
          </cell>
          <cell r="C42">
            <v>7.1</v>
          </cell>
          <cell r="D42">
            <v>18</v>
          </cell>
          <cell r="E42" t="str">
            <v>18 Above</v>
          </cell>
          <cell r="F42" t="str">
            <v>Rated Speed</v>
          </cell>
          <cell r="G42" t="str">
            <v>RPM</v>
          </cell>
          <cell r="H42">
            <v>1475</v>
          </cell>
          <cell r="I42">
            <v>1100</v>
          </cell>
          <cell r="J42" t="str">
            <v>At Ground</v>
          </cell>
          <cell r="K42" t="str">
            <v>Y</v>
          </cell>
        </row>
        <row r="43">
          <cell r="B43" t="str">
            <v>COATED TRANSFER BLOWER</v>
          </cell>
          <cell r="C43">
            <v>7.1</v>
          </cell>
          <cell r="D43">
            <v>18</v>
          </cell>
          <cell r="E43" t="str">
            <v>18 Above</v>
          </cell>
          <cell r="F43" t="str">
            <v>Power Rating</v>
          </cell>
          <cell r="G43" t="str">
            <v>KW</v>
          </cell>
          <cell r="H43">
            <v>45</v>
          </cell>
          <cell r="J43" t="str">
            <v>On Rigid Concrete</v>
          </cell>
          <cell r="K43" t="str">
            <v>N</v>
          </cell>
        </row>
        <row r="44">
          <cell r="B44" t="str">
            <v>COATED TRANSFER BLOWER</v>
          </cell>
          <cell r="C44">
            <v>7.1</v>
          </cell>
          <cell r="D44">
            <v>18</v>
          </cell>
          <cell r="E44" t="str">
            <v>18 Above</v>
          </cell>
          <cell r="F44" t="str">
            <v>Bearing No. DE</v>
          </cell>
          <cell r="G44" t="str">
            <v>/C3</v>
          </cell>
          <cell r="H44">
            <v>6313</v>
          </cell>
          <cell r="I44">
            <v>22310</v>
          </cell>
          <cell r="J44" t="str">
            <v>Above Ground Level</v>
          </cell>
          <cell r="K44" t="str">
            <v>N</v>
          </cell>
        </row>
        <row r="45">
          <cell r="B45" t="str">
            <v>COATED TRANSFER BLOWER</v>
          </cell>
          <cell r="C45">
            <v>7.1</v>
          </cell>
          <cell r="D45">
            <v>18</v>
          </cell>
          <cell r="E45" t="str">
            <v>18 Above</v>
          </cell>
          <cell r="F45" t="str">
            <v>Bearing No. NDE</v>
          </cell>
          <cell r="G45" t="str">
            <v>/EC</v>
          </cell>
          <cell r="H45">
            <v>6313</v>
          </cell>
          <cell r="I45">
            <v>2310</v>
          </cell>
          <cell r="J45" t="str">
            <v>On Vibro Pad</v>
          </cell>
          <cell r="K45" t="str">
            <v>N</v>
          </cell>
        </row>
        <row r="46">
          <cell r="B46" t="str">
            <v>COATED TRANSFER BLOWER</v>
          </cell>
          <cell r="C46">
            <v>7.1</v>
          </cell>
          <cell r="D46">
            <v>18</v>
          </cell>
          <cell r="E46" t="str">
            <v>18 Above</v>
          </cell>
          <cell r="F46" t="str">
            <v>Pulley Dia</v>
          </cell>
          <cell r="H46">
            <v>250</v>
          </cell>
          <cell r="I46">
            <v>335</v>
          </cell>
          <cell r="J46" t="str">
            <v>On Steel Structure</v>
          </cell>
          <cell r="K46" t="str">
            <v>Y</v>
          </cell>
        </row>
        <row r="47">
          <cell r="B47" t="str">
            <v>COATING CIRCUIT BOOSTER FAN</v>
          </cell>
          <cell r="C47">
            <v>4.5</v>
          </cell>
          <cell r="D47">
            <v>11.2</v>
          </cell>
          <cell r="E47" t="str">
            <v>11.2 Above</v>
          </cell>
          <cell r="F47" t="str">
            <v>Rated Speed</v>
          </cell>
          <cell r="G47" t="str">
            <v>RPM</v>
          </cell>
          <cell r="H47">
            <v>2960</v>
          </cell>
          <cell r="I47">
            <v>2960</v>
          </cell>
          <cell r="J47" t="str">
            <v>At Ground</v>
          </cell>
          <cell r="K47" t="str">
            <v>N</v>
          </cell>
        </row>
        <row r="48">
          <cell r="B48" t="str">
            <v>COATING CIRCUIT BOOSTER FAN</v>
          </cell>
          <cell r="C48">
            <v>4.5</v>
          </cell>
          <cell r="D48">
            <v>11.2</v>
          </cell>
          <cell r="E48" t="str">
            <v>11.2 Above</v>
          </cell>
          <cell r="F48" t="str">
            <v>Power Rating</v>
          </cell>
          <cell r="G48" t="str">
            <v>KW</v>
          </cell>
          <cell r="H48">
            <v>75</v>
          </cell>
          <cell r="J48" t="str">
            <v>On Rigid Concrete</v>
          </cell>
          <cell r="K48" t="str">
            <v>N</v>
          </cell>
        </row>
        <row r="49">
          <cell r="B49" t="str">
            <v>COATING CIRCUIT BOOSTER FAN</v>
          </cell>
          <cell r="C49">
            <v>4.5</v>
          </cell>
          <cell r="D49">
            <v>11.2</v>
          </cell>
          <cell r="E49" t="str">
            <v>11.2 Above</v>
          </cell>
          <cell r="F49" t="str">
            <v>Bearing No. DE</v>
          </cell>
          <cell r="G49" t="str">
            <v>ZZ/EK</v>
          </cell>
          <cell r="H49">
            <v>6317</v>
          </cell>
          <cell r="I49">
            <v>22215</v>
          </cell>
          <cell r="J49" t="str">
            <v>Above Ground Level</v>
          </cell>
          <cell r="K49" t="str">
            <v>Y</v>
          </cell>
        </row>
        <row r="50">
          <cell r="B50" t="str">
            <v>COATING CIRCUIT BOOSTER FAN</v>
          </cell>
          <cell r="C50">
            <v>4.5</v>
          </cell>
          <cell r="D50">
            <v>11.2</v>
          </cell>
          <cell r="E50" t="str">
            <v>11.2 Above</v>
          </cell>
          <cell r="F50" t="str">
            <v>Bearing No. NDE</v>
          </cell>
          <cell r="G50" t="str">
            <v>ZZ/EK</v>
          </cell>
          <cell r="H50">
            <v>6314</v>
          </cell>
          <cell r="I50">
            <v>22215</v>
          </cell>
          <cell r="J50" t="str">
            <v>On Vibro Pad</v>
          </cell>
          <cell r="K50" t="str">
            <v>Y</v>
          </cell>
        </row>
        <row r="51">
          <cell r="B51" t="str">
            <v>COATING CIRCUIT BOOSTER FAN</v>
          </cell>
          <cell r="C51">
            <v>4.5</v>
          </cell>
          <cell r="D51">
            <v>11.2</v>
          </cell>
          <cell r="E51" t="str">
            <v>11.2 Above</v>
          </cell>
          <cell r="F51" t="str">
            <v>Pulley Dia</v>
          </cell>
          <cell r="J51" t="str">
            <v>On Steel Structure</v>
          </cell>
          <cell r="K51" t="str">
            <v>Y</v>
          </cell>
        </row>
        <row r="52">
          <cell r="B52" t="str">
            <v>COATING CIRCUIT MAIN AIR FAN</v>
          </cell>
          <cell r="C52">
            <v>4.5</v>
          </cell>
          <cell r="D52">
            <v>11.2</v>
          </cell>
          <cell r="E52" t="str">
            <v>11.2 Above</v>
          </cell>
          <cell r="F52" t="str">
            <v>Rated Speed</v>
          </cell>
          <cell r="G52" t="str">
            <v>RPM</v>
          </cell>
          <cell r="H52">
            <v>1460</v>
          </cell>
          <cell r="I52">
            <v>1460</v>
          </cell>
          <cell r="J52" t="str">
            <v>At Ground</v>
          </cell>
          <cell r="K52" t="str">
            <v>N</v>
          </cell>
        </row>
        <row r="53">
          <cell r="B53" t="str">
            <v>COATING CIRCUIT MAIN AIR FAN</v>
          </cell>
          <cell r="C53">
            <v>4.5</v>
          </cell>
          <cell r="D53">
            <v>11.2</v>
          </cell>
          <cell r="E53" t="str">
            <v>11.2 Above</v>
          </cell>
          <cell r="F53" t="str">
            <v>Power Rating</v>
          </cell>
          <cell r="G53" t="str">
            <v>KW</v>
          </cell>
          <cell r="H53">
            <v>18.5</v>
          </cell>
          <cell r="J53" t="str">
            <v>On Rigid Concrete</v>
          </cell>
          <cell r="K53" t="str">
            <v>N</v>
          </cell>
        </row>
        <row r="54">
          <cell r="B54" t="str">
            <v>COATING CIRCUIT MAIN AIR FAN</v>
          </cell>
          <cell r="C54">
            <v>4.5</v>
          </cell>
          <cell r="D54">
            <v>11.2</v>
          </cell>
          <cell r="E54" t="str">
            <v>11.2 Above</v>
          </cell>
          <cell r="F54" t="str">
            <v>Bearing No. DE</v>
          </cell>
          <cell r="G54" t="str">
            <v>ZZ/EK</v>
          </cell>
          <cell r="H54">
            <v>6310</v>
          </cell>
          <cell r="I54">
            <v>22213</v>
          </cell>
          <cell r="J54" t="str">
            <v>Above Ground Level</v>
          </cell>
          <cell r="K54" t="str">
            <v>Y</v>
          </cell>
        </row>
        <row r="55">
          <cell r="B55" t="str">
            <v>COATING CIRCUIT MAIN AIR FAN</v>
          </cell>
          <cell r="C55">
            <v>4.5</v>
          </cell>
          <cell r="D55">
            <v>11.2</v>
          </cell>
          <cell r="E55" t="str">
            <v>11.2 Above</v>
          </cell>
          <cell r="F55" t="str">
            <v>Bearing No. NDE</v>
          </cell>
          <cell r="G55" t="str">
            <v>ZZ/EK</v>
          </cell>
          <cell r="H55">
            <v>6210</v>
          </cell>
          <cell r="I55">
            <v>22213</v>
          </cell>
          <cell r="J55" t="str">
            <v>On Vibro Pad</v>
          </cell>
          <cell r="K55" t="str">
            <v>Y</v>
          </cell>
        </row>
        <row r="56">
          <cell r="B56" t="str">
            <v>COATING CIRCUIT MAIN AIR FAN</v>
          </cell>
          <cell r="C56">
            <v>4.5</v>
          </cell>
          <cell r="D56">
            <v>11.2</v>
          </cell>
          <cell r="E56" t="str">
            <v>11.2 Above</v>
          </cell>
          <cell r="F56" t="str">
            <v>Pulley Dia</v>
          </cell>
          <cell r="J56" t="str">
            <v>On Steel Structure</v>
          </cell>
          <cell r="K56" t="str">
            <v>Y</v>
          </cell>
        </row>
        <row r="57">
          <cell r="B57" t="str">
            <v>COATING FUGITIVE FAN</v>
          </cell>
          <cell r="C57">
            <v>7.1</v>
          </cell>
          <cell r="D57">
            <v>18</v>
          </cell>
          <cell r="E57" t="str">
            <v>18 Above</v>
          </cell>
          <cell r="F57" t="str">
            <v>Rated Speed</v>
          </cell>
          <cell r="G57" t="str">
            <v>RPM</v>
          </cell>
          <cell r="H57">
            <v>1460</v>
          </cell>
          <cell r="I57">
            <v>1460</v>
          </cell>
          <cell r="J57" t="str">
            <v>At Ground</v>
          </cell>
          <cell r="K57" t="str">
            <v>Y</v>
          </cell>
        </row>
        <row r="58">
          <cell r="B58" t="str">
            <v>COATING FUGITIVE FAN</v>
          </cell>
          <cell r="C58">
            <v>7.1</v>
          </cell>
          <cell r="D58">
            <v>18</v>
          </cell>
          <cell r="E58" t="str">
            <v>18 Above</v>
          </cell>
          <cell r="F58" t="str">
            <v>Power Rating</v>
          </cell>
          <cell r="G58" t="str">
            <v>KW</v>
          </cell>
          <cell r="H58">
            <v>18.5</v>
          </cell>
          <cell r="J58" t="str">
            <v>On Rigid Concrete</v>
          </cell>
          <cell r="K58" t="str">
            <v>N</v>
          </cell>
        </row>
        <row r="59">
          <cell r="B59" t="str">
            <v>COATING FUGITIVE FAN</v>
          </cell>
          <cell r="C59">
            <v>7.1</v>
          </cell>
          <cell r="D59">
            <v>18</v>
          </cell>
          <cell r="E59" t="str">
            <v>18 Above</v>
          </cell>
          <cell r="F59" t="str">
            <v>Bearing No. DE</v>
          </cell>
          <cell r="G59" t="str">
            <v>ZZ/EK</v>
          </cell>
          <cell r="H59">
            <v>6310</v>
          </cell>
          <cell r="I59">
            <v>22213</v>
          </cell>
          <cell r="J59" t="str">
            <v>Above Ground Level</v>
          </cell>
          <cell r="K59" t="str">
            <v>N</v>
          </cell>
        </row>
        <row r="60">
          <cell r="B60" t="str">
            <v>COATING FUGITIVE FAN</v>
          </cell>
          <cell r="C60">
            <v>7.1</v>
          </cell>
          <cell r="D60">
            <v>18</v>
          </cell>
          <cell r="E60" t="str">
            <v>18 Above</v>
          </cell>
          <cell r="F60" t="str">
            <v>Bearing No. NDE</v>
          </cell>
          <cell r="G60" t="str">
            <v>ZZ/EK</v>
          </cell>
          <cell r="H60">
            <v>6210</v>
          </cell>
          <cell r="I60">
            <v>22213</v>
          </cell>
          <cell r="J60" t="str">
            <v>On Vibro Pad</v>
          </cell>
          <cell r="K60" t="str">
            <v>Y</v>
          </cell>
        </row>
        <row r="61">
          <cell r="B61" t="str">
            <v>COATING FUGITIVE FAN</v>
          </cell>
          <cell r="C61">
            <v>7.1</v>
          </cell>
          <cell r="D61">
            <v>18</v>
          </cell>
          <cell r="E61" t="str">
            <v>18 Above</v>
          </cell>
          <cell r="F61" t="str">
            <v>Pulley Dia</v>
          </cell>
          <cell r="H61">
            <v>250</v>
          </cell>
          <cell r="I61">
            <v>250</v>
          </cell>
          <cell r="J61" t="str">
            <v>On Steel Structure</v>
          </cell>
          <cell r="K61" t="str">
            <v>Y</v>
          </cell>
        </row>
        <row r="62">
          <cell r="B62" t="str">
            <v>COMPRESSOR - 1</v>
          </cell>
          <cell r="C62">
            <v>7.1</v>
          </cell>
          <cell r="D62">
            <v>18</v>
          </cell>
          <cell r="E62" t="str">
            <v>18 Above</v>
          </cell>
          <cell r="J62" t="str">
            <v>At Ground</v>
          </cell>
          <cell r="K62" t="str">
            <v>Y</v>
          </cell>
        </row>
        <row r="63">
          <cell r="B63" t="str">
            <v>COMPRESSOR - 1</v>
          </cell>
          <cell r="C63">
            <v>7.1</v>
          </cell>
          <cell r="D63">
            <v>18</v>
          </cell>
          <cell r="E63" t="str">
            <v>18 Above</v>
          </cell>
          <cell r="J63" t="str">
            <v>On Rigid Concrete</v>
          </cell>
          <cell r="K63" t="str">
            <v>N</v>
          </cell>
        </row>
        <row r="64">
          <cell r="B64" t="str">
            <v>COMPRESSOR - 1</v>
          </cell>
          <cell r="C64">
            <v>7.1</v>
          </cell>
          <cell r="D64">
            <v>18</v>
          </cell>
          <cell r="E64" t="str">
            <v>18 Above</v>
          </cell>
          <cell r="J64" t="str">
            <v>Above Ground Level</v>
          </cell>
          <cell r="K64" t="str">
            <v>N</v>
          </cell>
        </row>
        <row r="65">
          <cell r="B65" t="str">
            <v>COMPRESSOR - 1</v>
          </cell>
          <cell r="C65">
            <v>7.1</v>
          </cell>
          <cell r="D65">
            <v>18</v>
          </cell>
          <cell r="E65" t="str">
            <v>18 Above</v>
          </cell>
          <cell r="J65" t="str">
            <v>On Vibro Pad</v>
          </cell>
          <cell r="K65" t="str">
            <v>Y</v>
          </cell>
        </row>
        <row r="66">
          <cell r="B66" t="str">
            <v>COMPRESSOR - 1</v>
          </cell>
          <cell r="C66">
            <v>7.1</v>
          </cell>
          <cell r="D66">
            <v>18</v>
          </cell>
          <cell r="E66" t="str">
            <v>18 Above</v>
          </cell>
          <cell r="J66" t="str">
            <v>On Steel Structure</v>
          </cell>
          <cell r="K66" t="str">
            <v>Y</v>
          </cell>
        </row>
        <row r="67">
          <cell r="B67" t="str">
            <v>DE-AGGLOMERATOR</v>
          </cell>
          <cell r="C67">
            <v>4.5</v>
          </cell>
          <cell r="D67">
            <v>11.2</v>
          </cell>
          <cell r="E67" t="str">
            <v>11.2 Above</v>
          </cell>
          <cell r="F67" t="str">
            <v>Rated Speed</v>
          </cell>
          <cell r="G67" t="str">
            <v>RPM</v>
          </cell>
          <cell r="H67">
            <v>1470</v>
          </cell>
          <cell r="I67">
            <v>2573</v>
          </cell>
          <cell r="J67" t="str">
            <v>At Ground</v>
          </cell>
          <cell r="K67" t="str">
            <v>y</v>
          </cell>
        </row>
        <row r="68">
          <cell r="B68" t="str">
            <v>DE-AGGLOMERATOR</v>
          </cell>
          <cell r="C68">
            <v>4.5</v>
          </cell>
          <cell r="D68">
            <v>11.2</v>
          </cell>
          <cell r="E68" t="str">
            <v>11.2 Above</v>
          </cell>
          <cell r="F68" t="str">
            <v>Power Rating</v>
          </cell>
          <cell r="G68" t="str">
            <v>KW</v>
          </cell>
          <cell r="H68">
            <v>37</v>
          </cell>
          <cell r="J68" t="str">
            <v>On Rigid Concrete</v>
          </cell>
          <cell r="K68" t="str">
            <v>N</v>
          </cell>
        </row>
        <row r="69">
          <cell r="B69" t="str">
            <v>DE-AGGLOMERATOR</v>
          </cell>
          <cell r="C69">
            <v>4.5</v>
          </cell>
          <cell r="D69">
            <v>11.2</v>
          </cell>
          <cell r="E69" t="str">
            <v>11.2 Above</v>
          </cell>
          <cell r="F69" t="str">
            <v>Bearing No. DE</v>
          </cell>
          <cell r="G69" t="str">
            <v>/C3</v>
          </cell>
          <cell r="H69">
            <v>6313</v>
          </cell>
          <cell r="I69">
            <v>2211</v>
          </cell>
          <cell r="J69" t="str">
            <v>Above Ground Level</v>
          </cell>
          <cell r="K69" t="str">
            <v>N</v>
          </cell>
        </row>
        <row r="70">
          <cell r="B70" t="str">
            <v>DE-AGGLOMERATOR</v>
          </cell>
          <cell r="C70">
            <v>4.5</v>
          </cell>
          <cell r="D70">
            <v>11.2</v>
          </cell>
          <cell r="E70" t="str">
            <v>11.2 Above</v>
          </cell>
          <cell r="F70" t="str">
            <v>Bearing No. NDE</v>
          </cell>
          <cell r="G70" t="str">
            <v>/C3</v>
          </cell>
          <cell r="H70">
            <v>6312</v>
          </cell>
          <cell r="I70">
            <v>2212</v>
          </cell>
          <cell r="J70" t="str">
            <v>On Vibro Pad</v>
          </cell>
          <cell r="K70" t="str">
            <v>Y</v>
          </cell>
        </row>
        <row r="71">
          <cell r="B71" t="str">
            <v>DE-AGGLOMERATOR</v>
          </cell>
          <cell r="C71">
            <v>4.5</v>
          </cell>
          <cell r="D71">
            <v>11.2</v>
          </cell>
          <cell r="E71" t="str">
            <v>11.2 Above</v>
          </cell>
          <cell r="F71" t="str">
            <v>Pulley Dia</v>
          </cell>
          <cell r="H71">
            <v>280</v>
          </cell>
          <cell r="I71">
            <v>160</v>
          </cell>
          <cell r="J71" t="str">
            <v>On Steel Structure</v>
          </cell>
          <cell r="K71" t="str">
            <v>Y</v>
          </cell>
        </row>
        <row r="72">
          <cell r="B72" t="str">
            <v>GENERAL DC FAN</v>
          </cell>
          <cell r="C72">
            <v>7.1</v>
          </cell>
          <cell r="D72">
            <v>18</v>
          </cell>
          <cell r="E72" t="str">
            <v>18 Above</v>
          </cell>
          <cell r="F72" t="str">
            <v>Rated Speed</v>
          </cell>
          <cell r="G72" t="str">
            <v>RPM</v>
          </cell>
          <cell r="H72">
            <v>1475</v>
          </cell>
          <cell r="I72">
            <v>2733</v>
          </cell>
          <cell r="J72" t="str">
            <v>At Ground</v>
          </cell>
          <cell r="K72" t="str">
            <v>N</v>
          </cell>
        </row>
        <row r="73">
          <cell r="B73" t="str">
            <v>GENERAL DC FAN</v>
          </cell>
          <cell r="C73">
            <v>7.1</v>
          </cell>
          <cell r="D73">
            <v>18</v>
          </cell>
          <cell r="E73" t="str">
            <v>18 Above</v>
          </cell>
          <cell r="F73" t="str">
            <v>Power Rating</v>
          </cell>
          <cell r="G73" t="str">
            <v>KW</v>
          </cell>
          <cell r="H73">
            <v>45</v>
          </cell>
          <cell r="J73" t="str">
            <v>On Rigid Concrete</v>
          </cell>
          <cell r="K73" t="str">
            <v>N</v>
          </cell>
        </row>
        <row r="74">
          <cell r="B74" t="str">
            <v>GENERAL DC FAN</v>
          </cell>
          <cell r="C74">
            <v>7.1</v>
          </cell>
          <cell r="D74">
            <v>18</v>
          </cell>
          <cell r="E74" t="str">
            <v>18 Above</v>
          </cell>
          <cell r="F74" t="str">
            <v>Bearing No. DE</v>
          </cell>
          <cell r="G74" t="str">
            <v>/EK</v>
          </cell>
          <cell r="H74">
            <v>6313</v>
          </cell>
          <cell r="I74">
            <v>6312</v>
          </cell>
          <cell r="J74" t="str">
            <v>Above Ground Level</v>
          </cell>
          <cell r="K74" t="str">
            <v>Y</v>
          </cell>
        </row>
        <row r="75">
          <cell r="B75" t="str">
            <v>GENERAL DC FAN</v>
          </cell>
          <cell r="C75">
            <v>7.1</v>
          </cell>
          <cell r="D75">
            <v>18</v>
          </cell>
          <cell r="E75" t="str">
            <v>18 Above</v>
          </cell>
          <cell r="F75" t="str">
            <v>Bearing No. NDE</v>
          </cell>
          <cell r="G75" t="str">
            <v>/EK</v>
          </cell>
          <cell r="H75">
            <v>6313</v>
          </cell>
          <cell r="I75">
            <v>6312</v>
          </cell>
          <cell r="J75" t="str">
            <v>On Vibro Pad</v>
          </cell>
          <cell r="K75" t="str">
            <v>Y</v>
          </cell>
        </row>
        <row r="76">
          <cell r="B76" t="str">
            <v>GENERAL DC FAN</v>
          </cell>
          <cell r="C76">
            <v>7.1</v>
          </cell>
          <cell r="D76">
            <v>18</v>
          </cell>
          <cell r="E76" t="str">
            <v>18 Above</v>
          </cell>
          <cell r="F76" t="str">
            <v>Pulley Dia</v>
          </cell>
          <cell r="H76">
            <v>315</v>
          </cell>
          <cell r="I76">
            <v>170</v>
          </cell>
          <cell r="J76" t="str">
            <v>On Steel Structure</v>
          </cell>
          <cell r="K76" t="str">
            <v>Y</v>
          </cell>
        </row>
        <row r="77">
          <cell r="B77" t="str">
            <v>HAMMER MILL LEFT (DRIVE#2)</v>
          </cell>
          <cell r="C77">
            <v>7.1</v>
          </cell>
          <cell r="D77">
            <v>18</v>
          </cell>
          <cell r="E77" t="str">
            <v>18 Above</v>
          </cell>
          <cell r="F77" t="str">
            <v>Rated Speed</v>
          </cell>
          <cell r="G77" t="str">
            <v>RPM</v>
          </cell>
          <cell r="H77">
            <v>1480</v>
          </cell>
          <cell r="I77">
            <v>1200</v>
          </cell>
          <cell r="J77" t="str">
            <v>At Ground</v>
          </cell>
          <cell r="K77" t="str">
            <v>N</v>
          </cell>
        </row>
        <row r="78">
          <cell r="B78" t="str">
            <v>HAMMER MILL LEFT (DRIVE#2)</v>
          </cell>
          <cell r="C78">
            <v>7.1</v>
          </cell>
          <cell r="D78">
            <v>18</v>
          </cell>
          <cell r="E78" t="str">
            <v>18 Above</v>
          </cell>
          <cell r="F78" t="str">
            <v>Power Rating</v>
          </cell>
          <cell r="G78" t="str">
            <v>KW</v>
          </cell>
          <cell r="H78">
            <v>160</v>
          </cell>
          <cell r="J78" t="str">
            <v>On Rigid Concrete</v>
          </cell>
          <cell r="K78" t="str">
            <v>Y</v>
          </cell>
        </row>
        <row r="79">
          <cell r="B79" t="str">
            <v>HAMMER MILL LEFT (DRIVE#2)</v>
          </cell>
          <cell r="C79">
            <v>7.1</v>
          </cell>
          <cell r="D79">
            <v>18</v>
          </cell>
          <cell r="E79" t="str">
            <v>18 Above</v>
          </cell>
          <cell r="F79" t="str">
            <v>Bearing No. DE</v>
          </cell>
          <cell r="G79" t="str">
            <v>/C3</v>
          </cell>
          <cell r="H79">
            <v>6319</v>
          </cell>
          <cell r="I79">
            <v>22320</v>
          </cell>
          <cell r="J79" t="str">
            <v>Above Ground Level</v>
          </cell>
          <cell r="K79" t="str">
            <v>Y</v>
          </cell>
        </row>
        <row r="80">
          <cell r="B80" t="str">
            <v>HAMMER MILL LEFT (DRIVE#2)</v>
          </cell>
          <cell r="C80">
            <v>7.1</v>
          </cell>
          <cell r="D80">
            <v>18</v>
          </cell>
          <cell r="E80" t="str">
            <v>18 Above</v>
          </cell>
          <cell r="F80" t="str">
            <v>Bearing No. NDE</v>
          </cell>
          <cell r="G80" t="str">
            <v>/C3</v>
          </cell>
          <cell r="H80">
            <v>6319</v>
          </cell>
          <cell r="I80">
            <v>22320</v>
          </cell>
          <cell r="J80" t="str">
            <v>On Vibro Pad</v>
          </cell>
          <cell r="K80" t="str">
            <v>Y</v>
          </cell>
        </row>
        <row r="81">
          <cell r="B81" t="str">
            <v>HAMMER MILL LEFT (DRIVE#2)</v>
          </cell>
          <cell r="C81">
            <v>7.1</v>
          </cell>
          <cell r="D81">
            <v>18</v>
          </cell>
          <cell r="E81" t="str">
            <v>18 Above</v>
          </cell>
          <cell r="F81" t="str">
            <v>Pulley Dia</v>
          </cell>
          <cell r="H81">
            <v>400</v>
          </cell>
          <cell r="I81">
            <v>500</v>
          </cell>
          <cell r="J81" t="str">
            <v>On Steel Structure</v>
          </cell>
          <cell r="K81" t="str">
            <v>N</v>
          </cell>
        </row>
        <row r="82">
          <cell r="B82" t="str">
            <v>HAMMER MILL RIGHT (DRIVE#1)</v>
          </cell>
          <cell r="C82">
            <v>7.1</v>
          </cell>
          <cell r="D82">
            <v>18</v>
          </cell>
          <cell r="E82" t="str">
            <v>18 Above</v>
          </cell>
          <cell r="F82" t="str">
            <v>Rated Speed</v>
          </cell>
          <cell r="G82" t="str">
            <v>RPM</v>
          </cell>
          <cell r="H82">
            <v>1480</v>
          </cell>
          <cell r="I82">
            <v>1200</v>
          </cell>
          <cell r="J82" t="str">
            <v>At Ground</v>
          </cell>
          <cell r="K82" t="str">
            <v>N</v>
          </cell>
        </row>
        <row r="83">
          <cell r="B83" t="str">
            <v>HAMMER MILL RIGHT (DRIVE#1)</v>
          </cell>
          <cell r="C83">
            <v>7.1</v>
          </cell>
          <cell r="D83">
            <v>18</v>
          </cell>
          <cell r="E83" t="str">
            <v>18 Above</v>
          </cell>
          <cell r="F83" t="str">
            <v>Power Rating</v>
          </cell>
          <cell r="G83" t="str">
            <v>KW</v>
          </cell>
          <cell r="H83">
            <v>160</v>
          </cell>
          <cell r="J83" t="str">
            <v>On Rigid Concrete</v>
          </cell>
          <cell r="K83" t="str">
            <v>Y</v>
          </cell>
        </row>
        <row r="84">
          <cell r="B84" t="str">
            <v>HAMMER MILL RIGHT (DRIVE#1)</v>
          </cell>
          <cell r="C84">
            <v>7.1</v>
          </cell>
          <cell r="D84">
            <v>18</v>
          </cell>
          <cell r="E84" t="str">
            <v>18 Above</v>
          </cell>
          <cell r="F84" t="str">
            <v>Bearing No. DE</v>
          </cell>
          <cell r="G84" t="str">
            <v>/C3</v>
          </cell>
          <cell r="H84">
            <v>6319</v>
          </cell>
          <cell r="I84">
            <v>22320</v>
          </cell>
          <cell r="J84" t="str">
            <v>Above Ground Level</v>
          </cell>
          <cell r="K84" t="str">
            <v>Y</v>
          </cell>
        </row>
        <row r="85">
          <cell r="B85" t="str">
            <v>HAMMER MILL RIGHT (DRIVE#1)</v>
          </cell>
          <cell r="C85">
            <v>7.1</v>
          </cell>
          <cell r="D85">
            <v>18</v>
          </cell>
          <cell r="E85" t="str">
            <v>18 Above</v>
          </cell>
          <cell r="F85" t="str">
            <v>Bearing No. NDE</v>
          </cell>
          <cell r="G85" t="str">
            <v>/C3</v>
          </cell>
          <cell r="H85">
            <v>6319</v>
          </cell>
          <cell r="I85">
            <v>22320</v>
          </cell>
          <cell r="J85" t="str">
            <v>On Vibro Pad</v>
          </cell>
          <cell r="K85" t="str">
            <v>Y</v>
          </cell>
        </row>
        <row r="86">
          <cell r="B86" t="str">
            <v>HAMMER MILL RIGHT (DRIVE#1)</v>
          </cell>
          <cell r="C86">
            <v>7.1</v>
          </cell>
          <cell r="D86">
            <v>18</v>
          </cell>
          <cell r="E86" t="str">
            <v>18 Above</v>
          </cell>
          <cell r="F86" t="str">
            <v>Pulley Dia</v>
          </cell>
          <cell r="H86">
            <v>400</v>
          </cell>
          <cell r="I86">
            <v>500</v>
          </cell>
          <cell r="J86" t="str">
            <v>On Steel Structure</v>
          </cell>
          <cell r="K86" t="str">
            <v>N</v>
          </cell>
        </row>
        <row r="87">
          <cell r="B87" t="str">
            <v>HAMMER MILL DC FAN</v>
          </cell>
          <cell r="C87">
            <v>7.1</v>
          </cell>
          <cell r="D87">
            <v>18</v>
          </cell>
          <cell r="E87" t="str">
            <v>18 Above</v>
          </cell>
          <cell r="F87" t="str">
            <v>Rated Speed</v>
          </cell>
          <cell r="G87" t="str">
            <v>RPM</v>
          </cell>
          <cell r="H87">
            <v>1480</v>
          </cell>
          <cell r="I87">
            <v>1313</v>
          </cell>
          <cell r="J87" t="str">
            <v>At Ground</v>
          </cell>
          <cell r="K87" t="str">
            <v>N</v>
          </cell>
        </row>
        <row r="88">
          <cell r="B88" t="str">
            <v>HAMMER MILL DC FAN</v>
          </cell>
          <cell r="C88">
            <v>7.1</v>
          </cell>
          <cell r="D88">
            <v>18</v>
          </cell>
          <cell r="E88" t="str">
            <v>18 Above</v>
          </cell>
          <cell r="F88" t="str">
            <v>Power Rating</v>
          </cell>
          <cell r="G88" t="str">
            <v>KW</v>
          </cell>
          <cell r="H88">
            <v>75</v>
          </cell>
          <cell r="J88" t="str">
            <v>On Rigid Concrete</v>
          </cell>
          <cell r="K88" t="str">
            <v>N</v>
          </cell>
        </row>
        <row r="89">
          <cell r="B89" t="str">
            <v>HAMMER MILL DC FAN</v>
          </cell>
          <cell r="C89">
            <v>7.1</v>
          </cell>
          <cell r="D89">
            <v>18</v>
          </cell>
          <cell r="E89" t="str">
            <v>18 Above</v>
          </cell>
          <cell r="F89" t="str">
            <v>Bearing No. DE</v>
          </cell>
          <cell r="G89" t="str">
            <v>/EK</v>
          </cell>
          <cell r="H89">
            <v>6317</v>
          </cell>
          <cell r="I89">
            <v>22220</v>
          </cell>
          <cell r="J89" t="str">
            <v>Above Ground Level</v>
          </cell>
          <cell r="K89" t="str">
            <v>N</v>
          </cell>
        </row>
        <row r="90">
          <cell r="B90" t="str">
            <v>HAMMER MILL DC FAN</v>
          </cell>
          <cell r="C90">
            <v>7.1</v>
          </cell>
          <cell r="D90">
            <v>18</v>
          </cell>
          <cell r="E90" t="str">
            <v>18 Above</v>
          </cell>
          <cell r="F90" t="str">
            <v>Bearing No. NDE</v>
          </cell>
          <cell r="G90" t="str">
            <v>/EK</v>
          </cell>
          <cell r="H90">
            <v>6314</v>
          </cell>
          <cell r="I90">
            <v>22220</v>
          </cell>
          <cell r="J90" t="str">
            <v>On Vibro Pad</v>
          </cell>
          <cell r="K90" t="str">
            <v>Y</v>
          </cell>
        </row>
        <row r="91">
          <cell r="B91" t="str">
            <v>HAMMER MILL DC FAN</v>
          </cell>
          <cell r="C91">
            <v>7.1</v>
          </cell>
          <cell r="D91">
            <v>18</v>
          </cell>
          <cell r="E91" t="str">
            <v>18 Above</v>
          </cell>
          <cell r="F91" t="str">
            <v>Pulley Dia</v>
          </cell>
          <cell r="H91">
            <v>315</v>
          </cell>
          <cell r="I91">
            <v>335</v>
          </cell>
          <cell r="J91" t="str">
            <v>On Steel Structure</v>
          </cell>
          <cell r="K91" t="str">
            <v>Y</v>
          </cell>
        </row>
        <row r="92">
          <cell r="B92" t="str">
            <v>PRODUCT SILO AERATION BLOWER</v>
          </cell>
          <cell r="C92">
            <v>7.1</v>
          </cell>
          <cell r="D92">
            <v>18</v>
          </cell>
          <cell r="E92" t="str">
            <v>18 Above</v>
          </cell>
          <cell r="F92" t="str">
            <v>Rated Speed</v>
          </cell>
          <cell r="G92" t="str">
            <v>RPM</v>
          </cell>
          <cell r="H92">
            <v>1470</v>
          </cell>
          <cell r="I92">
            <v>1317</v>
          </cell>
          <cell r="J92" t="str">
            <v>At Ground</v>
          </cell>
          <cell r="K92" t="str">
            <v>N</v>
          </cell>
        </row>
        <row r="93">
          <cell r="B93" t="str">
            <v>PRODUCT SILO AERATION BLOWER</v>
          </cell>
          <cell r="C93">
            <v>7.1</v>
          </cell>
          <cell r="D93">
            <v>18</v>
          </cell>
          <cell r="E93" t="str">
            <v>18 Above</v>
          </cell>
          <cell r="F93" t="str">
            <v>Power Rating</v>
          </cell>
          <cell r="G93" t="str">
            <v>KW</v>
          </cell>
          <cell r="H93">
            <v>22</v>
          </cell>
          <cell r="J93" t="str">
            <v>On Rigid Concrete</v>
          </cell>
          <cell r="K93" t="str">
            <v>N</v>
          </cell>
        </row>
        <row r="94">
          <cell r="B94" t="str">
            <v>PRODUCT SILO AERATION BLOWER</v>
          </cell>
          <cell r="C94">
            <v>7.1</v>
          </cell>
          <cell r="D94">
            <v>18</v>
          </cell>
          <cell r="E94" t="str">
            <v>18 Above</v>
          </cell>
          <cell r="F94" t="str">
            <v>Bearing No. DE</v>
          </cell>
          <cell r="G94" t="str">
            <v>ZZ</v>
          </cell>
          <cell r="H94">
            <v>6310</v>
          </cell>
          <cell r="J94" t="str">
            <v>Above Ground Level</v>
          </cell>
          <cell r="K94" t="str">
            <v>Y</v>
          </cell>
        </row>
        <row r="95">
          <cell r="B95" t="str">
            <v>PRODUCT SILO AERATION BLOWER</v>
          </cell>
          <cell r="C95">
            <v>7.1</v>
          </cell>
          <cell r="D95">
            <v>18</v>
          </cell>
          <cell r="E95" t="str">
            <v>18 Above</v>
          </cell>
          <cell r="F95" t="str">
            <v>Bearing No. NDE</v>
          </cell>
          <cell r="G95" t="str">
            <v>ZZ</v>
          </cell>
          <cell r="H95">
            <v>6310</v>
          </cell>
          <cell r="J95" t="str">
            <v>On Vibro Pad</v>
          </cell>
          <cell r="K95" t="str">
            <v>N</v>
          </cell>
        </row>
        <row r="96">
          <cell r="B96" t="str">
            <v>PRODUCT SILO AERATION BLOWER</v>
          </cell>
          <cell r="C96">
            <v>7.1</v>
          </cell>
          <cell r="D96">
            <v>18</v>
          </cell>
          <cell r="E96" t="str">
            <v>18 Above</v>
          </cell>
          <cell r="F96" t="str">
            <v>Pulley Dia</v>
          </cell>
          <cell r="H96">
            <v>224</v>
          </cell>
          <cell r="I96">
            <v>250</v>
          </cell>
          <cell r="J96" t="str">
            <v>On Steel Structure</v>
          </cell>
          <cell r="K96" t="str">
            <v>Y</v>
          </cell>
        </row>
        <row r="97">
          <cell r="B97" t="str">
            <v>SELOX MAIN AIR FAN</v>
          </cell>
          <cell r="C97">
            <v>4.5</v>
          </cell>
          <cell r="D97">
            <v>11.2</v>
          </cell>
          <cell r="E97" t="str">
            <v>11.2 Above</v>
          </cell>
          <cell r="F97" t="str">
            <v>Rated Speed</v>
          </cell>
          <cell r="G97" t="str">
            <v>RPM</v>
          </cell>
          <cell r="H97">
            <v>1485</v>
          </cell>
          <cell r="I97">
            <v>1485</v>
          </cell>
          <cell r="J97" t="str">
            <v>At Ground</v>
          </cell>
          <cell r="K97" t="str">
            <v>Y</v>
          </cell>
        </row>
        <row r="98">
          <cell r="B98" t="str">
            <v>SELOX MAIN AIR FAN</v>
          </cell>
          <cell r="C98">
            <v>4.5</v>
          </cell>
          <cell r="D98">
            <v>11.2</v>
          </cell>
          <cell r="E98" t="str">
            <v>11.2 Above</v>
          </cell>
          <cell r="F98" t="str">
            <v>Power Rating</v>
          </cell>
          <cell r="G98" t="str">
            <v>KW</v>
          </cell>
          <cell r="H98">
            <v>525</v>
          </cell>
          <cell r="J98" t="str">
            <v>On Rigid Concrete</v>
          </cell>
          <cell r="K98" t="str">
            <v>Y</v>
          </cell>
        </row>
        <row r="99">
          <cell r="B99" t="str">
            <v>SELOX MAIN AIR FAN</v>
          </cell>
          <cell r="C99">
            <v>4.5</v>
          </cell>
          <cell r="D99">
            <v>11.2</v>
          </cell>
          <cell r="E99" t="str">
            <v>11.2 Above</v>
          </cell>
          <cell r="F99" t="str">
            <v>Bearing No. DE</v>
          </cell>
          <cell r="G99" t="str">
            <v>NU/EK</v>
          </cell>
          <cell r="H99">
            <v>324</v>
          </cell>
          <cell r="I99">
            <v>22226</v>
          </cell>
          <cell r="J99" t="str">
            <v>Above Ground Level</v>
          </cell>
          <cell r="K99" t="str">
            <v>N</v>
          </cell>
        </row>
        <row r="100">
          <cell r="B100" t="str">
            <v>SELOX MAIN AIR FAN</v>
          </cell>
          <cell r="C100">
            <v>4.5</v>
          </cell>
          <cell r="D100">
            <v>11.2</v>
          </cell>
          <cell r="E100" t="str">
            <v>11.2 Above</v>
          </cell>
          <cell r="F100" t="str">
            <v>Bearing No. NDE</v>
          </cell>
          <cell r="G100" t="str">
            <v>C3/EK</v>
          </cell>
          <cell r="H100">
            <v>6324</v>
          </cell>
          <cell r="I100">
            <v>22226</v>
          </cell>
          <cell r="J100" t="str">
            <v>On Vibro Pad</v>
          </cell>
          <cell r="K100" t="str">
            <v>N</v>
          </cell>
        </row>
        <row r="101">
          <cell r="B101" t="str">
            <v>SELOX MAIN AIR FAN</v>
          </cell>
          <cell r="C101">
            <v>4.5</v>
          </cell>
          <cell r="D101">
            <v>11.2</v>
          </cell>
          <cell r="E101" t="str">
            <v>11.2 Above</v>
          </cell>
          <cell r="F101" t="str">
            <v>Pulley Dia</v>
          </cell>
          <cell r="J101" t="str">
            <v>On Steel Structure</v>
          </cell>
          <cell r="K101" t="str">
            <v>N</v>
          </cell>
        </row>
        <row r="102">
          <cell r="B102" t="str">
            <v>SILO FEED BUCKET ELEVATOR</v>
          </cell>
          <cell r="C102">
            <v>4.5</v>
          </cell>
          <cell r="D102">
            <v>11.2</v>
          </cell>
          <cell r="E102" t="str">
            <v>11.2 Above</v>
          </cell>
          <cell r="F102" t="str">
            <v>Rated Speed</v>
          </cell>
          <cell r="G102" t="str">
            <v>RPM/GB</v>
          </cell>
          <cell r="H102">
            <v>1470</v>
          </cell>
          <cell r="I102" t="str">
            <v>1470-73.5</v>
          </cell>
          <cell r="J102" t="str">
            <v>At Ground</v>
          </cell>
          <cell r="K102" t="str">
            <v>N</v>
          </cell>
        </row>
        <row r="103">
          <cell r="B103" t="str">
            <v>SILO FEED BUCKET ELEVATOR</v>
          </cell>
          <cell r="C103">
            <v>4.5</v>
          </cell>
          <cell r="D103">
            <v>11.2</v>
          </cell>
          <cell r="E103" t="str">
            <v>11.2 Above</v>
          </cell>
          <cell r="F103" t="str">
            <v>Power Rating</v>
          </cell>
          <cell r="G103" t="str">
            <v>KW</v>
          </cell>
          <cell r="H103">
            <v>30</v>
          </cell>
          <cell r="J103" t="str">
            <v>On Rigid Concrete</v>
          </cell>
          <cell r="K103" t="str">
            <v>N</v>
          </cell>
        </row>
        <row r="104">
          <cell r="B104" t="str">
            <v>SILO FEED BUCKET ELEVATOR</v>
          </cell>
          <cell r="C104">
            <v>4.5</v>
          </cell>
          <cell r="D104">
            <v>11.2</v>
          </cell>
          <cell r="E104" t="str">
            <v>11.2 Above</v>
          </cell>
          <cell r="F104" t="str">
            <v>Bearing No. DE</v>
          </cell>
          <cell r="G104" t="str">
            <v>ZZ</v>
          </cell>
          <cell r="H104">
            <v>6312</v>
          </cell>
          <cell r="I104" t="str">
            <v>32216-19</v>
          </cell>
          <cell r="J104" t="str">
            <v>Above Ground Level</v>
          </cell>
          <cell r="K104" t="str">
            <v>Y</v>
          </cell>
        </row>
        <row r="105">
          <cell r="B105" t="str">
            <v>SILO FEED BUCKET ELEVATOR</v>
          </cell>
          <cell r="C105">
            <v>4.5</v>
          </cell>
          <cell r="D105">
            <v>11.2</v>
          </cell>
          <cell r="E105" t="str">
            <v>11.2 Above</v>
          </cell>
          <cell r="F105" t="str">
            <v>Bearing No. NDE</v>
          </cell>
          <cell r="G105" t="str">
            <v>ZZ/EK</v>
          </cell>
          <cell r="H105">
            <v>6310</v>
          </cell>
          <cell r="I105">
            <v>22222</v>
          </cell>
          <cell r="J105" t="str">
            <v>On Vibro Pad</v>
          </cell>
          <cell r="K105" t="str">
            <v>N</v>
          </cell>
        </row>
        <row r="106">
          <cell r="B106" t="str">
            <v>SILO FEED BUCKET ELEVATOR</v>
          </cell>
          <cell r="C106">
            <v>4.5</v>
          </cell>
          <cell r="D106">
            <v>11.2</v>
          </cell>
          <cell r="E106" t="str">
            <v>11.2 Above</v>
          </cell>
          <cell r="F106" t="str">
            <v>Pulley Dia</v>
          </cell>
          <cell r="J106" t="str">
            <v>On Steel Structure</v>
          </cell>
          <cell r="K106" t="str">
            <v>Y</v>
          </cell>
        </row>
        <row r="107">
          <cell r="B107" t="str">
            <v>SILO-1 BINVENT FAN</v>
          </cell>
          <cell r="C107">
            <v>7.1</v>
          </cell>
          <cell r="D107">
            <v>18</v>
          </cell>
          <cell r="E107" t="str">
            <v>18 Above</v>
          </cell>
          <cell r="F107" t="str">
            <v>Rated Speed</v>
          </cell>
          <cell r="G107" t="str">
            <v>RPM</v>
          </cell>
          <cell r="H107">
            <v>1400</v>
          </cell>
          <cell r="J107" t="str">
            <v>At Ground</v>
          </cell>
          <cell r="K107" t="str">
            <v>Y</v>
          </cell>
        </row>
        <row r="108">
          <cell r="B108" t="str">
            <v>SILO-1 BINVENT FAN</v>
          </cell>
          <cell r="C108">
            <v>7.1</v>
          </cell>
          <cell r="D108">
            <v>18</v>
          </cell>
          <cell r="E108" t="str">
            <v>18 Above</v>
          </cell>
          <cell r="F108" t="str">
            <v>Power Rating</v>
          </cell>
          <cell r="G108" t="str">
            <v>KW</v>
          </cell>
          <cell r="H108">
            <v>5.5</v>
          </cell>
          <cell r="J108" t="str">
            <v>On Rigid Concrete</v>
          </cell>
          <cell r="K108" t="str">
            <v>N</v>
          </cell>
        </row>
        <row r="109">
          <cell r="B109" t="str">
            <v>SILO-1 BINVENT FAN</v>
          </cell>
          <cell r="C109">
            <v>7.1</v>
          </cell>
          <cell r="D109">
            <v>18</v>
          </cell>
          <cell r="E109" t="str">
            <v>18 Above</v>
          </cell>
          <cell r="F109" t="str">
            <v>Bearing No. DE</v>
          </cell>
          <cell r="G109" t="str">
            <v>ZZ</v>
          </cell>
          <cell r="H109">
            <v>6208</v>
          </cell>
          <cell r="J109" t="str">
            <v>Above Ground Level</v>
          </cell>
          <cell r="K109" t="str">
            <v>N</v>
          </cell>
        </row>
        <row r="110">
          <cell r="B110" t="str">
            <v>SILO-1 BINVENT FAN</v>
          </cell>
          <cell r="C110">
            <v>7.1</v>
          </cell>
          <cell r="D110">
            <v>18</v>
          </cell>
          <cell r="E110" t="str">
            <v>18 Above</v>
          </cell>
          <cell r="F110" t="str">
            <v>Bearing No. NDE</v>
          </cell>
          <cell r="G110" t="str">
            <v>ZZ</v>
          </cell>
          <cell r="H110">
            <v>6207</v>
          </cell>
          <cell r="J110" t="str">
            <v>On Vibro Pad</v>
          </cell>
          <cell r="K110" t="str">
            <v>Y</v>
          </cell>
        </row>
        <row r="111">
          <cell r="B111" t="str">
            <v>SILO-1 BINVENT FAN</v>
          </cell>
          <cell r="C111">
            <v>7.1</v>
          </cell>
          <cell r="D111">
            <v>18</v>
          </cell>
          <cell r="E111" t="str">
            <v>18 Above</v>
          </cell>
          <cell r="F111" t="str">
            <v>Pulley Dia</v>
          </cell>
          <cell r="J111" t="str">
            <v>On Steel Structure</v>
          </cell>
          <cell r="K111" t="str">
            <v>Y</v>
          </cell>
        </row>
        <row r="112">
          <cell r="B112" t="str">
            <v>SILO-2 BINVENT FAN</v>
          </cell>
          <cell r="C112">
            <v>7.1</v>
          </cell>
          <cell r="D112">
            <v>18</v>
          </cell>
          <cell r="E112" t="str">
            <v>18 Above</v>
          </cell>
          <cell r="F112" t="str">
            <v>Rated Speed</v>
          </cell>
          <cell r="G112" t="str">
            <v>RPM</v>
          </cell>
          <cell r="H112">
            <v>1400</v>
          </cell>
          <cell r="J112" t="str">
            <v>At Ground</v>
          </cell>
          <cell r="K112" t="str">
            <v>Y</v>
          </cell>
        </row>
        <row r="113">
          <cell r="B113" t="str">
            <v>SILO-2 BINVENT FAN</v>
          </cell>
          <cell r="C113">
            <v>7.1</v>
          </cell>
          <cell r="D113">
            <v>18</v>
          </cell>
          <cell r="E113" t="str">
            <v>18 Above</v>
          </cell>
          <cell r="F113" t="str">
            <v>Power Rating</v>
          </cell>
          <cell r="G113" t="str">
            <v>KW</v>
          </cell>
          <cell r="H113">
            <v>5.5</v>
          </cell>
          <cell r="J113" t="str">
            <v>On Rigid Concrete</v>
          </cell>
          <cell r="K113" t="str">
            <v>N</v>
          </cell>
        </row>
        <row r="114">
          <cell r="B114" t="str">
            <v>SILO-2 BINVENT FAN</v>
          </cell>
          <cell r="C114">
            <v>7.1</v>
          </cell>
          <cell r="D114">
            <v>18</v>
          </cell>
          <cell r="E114" t="str">
            <v>18 Above</v>
          </cell>
          <cell r="F114" t="str">
            <v>Bearing No. DE</v>
          </cell>
          <cell r="G114" t="str">
            <v>ZZ</v>
          </cell>
          <cell r="H114">
            <v>6208</v>
          </cell>
          <cell r="J114" t="str">
            <v>Above Ground Level</v>
          </cell>
          <cell r="K114" t="str">
            <v>N</v>
          </cell>
        </row>
        <row r="115">
          <cell r="B115" t="str">
            <v>SILO-2 BINVENT FAN</v>
          </cell>
          <cell r="C115">
            <v>7.1</v>
          </cell>
          <cell r="D115">
            <v>18</v>
          </cell>
          <cell r="E115" t="str">
            <v>18 Above</v>
          </cell>
          <cell r="F115" t="str">
            <v>Bearing No. NDE</v>
          </cell>
          <cell r="G115" t="str">
            <v>ZZ</v>
          </cell>
          <cell r="H115">
            <v>6207</v>
          </cell>
          <cell r="J115" t="str">
            <v>On Vibro Pad</v>
          </cell>
          <cell r="K115" t="str">
            <v>Y</v>
          </cell>
        </row>
        <row r="116">
          <cell r="B116" t="str">
            <v>SILO-2 BINVENT FAN</v>
          </cell>
          <cell r="C116">
            <v>7.1</v>
          </cell>
          <cell r="D116">
            <v>18</v>
          </cell>
          <cell r="E116" t="str">
            <v>18 Above</v>
          </cell>
          <cell r="F116" t="str">
            <v>Pulley Dia</v>
          </cell>
          <cell r="J116" t="str">
            <v>On Steel Structure</v>
          </cell>
          <cell r="K116" t="str">
            <v>Y</v>
          </cell>
        </row>
        <row r="117">
          <cell r="B117" t="str">
            <v>SILO-3 BINVENT FAN</v>
          </cell>
          <cell r="C117">
            <v>7.1</v>
          </cell>
          <cell r="D117">
            <v>18</v>
          </cell>
          <cell r="E117" t="str">
            <v>18 Above</v>
          </cell>
          <cell r="F117" t="str">
            <v>Rated Speed</v>
          </cell>
          <cell r="G117" t="str">
            <v>RPM</v>
          </cell>
          <cell r="H117">
            <v>1400</v>
          </cell>
          <cell r="J117" t="str">
            <v>At Ground</v>
          </cell>
          <cell r="K117" t="str">
            <v>Y</v>
          </cell>
        </row>
        <row r="118">
          <cell r="B118" t="str">
            <v>SILO-3 BINVENT FAN</v>
          </cell>
          <cell r="C118">
            <v>7.1</v>
          </cell>
          <cell r="D118">
            <v>18</v>
          </cell>
          <cell r="E118" t="str">
            <v>18 Above</v>
          </cell>
          <cell r="F118" t="str">
            <v>Power Rating</v>
          </cell>
          <cell r="G118" t="str">
            <v>KW</v>
          </cell>
          <cell r="H118">
            <v>5.5</v>
          </cell>
          <cell r="J118" t="str">
            <v>On Rigid Concrete</v>
          </cell>
          <cell r="K118" t="str">
            <v>N</v>
          </cell>
        </row>
        <row r="119">
          <cell r="B119" t="str">
            <v>SILO-3 BINVENT FAN</v>
          </cell>
          <cell r="C119">
            <v>7.1</v>
          </cell>
          <cell r="D119">
            <v>18</v>
          </cell>
          <cell r="E119" t="str">
            <v>18 Above</v>
          </cell>
          <cell r="F119" t="str">
            <v>Bearing No. DE</v>
          </cell>
          <cell r="G119" t="str">
            <v>ZZ</v>
          </cell>
          <cell r="H119">
            <v>6208</v>
          </cell>
          <cell r="J119" t="str">
            <v>Above Ground Level</v>
          </cell>
          <cell r="K119" t="str">
            <v>N</v>
          </cell>
        </row>
        <row r="120">
          <cell r="B120" t="str">
            <v>SILO-3 BINVENT FAN</v>
          </cell>
          <cell r="C120">
            <v>7.1</v>
          </cell>
          <cell r="D120">
            <v>18</v>
          </cell>
          <cell r="E120" t="str">
            <v>18 Above</v>
          </cell>
          <cell r="F120" t="str">
            <v>Bearing No. NDE</v>
          </cell>
          <cell r="G120" t="str">
            <v>ZZ</v>
          </cell>
          <cell r="H120">
            <v>6207</v>
          </cell>
          <cell r="J120" t="str">
            <v>On Vibro Pad</v>
          </cell>
          <cell r="K120" t="str">
            <v>Y</v>
          </cell>
        </row>
        <row r="121">
          <cell r="B121" t="str">
            <v>SILO-3 BINVENT FAN</v>
          </cell>
          <cell r="C121">
            <v>7.1</v>
          </cell>
          <cell r="D121">
            <v>18</v>
          </cell>
          <cell r="E121" t="str">
            <v>18 Above</v>
          </cell>
          <cell r="F121" t="str">
            <v>Pulley Dia</v>
          </cell>
          <cell r="J121" t="str">
            <v>On Steel Structure</v>
          </cell>
          <cell r="K121" t="str">
            <v>Y</v>
          </cell>
        </row>
        <row r="122">
          <cell r="B122" t="str">
            <v>SILO-4 BINVENT FAN</v>
          </cell>
          <cell r="C122">
            <v>7.1</v>
          </cell>
          <cell r="D122">
            <v>18</v>
          </cell>
          <cell r="E122" t="str">
            <v>18 Above</v>
          </cell>
          <cell r="F122" t="str">
            <v>Rated Speed</v>
          </cell>
          <cell r="G122" t="str">
            <v>RPM</v>
          </cell>
          <cell r="H122">
            <v>1400</v>
          </cell>
          <cell r="J122" t="str">
            <v>At Ground</v>
          </cell>
          <cell r="K122" t="str">
            <v>Y</v>
          </cell>
        </row>
        <row r="123">
          <cell r="B123" t="str">
            <v>SILO-4 BINVENT FAN</v>
          </cell>
          <cell r="C123">
            <v>7.1</v>
          </cell>
          <cell r="D123">
            <v>18</v>
          </cell>
          <cell r="E123" t="str">
            <v>18 Above</v>
          </cell>
          <cell r="F123" t="str">
            <v>Power Rating</v>
          </cell>
          <cell r="G123" t="str">
            <v>KW</v>
          </cell>
          <cell r="H123">
            <v>5.5</v>
          </cell>
          <cell r="J123" t="str">
            <v>On Rigid Concrete</v>
          </cell>
          <cell r="K123" t="str">
            <v>N</v>
          </cell>
        </row>
        <row r="124">
          <cell r="B124" t="str">
            <v>SILO-4 BINVENT FAN</v>
          </cell>
          <cell r="C124">
            <v>7.1</v>
          </cell>
          <cell r="D124">
            <v>18</v>
          </cell>
          <cell r="E124" t="str">
            <v>18 Above</v>
          </cell>
          <cell r="F124" t="str">
            <v>Bearing No. DE</v>
          </cell>
          <cell r="G124" t="str">
            <v>ZZ</v>
          </cell>
          <cell r="H124">
            <v>6208</v>
          </cell>
          <cell r="J124" t="str">
            <v>Above Ground Level</v>
          </cell>
          <cell r="K124" t="str">
            <v>N</v>
          </cell>
        </row>
        <row r="125">
          <cell r="B125" t="str">
            <v>SILO-4 BINVENT FAN</v>
          </cell>
          <cell r="C125">
            <v>7.1</v>
          </cell>
          <cell r="D125">
            <v>18</v>
          </cell>
          <cell r="E125" t="str">
            <v>18 Above</v>
          </cell>
          <cell r="F125" t="str">
            <v>Bearing No. NDE</v>
          </cell>
          <cell r="G125" t="str">
            <v>ZZ</v>
          </cell>
          <cell r="H125">
            <v>6207</v>
          </cell>
          <cell r="J125" t="str">
            <v>On Vibro Pad</v>
          </cell>
          <cell r="K125" t="str">
            <v>Y</v>
          </cell>
        </row>
        <row r="126">
          <cell r="B126" t="str">
            <v>SILO-4 BINVENT FAN</v>
          </cell>
          <cell r="C126">
            <v>7.1</v>
          </cell>
          <cell r="D126">
            <v>18</v>
          </cell>
          <cell r="E126" t="str">
            <v>18 Above</v>
          </cell>
          <cell r="F126" t="str">
            <v>Pulley Dia</v>
          </cell>
          <cell r="J126" t="str">
            <v>On Steel Structure</v>
          </cell>
          <cell r="K126" t="str">
            <v>Y</v>
          </cell>
        </row>
        <row r="127">
          <cell r="B127" t="str">
            <v>SILO-6 BINVENT FAN</v>
          </cell>
          <cell r="C127">
            <v>7.1</v>
          </cell>
          <cell r="D127">
            <v>18</v>
          </cell>
          <cell r="E127" t="str">
            <v>18 Above</v>
          </cell>
          <cell r="F127" t="str">
            <v>Rated Speed</v>
          </cell>
          <cell r="G127" t="str">
            <v>RPM</v>
          </cell>
          <cell r="H127">
            <v>1400</v>
          </cell>
          <cell r="J127" t="str">
            <v>At Ground</v>
          </cell>
          <cell r="K127" t="str">
            <v>Y</v>
          </cell>
        </row>
        <row r="128">
          <cell r="B128" t="str">
            <v>SILO-6 BINVENT FAN</v>
          </cell>
          <cell r="C128">
            <v>7.1</v>
          </cell>
          <cell r="D128">
            <v>18</v>
          </cell>
          <cell r="E128" t="str">
            <v>18 Above</v>
          </cell>
          <cell r="F128" t="str">
            <v>Power Rating</v>
          </cell>
          <cell r="G128" t="str">
            <v>KW</v>
          </cell>
          <cell r="H128">
            <v>5.5</v>
          </cell>
          <cell r="J128" t="str">
            <v>On Rigid Concrete</v>
          </cell>
          <cell r="K128" t="str">
            <v>N</v>
          </cell>
        </row>
        <row r="129">
          <cell r="B129" t="str">
            <v>SILO-6 BINVENT FAN</v>
          </cell>
          <cell r="C129">
            <v>7.1</v>
          </cell>
          <cell r="D129">
            <v>18</v>
          </cell>
          <cell r="E129" t="str">
            <v>18 Above</v>
          </cell>
          <cell r="F129" t="str">
            <v>Bearing No. DE</v>
          </cell>
          <cell r="G129" t="str">
            <v>ZZ</v>
          </cell>
          <cell r="H129">
            <v>6208</v>
          </cell>
          <cell r="J129" t="str">
            <v>Above Ground Level</v>
          </cell>
          <cell r="K129" t="str">
            <v>N</v>
          </cell>
        </row>
        <row r="130">
          <cell r="B130" t="str">
            <v>SILO-6 BINVENT FAN</v>
          </cell>
          <cell r="C130">
            <v>7.1</v>
          </cell>
          <cell r="D130">
            <v>18</v>
          </cell>
          <cell r="E130" t="str">
            <v>18 Above</v>
          </cell>
          <cell r="F130" t="str">
            <v>Bearing No. NDE</v>
          </cell>
          <cell r="G130" t="str">
            <v>ZZ</v>
          </cell>
          <cell r="H130">
            <v>6207</v>
          </cell>
          <cell r="J130" t="str">
            <v>On Vibro Pad</v>
          </cell>
          <cell r="K130" t="str">
            <v>Y</v>
          </cell>
        </row>
        <row r="131">
          <cell r="B131" t="str">
            <v>SILO-6 BINVENT FAN</v>
          </cell>
          <cell r="C131">
            <v>7.1</v>
          </cell>
          <cell r="D131">
            <v>18</v>
          </cell>
          <cell r="E131" t="str">
            <v>18 Above</v>
          </cell>
          <cell r="F131" t="str">
            <v>Pulley Dia</v>
          </cell>
          <cell r="J131" t="str">
            <v>On Steel Structure</v>
          </cell>
          <cell r="K131" t="str">
            <v>Y</v>
          </cell>
        </row>
        <row r="132">
          <cell r="B132" t="str">
            <v>UNCOATED TRANSFER BLOWER</v>
          </cell>
          <cell r="C132">
            <v>7.1</v>
          </cell>
          <cell r="D132">
            <v>18</v>
          </cell>
          <cell r="E132" t="str">
            <v>18 Above</v>
          </cell>
          <cell r="F132" t="str">
            <v>Rated Speed</v>
          </cell>
          <cell r="G132" t="str">
            <v>RPM</v>
          </cell>
          <cell r="H132">
            <v>1470</v>
          </cell>
          <cell r="I132">
            <v>1158</v>
          </cell>
          <cell r="J132" t="str">
            <v>At Ground</v>
          </cell>
          <cell r="K132" t="str">
            <v>Y</v>
          </cell>
        </row>
        <row r="133">
          <cell r="B133" t="str">
            <v>UNCOATED TRANSFER BLOWER</v>
          </cell>
          <cell r="C133">
            <v>7.1</v>
          </cell>
          <cell r="D133">
            <v>18</v>
          </cell>
          <cell r="E133" t="str">
            <v>18 Above</v>
          </cell>
          <cell r="F133" t="str">
            <v>Power Rating</v>
          </cell>
          <cell r="G133" t="str">
            <v>KW</v>
          </cell>
          <cell r="H133">
            <v>55</v>
          </cell>
          <cell r="J133" t="str">
            <v>On Rigid Concrete</v>
          </cell>
          <cell r="K133" t="str">
            <v>N</v>
          </cell>
        </row>
        <row r="134">
          <cell r="B134" t="str">
            <v>UNCOATED TRANSFER BLOWER</v>
          </cell>
          <cell r="C134">
            <v>7.1</v>
          </cell>
          <cell r="D134">
            <v>18</v>
          </cell>
          <cell r="E134" t="str">
            <v>18 Above</v>
          </cell>
          <cell r="F134" t="str">
            <v>Bearing No. DE</v>
          </cell>
          <cell r="G134" t="str">
            <v>/C3</v>
          </cell>
          <cell r="H134">
            <v>6314</v>
          </cell>
          <cell r="I134">
            <v>22310</v>
          </cell>
          <cell r="J134" t="str">
            <v>Above Ground Level</v>
          </cell>
          <cell r="K134" t="str">
            <v>N</v>
          </cell>
        </row>
        <row r="135">
          <cell r="B135" t="str">
            <v>UNCOATED TRANSFER BLOWER</v>
          </cell>
          <cell r="C135">
            <v>7.1</v>
          </cell>
          <cell r="D135">
            <v>18</v>
          </cell>
          <cell r="E135" t="str">
            <v>18 Above</v>
          </cell>
          <cell r="F135" t="str">
            <v>Bearing No. NDE</v>
          </cell>
          <cell r="G135" t="str">
            <v>/EC</v>
          </cell>
          <cell r="H135">
            <v>6313</v>
          </cell>
          <cell r="I135">
            <v>2310</v>
          </cell>
          <cell r="J135" t="str">
            <v>On Vibro Pad</v>
          </cell>
          <cell r="K135" t="str">
            <v>N</v>
          </cell>
        </row>
        <row r="136">
          <cell r="B136" t="str">
            <v>UNCOATED TRANSFER BLOWER</v>
          </cell>
          <cell r="C136">
            <v>7.1</v>
          </cell>
          <cell r="D136">
            <v>18</v>
          </cell>
          <cell r="E136" t="str">
            <v>18 Above</v>
          </cell>
          <cell r="F136" t="str">
            <v>Pulley Dia</v>
          </cell>
          <cell r="H136">
            <v>315</v>
          </cell>
          <cell r="I136">
            <v>400</v>
          </cell>
          <cell r="J136" t="str">
            <v>On Steel Structure</v>
          </cell>
          <cell r="K136" t="str">
            <v>Y</v>
          </cell>
        </row>
        <row r="137">
          <cell r="B137" t="str">
            <v>UN-COATING FUGITIVE FAN</v>
          </cell>
          <cell r="C137">
            <v>7.1</v>
          </cell>
          <cell r="D137">
            <v>18</v>
          </cell>
          <cell r="E137" t="str">
            <v>18 Above</v>
          </cell>
          <cell r="F137" t="str">
            <v>Rated Speed</v>
          </cell>
          <cell r="G137" t="str">
            <v>RPM</v>
          </cell>
          <cell r="H137">
            <v>1460</v>
          </cell>
          <cell r="I137">
            <v>1460</v>
          </cell>
          <cell r="J137" t="str">
            <v>At Ground</v>
          </cell>
          <cell r="K137" t="str">
            <v>Y</v>
          </cell>
        </row>
        <row r="138">
          <cell r="B138" t="str">
            <v>UN-COATING FUGITIVE FAN</v>
          </cell>
          <cell r="C138">
            <v>7.1</v>
          </cell>
          <cell r="D138">
            <v>18</v>
          </cell>
          <cell r="E138" t="str">
            <v>18 Above</v>
          </cell>
          <cell r="F138" t="str">
            <v>Power Rating</v>
          </cell>
          <cell r="G138" t="str">
            <v>KW</v>
          </cell>
          <cell r="H138">
            <v>18.5</v>
          </cell>
          <cell r="J138" t="str">
            <v>On Rigid Concrete</v>
          </cell>
          <cell r="K138" t="str">
            <v>N</v>
          </cell>
        </row>
        <row r="139">
          <cell r="B139" t="str">
            <v>UN-COATING FUGITIVE FAN</v>
          </cell>
          <cell r="C139">
            <v>7.1</v>
          </cell>
          <cell r="D139">
            <v>18</v>
          </cell>
          <cell r="E139" t="str">
            <v>18 Above</v>
          </cell>
          <cell r="F139" t="str">
            <v>Bearing No. DE</v>
          </cell>
          <cell r="G139" t="str">
            <v>ZZ/EK</v>
          </cell>
          <cell r="H139">
            <v>6310</v>
          </cell>
          <cell r="I139">
            <v>22213</v>
          </cell>
          <cell r="J139" t="str">
            <v>Above Ground Level</v>
          </cell>
          <cell r="K139" t="str">
            <v>N</v>
          </cell>
        </row>
        <row r="140">
          <cell r="B140" t="str">
            <v>UN-COATING FUGITIVE FAN</v>
          </cell>
          <cell r="C140">
            <v>7.1</v>
          </cell>
          <cell r="D140">
            <v>18</v>
          </cell>
          <cell r="E140" t="str">
            <v>18 Above</v>
          </cell>
          <cell r="F140" t="str">
            <v>Bearing No. NDE</v>
          </cell>
          <cell r="G140" t="str">
            <v>ZZ/EK</v>
          </cell>
          <cell r="H140">
            <v>6210</v>
          </cell>
          <cell r="I140">
            <v>22213</v>
          </cell>
          <cell r="J140" t="str">
            <v>On Vibro Pad</v>
          </cell>
          <cell r="K140" t="str">
            <v>Y</v>
          </cell>
        </row>
        <row r="141">
          <cell r="B141" t="str">
            <v>UN-COATING FUGITIVE FAN</v>
          </cell>
          <cell r="C141">
            <v>7.1</v>
          </cell>
          <cell r="D141">
            <v>18</v>
          </cell>
          <cell r="E141" t="str">
            <v>18 Above</v>
          </cell>
          <cell r="F141" t="str">
            <v>Pulley Dia</v>
          </cell>
          <cell r="J141" t="str">
            <v>On Steel Structure</v>
          </cell>
          <cell r="K141" t="str">
            <v>Y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5"/>
  <sheetViews>
    <sheetView zoomScaleNormal="100" workbookViewId="0">
      <pane ySplit="1" topLeftCell="A502" activePane="bottomLeft" state="frozen"/>
      <selection pane="bottomLeft" activeCell="C2" sqref="C2:C505"/>
    </sheetView>
  </sheetViews>
  <sheetFormatPr defaultRowHeight="15" x14ac:dyDescent="0.25"/>
  <cols>
    <col min="1" max="1" width="12" style="1" bestFit="1" customWidth="1"/>
    <col min="2" max="2" width="15.7109375" style="1" bestFit="1" customWidth="1"/>
    <col min="3" max="3" width="37.42578125" style="1" bestFit="1" customWidth="1"/>
    <col min="4" max="4" width="13.85546875" style="1" customWidth="1"/>
    <col min="5" max="9" width="12.28515625" style="1" customWidth="1"/>
    <col min="10" max="16384" width="9.140625" style="1"/>
  </cols>
  <sheetData>
    <row r="1" spans="1:9" s="2" customFormat="1" ht="46.5" customHeight="1" x14ac:dyDescent="0.25">
      <c r="A1" s="2" t="s">
        <v>41</v>
      </c>
      <c r="B1" s="2" t="s">
        <v>47</v>
      </c>
      <c r="C1" s="2" t="s">
        <v>10</v>
      </c>
      <c r="D1" s="2" t="s">
        <v>54</v>
      </c>
      <c r="E1" s="2" t="s">
        <v>52</v>
      </c>
      <c r="F1" s="2" t="s">
        <v>44</v>
      </c>
      <c r="G1" s="2" t="s">
        <v>45</v>
      </c>
      <c r="H1" s="2" t="s">
        <v>46</v>
      </c>
      <c r="I1" s="2" t="s">
        <v>49</v>
      </c>
    </row>
    <row r="2" spans="1:9" x14ac:dyDescent="0.25">
      <c r="A2" s="4" t="s">
        <v>42</v>
      </c>
      <c r="B2" s="4" t="s">
        <v>74</v>
      </c>
      <c r="C2" s="1" t="s">
        <v>9</v>
      </c>
      <c r="D2" s="1">
        <f>VLOOKUP(C2,Location!$B$2:$H$84,7,FALSE)</f>
        <v>3.7</v>
      </c>
      <c r="E2" s="1">
        <f>VLOOKUP(C2,Location!$B$2:$G$84,6,)</f>
        <v>4.3</v>
      </c>
      <c r="F2" s="1">
        <f>VLOOKUP($C2,'[1]Equip Specs'!$B$2:$K$141,2,)</f>
        <v>4.5</v>
      </c>
      <c r="G2" s="1">
        <f>VLOOKUP($C2,'[1]Equip Specs'!$B$2:$K$141,3,)</f>
        <v>11.2</v>
      </c>
      <c r="H2" s="1" t="str">
        <f>VLOOKUP($C2,'[1]Equip Specs'!$B$2:$K$141,4,)</f>
        <v>11.2 Above</v>
      </c>
      <c r="I2" s="1" t="str">
        <f>IF(E2&lt;F2,"NORMAL",IF(E2&lt;G2,"ALERT",IF(E2&gt;G2,IF(E2&gt;=G2,"ALARM","ERROR"))))</f>
        <v>NORMAL</v>
      </c>
    </row>
    <row r="3" spans="1:9" x14ac:dyDescent="0.25">
      <c r="A3" s="4" t="s">
        <v>42</v>
      </c>
      <c r="B3" s="4" t="s">
        <v>74</v>
      </c>
      <c r="C3" s="1" t="s">
        <v>19</v>
      </c>
      <c r="D3" s="1">
        <f>VLOOKUP(C3,Location!$B$2:$H$84,7,FALSE)</f>
        <v>3.9</v>
      </c>
      <c r="E3" s="1">
        <f>VLOOKUP(C3,Location!$B$2:$G$84,6,)</f>
        <v>4.2</v>
      </c>
      <c r="F3" s="1">
        <f>VLOOKUP($C3,'[1]Equip Specs'!$B$2:$K$141,2,)</f>
        <v>4.5</v>
      </c>
      <c r="G3" s="1">
        <f>VLOOKUP($C3,'[1]Equip Specs'!$B$2:$K$141,3,)</f>
        <v>11.2</v>
      </c>
      <c r="H3" s="1" t="str">
        <f>VLOOKUP($C3,'[1]Equip Specs'!$B$2:$K$141,4,)</f>
        <v>11.2 Above</v>
      </c>
      <c r="I3" s="1" t="str">
        <f t="shared" ref="I3:I66" si="0">IF(E3&lt;F3,"NORMAL",IF(E3&lt;G3,"ALERT",IF(E3&gt;G3,IF(E3&gt;=G3,"ALARM","ERROR"))))</f>
        <v>NORMAL</v>
      </c>
    </row>
    <row r="4" spans="1:9" x14ac:dyDescent="0.25">
      <c r="A4" s="4" t="s">
        <v>42</v>
      </c>
      <c r="B4" s="4" t="s">
        <v>74</v>
      </c>
      <c r="C4" s="1" t="s">
        <v>16</v>
      </c>
      <c r="D4" s="1">
        <f>VLOOKUP(C4,Location!$B$2:$H$84,7,FALSE)</f>
        <v>6.5</v>
      </c>
      <c r="E4" s="1">
        <f>VLOOKUP(C4,Location!$B$2:$G$84,6,)</f>
        <v>6.1</v>
      </c>
      <c r="F4" s="1">
        <f>VLOOKUP($C4,'[1]Equip Specs'!$B$2:$K$141,2,)</f>
        <v>7.1</v>
      </c>
      <c r="G4" s="1">
        <f>VLOOKUP($C4,'[1]Equip Specs'!$B$2:$K$141,3,)</f>
        <v>18</v>
      </c>
      <c r="H4" s="1" t="str">
        <f>VLOOKUP($C4,'[1]Equip Specs'!$B$2:$K$141,4,)</f>
        <v>18 Above</v>
      </c>
      <c r="I4" s="1" t="str">
        <f t="shared" si="0"/>
        <v>NORMAL</v>
      </c>
    </row>
    <row r="5" spans="1:9" x14ac:dyDescent="0.25">
      <c r="A5" s="4" t="s">
        <v>42</v>
      </c>
      <c r="B5" s="4" t="s">
        <v>74</v>
      </c>
      <c r="C5" s="1" t="s">
        <v>15</v>
      </c>
      <c r="D5" s="1">
        <f>VLOOKUP(C5,Location!$B$2:$H$84,7,FALSE)</f>
        <v>5.8</v>
      </c>
      <c r="E5" s="1">
        <f>VLOOKUP(C5,Location!$B$2:$G$84,6,)</f>
        <v>5.0999999999999996</v>
      </c>
      <c r="F5" s="1">
        <f>VLOOKUP($C5,'[1]Equip Specs'!$B$2:$K$141,2,)</f>
        <v>7.1</v>
      </c>
      <c r="G5" s="1">
        <f>VLOOKUP($C5,'[1]Equip Specs'!$B$2:$K$141,3,)</f>
        <v>18</v>
      </c>
      <c r="H5" s="1" t="str">
        <f>VLOOKUP($C5,'[1]Equip Specs'!$B$2:$K$141,4,)</f>
        <v>18 Above</v>
      </c>
      <c r="I5" s="1" t="str">
        <f t="shared" si="0"/>
        <v>NORMAL</v>
      </c>
    </row>
    <row r="6" spans="1:9" x14ac:dyDescent="0.25">
      <c r="A6" s="4" t="s">
        <v>42</v>
      </c>
      <c r="B6" s="4" t="s">
        <v>74</v>
      </c>
      <c r="C6" s="1" t="s">
        <v>17</v>
      </c>
      <c r="D6" s="1">
        <f>VLOOKUP(C6,Location!$B$2:$H$84,7,FALSE)</f>
        <v>3.9</v>
      </c>
      <c r="E6" s="1">
        <f>VLOOKUP(C6,Location!$B$2:$G$84,6,)</f>
        <v>3.1</v>
      </c>
      <c r="F6" s="1">
        <f>VLOOKUP($C6,'[1]Equip Specs'!$B$2:$K$141,2,)</f>
        <v>7.1</v>
      </c>
      <c r="G6" s="1">
        <f>VLOOKUP($C6,'[1]Equip Specs'!$B$2:$K$141,3,)</f>
        <v>18</v>
      </c>
      <c r="H6" s="1" t="str">
        <f>VLOOKUP($C6,'[1]Equip Specs'!$B$2:$K$141,4,)</f>
        <v>18 Above</v>
      </c>
      <c r="I6" s="1" t="str">
        <f t="shared" si="0"/>
        <v>NORMAL</v>
      </c>
    </row>
    <row r="7" spans="1:9" x14ac:dyDescent="0.25">
      <c r="A7" s="4" t="s">
        <v>42</v>
      </c>
      <c r="B7" s="4" t="s">
        <v>74</v>
      </c>
      <c r="C7" s="1" t="s">
        <v>13</v>
      </c>
      <c r="D7" s="1">
        <f>VLOOKUP(C7,Location!$B$2:$H$84,7,FALSE)</f>
        <v>4.5</v>
      </c>
      <c r="E7" s="1">
        <f>VLOOKUP(C7,Location!$B$2:$G$84,6,)</f>
        <v>4.9000000000000004</v>
      </c>
      <c r="F7" s="1">
        <f>VLOOKUP($C7,'[1]Equip Specs'!$B$2:$K$141,2,)</f>
        <v>4.5</v>
      </c>
      <c r="G7" s="1">
        <f>VLOOKUP($C7,'[1]Equip Specs'!$B$2:$K$141,3,)</f>
        <v>11.2</v>
      </c>
      <c r="H7" s="1" t="str">
        <f>VLOOKUP($C7,'[1]Equip Specs'!$B$2:$K$141,4,)</f>
        <v>11.2 Above</v>
      </c>
      <c r="I7" s="1" t="str">
        <f t="shared" si="0"/>
        <v>ALERT</v>
      </c>
    </row>
    <row r="8" spans="1:9" x14ac:dyDescent="0.25">
      <c r="A8" s="4" t="s">
        <v>42</v>
      </c>
      <c r="B8" s="4" t="s">
        <v>74</v>
      </c>
      <c r="C8" s="1" t="s">
        <v>21</v>
      </c>
      <c r="D8" s="1">
        <f>VLOOKUP(C8,Location!$B$2:$H$84,7,FALSE)</f>
        <v>5.2</v>
      </c>
      <c r="E8" s="1">
        <f>VLOOKUP(C8,Location!$B$2:$G$84,6,)</f>
        <v>5.5</v>
      </c>
      <c r="F8" s="1">
        <f>VLOOKUP($C8,'[1]Equip Specs'!$B$2:$K$141,2,)</f>
        <v>4.5</v>
      </c>
      <c r="G8" s="1">
        <f>VLOOKUP($C8,'[1]Equip Specs'!$B$2:$K$141,3,)</f>
        <v>11.2</v>
      </c>
      <c r="H8" s="1" t="str">
        <f>VLOOKUP($C8,'[1]Equip Specs'!$B$2:$K$141,4,)</f>
        <v>11.2 Above</v>
      </c>
      <c r="I8" s="1" t="str">
        <f t="shared" si="0"/>
        <v>ALERT</v>
      </c>
    </row>
    <row r="9" spans="1:9" x14ac:dyDescent="0.25">
      <c r="A9" s="4" t="s">
        <v>42</v>
      </c>
      <c r="B9" s="4" t="s">
        <v>74</v>
      </c>
      <c r="C9" s="1" t="s">
        <v>8</v>
      </c>
      <c r="D9" s="1">
        <f>VLOOKUP(C9,Location!$B$2:$H$84,7,FALSE)</f>
        <v>4.7</v>
      </c>
      <c r="E9" s="1">
        <f>VLOOKUP(C9,Location!$B$2:$G$84,6,)</f>
        <v>4.9000000000000004</v>
      </c>
      <c r="F9" s="1">
        <f>VLOOKUP($C9,'[1]Equip Specs'!$B$2:$K$141,2,)</f>
        <v>7.1</v>
      </c>
      <c r="G9" s="1">
        <f>VLOOKUP($C9,'[1]Equip Specs'!$B$2:$K$141,3,)</f>
        <v>18</v>
      </c>
      <c r="H9" s="1" t="str">
        <f>VLOOKUP($C9,'[1]Equip Specs'!$B$2:$K$141,4,)</f>
        <v>18 Above</v>
      </c>
      <c r="I9" s="1" t="str">
        <f t="shared" si="0"/>
        <v>NORMAL</v>
      </c>
    </row>
    <row r="10" spans="1:9" x14ac:dyDescent="0.25">
      <c r="A10" s="4" t="s">
        <v>42</v>
      </c>
      <c r="B10" s="4" t="s">
        <v>74</v>
      </c>
      <c r="C10" s="1" t="s">
        <v>2</v>
      </c>
      <c r="D10" s="1">
        <f>VLOOKUP(C10,Location!$B$2:$H$84,7,FALSE)</f>
        <v>4</v>
      </c>
      <c r="E10" s="1">
        <f>VLOOKUP(C10,Location!$B$2:$G$84,6,)</f>
        <v>8.6</v>
      </c>
      <c r="F10" s="1">
        <f>VLOOKUP($C10,'[1]Equip Specs'!$B$2:$K$141,2,)</f>
        <v>4.5</v>
      </c>
      <c r="G10" s="1">
        <f>VLOOKUP($C10,'[1]Equip Specs'!$B$2:$K$141,3,)</f>
        <v>11.2</v>
      </c>
      <c r="H10" s="1" t="str">
        <f>VLOOKUP($C10,'[1]Equip Specs'!$B$2:$K$141,4,)</f>
        <v>11.2 Above</v>
      </c>
      <c r="I10" s="1" t="str">
        <f t="shared" si="0"/>
        <v>ALERT</v>
      </c>
    </row>
    <row r="11" spans="1:9" x14ac:dyDescent="0.25">
      <c r="A11" s="4" t="s">
        <v>42</v>
      </c>
      <c r="B11" s="4" t="s">
        <v>74</v>
      </c>
      <c r="C11" s="1" t="s">
        <v>3</v>
      </c>
      <c r="D11" s="1">
        <f>VLOOKUP(C11,Location!$B$2:$H$84,7,FALSE)</f>
        <v>5.8</v>
      </c>
      <c r="E11" s="1">
        <f>VLOOKUP(C11,Location!$B$2:$G$84,6,)</f>
        <v>5.7</v>
      </c>
      <c r="F11" s="1">
        <f>VLOOKUP($C11,'[1]Equip Specs'!$B$2:$K$141,2,)</f>
        <v>4.5</v>
      </c>
      <c r="G11" s="1">
        <f>VLOOKUP($C11,'[1]Equip Specs'!$B$2:$K$141,3,)</f>
        <v>11.2</v>
      </c>
      <c r="H11" s="1" t="str">
        <f>VLOOKUP($C11,'[1]Equip Specs'!$B$2:$K$141,4,)</f>
        <v>11.2 Above</v>
      </c>
      <c r="I11" s="1" t="str">
        <f t="shared" si="0"/>
        <v>ALERT</v>
      </c>
    </row>
    <row r="12" spans="1:9" x14ac:dyDescent="0.25">
      <c r="A12" s="4" t="s">
        <v>42</v>
      </c>
      <c r="B12" s="4" t="s">
        <v>74</v>
      </c>
      <c r="C12" s="1" t="s">
        <v>5</v>
      </c>
      <c r="D12" s="1">
        <f>VLOOKUP(C12,Location!$B$2:$H$84,7,FALSE)</f>
        <v>11.9</v>
      </c>
      <c r="E12" s="1">
        <f>VLOOKUP(C12,Location!$B$2:$G$84,6,)</f>
        <v>9.3000000000000007</v>
      </c>
      <c r="F12" s="1">
        <f>VLOOKUP($C12,'[1]Equip Specs'!$B$2:$K$141,2,)</f>
        <v>7.1</v>
      </c>
      <c r="G12" s="1">
        <f>VLOOKUP($C12,'[1]Equip Specs'!$B$2:$K$141,3,)</f>
        <v>18</v>
      </c>
      <c r="H12" s="1" t="str">
        <f>VLOOKUP($C12,'[1]Equip Specs'!$B$2:$K$141,4,)</f>
        <v>18 Above</v>
      </c>
      <c r="I12" s="1" t="str">
        <f t="shared" si="0"/>
        <v>ALERT</v>
      </c>
    </row>
    <row r="13" spans="1:9" x14ac:dyDescent="0.25">
      <c r="A13" s="4" t="s">
        <v>42</v>
      </c>
      <c r="B13" s="4" t="s">
        <v>74</v>
      </c>
      <c r="C13" s="1" t="s">
        <v>28</v>
      </c>
      <c r="D13" s="1">
        <f>VLOOKUP(C13,Location!$B$2:$H$84,7,FALSE)</f>
        <v>6</v>
      </c>
      <c r="E13" s="1">
        <f>VLOOKUP(C13,Location!$B$2:$G$84,6,)</f>
        <v>6.1</v>
      </c>
      <c r="F13" s="1">
        <f>VLOOKUP($C13,'[1]Equip Specs'!$B$2:$K$141,2,)</f>
        <v>7.1</v>
      </c>
      <c r="G13" s="1">
        <f>VLOOKUP($C13,'[1]Equip Specs'!$B$2:$K$141,3,)</f>
        <v>18</v>
      </c>
      <c r="H13" s="1" t="str">
        <f>VLOOKUP($C13,'[1]Equip Specs'!$B$2:$K$141,4,)</f>
        <v>18 Above</v>
      </c>
      <c r="I13" s="1" t="str">
        <f t="shared" si="0"/>
        <v>NORMAL</v>
      </c>
    </row>
    <row r="14" spans="1:9" x14ac:dyDescent="0.25">
      <c r="A14" s="4" t="s">
        <v>42</v>
      </c>
      <c r="B14" s="4" t="s">
        <v>74</v>
      </c>
      <c r="C14" s="1" t="s">
        <v>14</v>
      </c>
      <c r="D14" s="1">
        <f>VLOOKUP(C14,Location!$B$2:$H$84,7,FALSE)</f>
        <v>2.9</v>
      </c>
      <c r="E14" s="1">
        <f>VLOOKUP(C14,Location!$B$2:$G$84,6,)</f>
        <v>4.9000000000000004</v>
      </c>
      <c r="F14" s="1">
        <f>VLOOKUP($C14,'[1]Equip Specs'!$B$2:$K$141,2,)</f>
        <v>4.5</v>
      </c>
      <c r="G14" s="1">
        <f>VLOOKUP($C14,'[1]Equip Specs'!$B$2:$K$141,3,)</f>
        <v>11.2</v>
      </c>
      <c r="H14" s="1" t="str">
        <f>VLOOKUP($C14,'[1]Equip Specs'!$B$2:$K$141,4,)</f>
        <v>11.2 Above</v>
      </c>
      <c r="I14" s="1" t="str">
        <f t="shared" si="0"/>
        <v>ALERT</v>
      </c>
    </row>
    <row r="15" spans="1:9" x14ac:dyDescent="0.25">
      <c r="A15" s="4" t="s">
        <v>42</v>
      </c>
      <c r="B15" s="4" t="s">
        <v>74</v>
      </c>
      <c r="C15" s="1" t="s">
        <v>1</v>
      </c>
      <c r="D15" s="1">
        <f>VLOOKUP(C15,Location!$B$2:$H$84,7,FALSE)</f>
        <v>6.2</v>
      </c>
      <c r="E15" s="1">
        <f>VLOOKUP(C15,Location!$B$2:$G$84,6,)</f>
        <v>6.7</v>
      </c>
      <c r="F15" s="1">
        <f>VLOOKUP($C15,'[1]Equip Specs'!$B$2:$K$141,2,)</f>
        <v>7.1</v>
      </c>
      <c r="G15" s="1">
        <f>VLOOKUP($C15,'[1]Equip Specs'!$B$2:$K$141,3,)</f>
        <v>18</v>
      </c>
      <c r="H15" s="1" t="str">
        <f>VLOOKUP($C15,'[1]Equip Specs'!$B$2:$K$141,4,)</f>
        <v>18 Above</v>
      </c>
      <c r="I15" s="1" t="str">
        <f t="shared" si="0"/>
        <v>NORMAL</v>
      </c>
    </row>
    <row r="16" spans="1:9" x14ac:dyDescent="0.25">
      <c r="A16" s="4" t="s">
        <v>42</v>
      </c>
      <c r="B16" s="4" t="s">
        <v>74</v>
      </c>
      <c r="C16" s="1" t="s">
        <v>0</v>
      </c>
      <c r="D16" s="1">
        <f>VLOOKUP(C16,Location!$B$2:$H$84,7,FALSE)</f>
        <v>3.9</v>
      </c>
      <c r="E16" s="1">
        <f>VLOOKUP(C16,Location!$B$2:$G$84,6,)</f>
        <v>3.9</v>
      </c>
      <c r="F16" s="1">
        <f>VLOOKUP($C16,'[1]Equip Specs'!$B$2:$K$141,2,)</f>
        <v>7.1</v>
      </c>
      <c r="G16" s="1">
        <f>VLOOKUP($C16,'[1]Equip Specs'!$B$2:$K$141,3,)</f>
        <v>18</v>
      </c>
      <c r="H16" s="1" t="str">
        <f>VLOOKUP($C16,'[1]Equip Specs'!$B$2:$K$141,4,)</f>
        <v>18 Above</v>
      </c>
      <c r="I16" s="1" t="str">
        <f t="shared" si="0"/>
        <v>NORMAL</v>
      </c>
    </row>
    <row r="17" spans="1:9" x14ac:dyDescent="0.25">
      <c r="A17" s="4" t="s">
        <v>42</v>
      </c>
      <c r="B17" s="4" t="s">
        <v>74</v>
      </c>
      <c r="C17" s="1" t="s">
        <v>12</v>
      </c>
      <c r="D17" s="1">
        <f>VLOOKUP(C17,Location!$B$2:$H$84,7,FALSE)</f>
        <v>12.3</v>
      </c>
      <c r="E17" s="1">
        <f>VLOOKUP(C17,Location!$B$2:$G$84,6,)</f>
        <v>7.9</v>
      </c>
      <c r="F17" s="1">
        <f>VLOOKUP($C17,'[1]Equip Specs'!$B$2:$K$141,2,)</f>
        <v>7.1</v>
      </c>
      <c r="G17" s="1">
        <f>VLOOKUP($C17,'[1]Equip Specs'!$B$2:$K$141,3,)</f>
        <v>18</v>
      </c>
      <c r="H17" s="1" t="str">
        <f>VLOOKUP($C17,'[1]Equip Specs'!$B$2:$K$141,4,)</f>
        <v>18 Above</v>
      </c>
      <c r="I17" s="1" t="str">
        <f t="shared" si="0"/>
        <v>ALERT</v>
      </c>
    </row>
    <row r="18" spans="1:9" x14ac:dyDescent="0.25">
      <c r="A18" s="4" t="s">
        <v>42</v>
      </c>
      <c r="B18" s="4" t="s">
        <v>74</v>
      </c>
      <c r="C18" s="1" t="s">
        <v>11</v>
      </c>
      <c r="D18" s="1">
        <f>VLOOKUP(C18,Location!$B$2:$H$84,7,FALSE)</f>
        <v>7.6</v>
      </c>
      <c r="E18" s="1">
        <f>VLOOKUP(C18,Location!$B$2:$G$84,6,)</f>
        <v>8.5</v>
      </c>
      <c r="F18" s="1">
        <f>VLOOKUP($C18,'[1]Equip Specs'!$B$2:$K$141,2,)</f>
        <v>7.1</v>
      </c>
      <c r="G18" s="1">
        <f>VLOOKUP($C18,'[1]Equip Specs'!$B$2:$K$141,3,)</f>
        <v>18</v>
      </c>
      <c r="H18" s="1" t="str">
        <f>VLOOKUP($C18,'[1]Equip Specs'!$B$2:$K$141,4,)</f>
        <v>18 Above</v>
      </c>
      <c r="I18" s="1" t="str">
        <f t="shared" si="0"/>
        <v>ALERT</v>
      </c>
    </row>
    <row r="19" spans="1:9" x14ac:dyDescent="0.25">
      <c r="A19" s="4" t="s">
        <v>42</v>
      </c>
      <c r="B19" s="4" t="s">
        <v>74</v>
      </c>
      <c r="C19" s="1" t="s">
        <v>18</v>
      </c>
      <c r="D19" s="1">
        <f>VLOOKUP(C19,Location!$B$2:$H$84,7,FALSE)</f>
        <v>6</v>
      </c>
      <c r="E19" s="1">
        <f>VLOOKUP(C19,Location!$B$2:$G$84,6,)</f>
        <v>6.4</v>
      </c>
      <c r="F19" s="1">
        <f>VLOOKUP($C19,'[1]Equip Specs'!$B$2:$K$141,2,)</f>
        <v>7.1</v>
      </c>
      <c r="G19" s="1">
        <f>VLOOKUP($C19,'[1]Equip Specs'!$B$2:$K$141,3,)</f>
        <v>18</v>
      </c>
      <c r="H19" s="1" t="str">
        <f>VLOOKUP($C19,'[1]Equip Specs'!$B$2:$K$141,4,)</f>
        <v>18 Above</v>
      </c>
      <c r="I19" s="1" t="str">
        <f t="shared" si="0"/>
        <v>NORMAL</v>
      </c>
    </row>
    <row r="20" spans="1:9" x14ac:dyDescent="0.25">
      <c r="A20" s="4" t="s">
        <v>42</v>
      </c>
      <c r="B20" s="4" t="s">
        <v>74</v>
      </c>
      <c r="C20" s="1" t="s">
        <v>22</v>
      </c>
      <c r="D20" s="1">
        <f>VLOOKUP(C20,Location!$B$2:$H$84,7,FALSE)</f>
        <v>5.5</v>
      </c>
      <c r="E20" s="1">
        <f>VLOOKUP(C20,Location!$B$2:$G$84,6,)</f>
        <v>4.4000000000000004</v>
      </c>
      <c r="F20" s="1">
        <f>VLOOKUP($C20,'[1]Equip Specs'!$B$2:$K$141,2,)</f>
        <v>4.5</v>
      </c>
      <c r="G20" s="1">
        <f>VLOOKUP($C20,'[1]Equip Specs'!$B$2:$K$141,3,)</f>
        <v>11.2</v>
      </c>
      <c r="H20" s="1" t="str">
        <f>VLOOKUP($C20,'[1]Equip Specs'!$B$2:$K$141,4,)</f>
        <v>11.2 Above</v>
      </c>
      <c r="I20" s="1" t="str">
        <f t="shared" si="0"/>
        <v>NORMAL</v>
      </c>
    </row>
    <row r="21" spans="1:9" x14ac:dyDescent="0.25">
      <c r="A21" s="4" t="s">
        <v>42</v>
      </c>
      <c r="B21" s="4" t="s">
        <v>74</v>
      </c>
      <c r="C21" s="1" t="s">
        <v>4</v>
      </c>
      <c r="D21" s="1">
        <f>VLOOKUP(C21,Location!$B$2:$H$84,7,FALSE)</f>
        <v>1.6</v>
      </c>
      <c r="E21" s="1">
        <f>VLOOKUP(C21,Location!$B$2:$G$84,6,)</f>
        <v>1.5</v>
      </c>
      <c r="F21" s="1">
        <f>VLOOKUP($C21,'[1]Equip Specs'!$B$2:$K$141,2,)</f>
        <v>4.5</v>
      </c>
      <c r="G21" s="1">
        <f>VLOOKUP($C21,'[1]Equip Specs'!$B$2:$K$141,3,)</f>
        <v>11.2</v>
      </c>
      <c r="H21" s="1" t="str">
        <f>VLOOKUP($C21,'[1]Equip Specs'!$B$2:$K$141,4,)</f>
        <v>11.2 Above</v>
      </c>
      <c r="I21" s="1" t="str">
        <f t="shared" si="0"/>
        <v>NORMAL</v>
      </c>
    </row>
    <row r="22" spans="1:9" x14ac:dyDescent="0.25">
      <c r="A22" s="4" t="s">
        <v>42</v>
      </c>
      <c r="B22" s="4" t="s">
        <v>74</v>
      </c>
      <c r="C22" s="1" t="s">
        <v>20</v>
      </c>
      <c r="D22" s="1">
        <f>VLOOKUP(C22,Location!$B$2:$H$84,7,FALSE)</f>
        <v>6</v>
      </c>
      <c r="E22" s="1">
        <f>VLOOKUP(C22,Location!$B$2:$G$84,6,)</f>
        <v>4.0999999999999996</v>
      </c>
      <c r="F22" s="1">
        <f>VLOOKUP($C22,'[1]Equip Specs'!$B$2:$K$141,2,)</f>
        <v>4.5</v>
      </c>
      <c r="G22" s="1">
        <f>VLOOKUP($C22,'[1]Equip Specs'!$B$2:$K$141,3,)</f>
        <v>11.2</v>
      </c>
      <c r="H22" s="1" t="str">
        <f>VLOOKUP($C22,'[1]Equip Specs'!$B$2:$K$141,4,)</f>
        <v>11.2 Above</v>
      </c>
      <c r="I22" s="1" t="str">
        <f t="shared" si="0"/>
        <v>NORMAL</v>
      </c>
    </row>
    <row r="23" spans="1:9" x14ac:dyDescent="0.25">
      <c r="A23" s="4" t="s">
        <v>42</v>
      </c>
      <c r="B23" s="4" t="s">
        <v>74</v>
      </c>
      <c r="C23" s="1" t="s">
        <v>23</v>
      </c>
      <c r="D23" s="1">
        <f>VLOOKUP(C23,Location!$B$2:$H$84,7,FALSE)</f>
        <v>5.5</v>
      </c>
      <c r="E23" s="1">
        <f>VLOOKUP(C23,Location!$B$2:$G$84,6,)</f>
        <v>6.4</v>
      </c>
      <c r="F23" s="1">
        <f>VLOOKUP($C23,'[1]Equip Specs'!$B$2:$K$141,2,)</f>
        <v>7.1</v>
      </c>
      <c r="G23" s="1">
        <f>VLOOKUP($C23,'[1]Equip Specs'!$B$2:$K$141,3,)</f>
        <v>18</v>
      </c>
      <c r="H23" s="1" t="str">
        <f>VLOOKUP($C23,'[1]Equip Specs'!$B$2:$K$141,4,)</f>
        <v>18 Above</v>
      </c>
      <c r="I23" s="1" t="str">
        <f t="shared" si="0"/>
        <v>NORMAL</v>
      </c>
    </row>
    <row r="24" spans="1:9" x14ac:dyDescent="0.25">
      <c r="A24" s="4" t="s">
        <v>42</v>
      </c>
      <c r="B24" s="4" t="s">
        <v>74</v>
      </c>
      <c r="C24" s="1" t="s">
        <v>24</v>
      </c>
      <c r="D24" s="1">
        <f>VLOOKUP(C24,Location!$B$2:$H$84,7,FALSE)</f>
        <v>12.9</v>
      </c>
      <c r="E24" s="1">
        <f>VLOOKUP(C24,Location!$B$2:$G$84,6,)</f>
        <v>12.5</v>
      </c>
      <c r="F24" s="1">
        <f>VLOOKUP($C24,'[1]Equip Specs'!$B$2:$K$141,2,)</f>
        <v>7.1</v>
      </c>
      <c r="G24" s="1">
        <v>11.2</v>
      </c>
      <c r="H24" s="1" t="str">
        <f>VLOOKUP($C24,'[1]Equip Specs'!$B$2:$K$141,4,)</f>
        <v>18 Above</v>
      </c>
      <c r="I24" s="1" t="str">
        <f t="shared" si="0"/>
        <v>ALARM</v>
      </c>
    </row>
    <row r="25" spans="1:9" x14ac:dyDescent="0.25">
      <c r="A25" s="4" t="s">
        <v>42</v>
      </c>
      <c r="B25" s="4" t="s">
        <v>74</v>
      </c>
      <c r="C25" s="1" t="s">
        <v>25</v>
      </c>
      <c r="D25" s="1">
        <f>VLOOKUP(C25,Location!$B$2:$H$84,7,FALSE)</f>
        <v>8.5</v>
      </c>
      <c r="E25" s="1">
        <f>VLOOKUP(C25,Location!$B$2:$G$84,6,)</f>
        <v>13.1</v>
      </c>
      <c r="F25" s="1">
        <f>VLOOKUP($C25,'[1]Equip Specs'!$B$2:$K$141,2,)</f>
        <v>7.1</v>
      </c>
      <c r="G25" s="1">
        <f>VLOOKUP($C25,'[1]Equip Specs'!$B$2:$K$141,3,)</f>
        <v>18</v>
      </c>
      <c r="H25" s="1" t="str">
        <f>VLOOKUP($C25,'[1]Equip Specs'!$B$2:$K$141,4,)</f>
        <v>18 Above</v>
      </c>
      <c r="I25" s="1" t="str">
        <f t="shared" si="0"/>
        <v>ALERT</v>
      </c>
    </row>
    <row r="26" spans="1:9" x14ac:dyDescent="0.25">
      <c r="A26" s="4" t="s">
        <v>42</v>
      </c>
      <c r="B26" s="4" t="s">
        <v>74</v>
      </c>
      <c r="C26" s="1" t="s">
        <v>26</v>
      </c>
      <c r="D26" s="1">
        <f>VLOOKUP(C26,Location!$B$2:$H$84,7,FALSE)</f>
        <v>3.2</v>
      </c>
      <c r="E26" s="1">
        <f>VLOOKUP(C26,Location!$B$2:$G$84,6,)</f>
        <v>4.4000000000000004</v>
      </c>
      <c r="F26" s="1">
        <f>VLOOKUP($C26,'[1]Equip Specs'!$B$2:$K$141,2,)</f>
        <v>7.1</v>
      </c>
      <c r="G26" s="1">
        <f>VLOOKUP($C26,'[1]Equip Specs'!$B$2:$K$141,3,)</f>
        <v>18</v>
      </c>
      <c r="H26" s="1" t="str">
        <f>VLOOKUP($C26,'[1]Equip Specs'!$B$2:$K$141,4,)</f>
        <v>18 Above</v>
      </c>
      <c r="I26" s="1" t="str">
        <f t="shared" si="0"/>
        <v>NORMAL</v>
      </c>
    </row>
    <row r="27" spans="1:9" x14ac:dyDescent="0.25">
      <c r="A27" s="4" t="s">
        <v>42</v>
      </c>
      <c r="B27" s="4" t="s">
        <v>74</v>
      </c>
      <c r="C27" s="1" t="s">
        <v>27</v>
      </c>
      <c r="D27" s="1">
        <f>VLOOKUP(C27,Location!$B$2:$H$84,7,FALSE)</f>
        <v>3.2</v>
      </c>
      <c r="E27" s="1">
        <f>VLOOKUP(C27,Location!$B$2:$G$84,6,)</f>
        <v>4.5999999999999996</v>
      </c>
      <c r="F27" s="1">
        <f>VLOOKUP($C27,'[1]Equip Specs'!$B$2:$K$141,2,)</f>
        <v>7.1</v>
      </c>
      <c r="G27" s="1">
        <f>VLOOKUP($C27,'[1]Equip Specs'!$B$2:$K$141,3,)</f>
        <v>18</v>
      </c>
      <c r="H27" s="1" t="str">
        <f>VLOOKUP($C27,'[1]Equip Specs'!$B$2:$K$141,4,)</f>
        <v>18 Above</v>
      </c>
      <c r="I27" s="1" t="str">
        <f t="shared" si="0"/>
        <v>NORMAL</v>
      </c>
    </row>
    <row r="28" spans="1:9" x14ac:dyDescent="0.25">
      <c r="A28" s="4" t="s">
        <v>42</v>
      </c>
      <c r="B28" s="4" t="s">
        <v>74</v>
      </c>
      <c r="C28" s="1" t="s">
        <v>7</v>
      </c>
      <c r="D28" s="1">
        <f>VLOOKUP(C28,Location!$B$2:$H$84,7,FALSE)</f>
        <v>4.1399999999999997</v>
      </c>
      <c r="E28" s="1">
        <f>VLOOKUP(C28,Location!$B$2:$G$84,6,)</f>
        <v>4.8</v>
      </c>
      <c r="F28" s="1">
        <f>VLOOKUP($C28,'[1]Equip Specs'!$B$2:$K$141,2,)</f>
        <v>7.1</v>
      </c>
      <c r="G28" s="1">
        <f>VLOOKUP($C28,'[1]Equip Specs'!$B$2:$K$141,3,)</f>
        <v>18</v>
      </c>
      <c r="H28" s="1" t="str">
        <f>VLOOKUP($C28,'[1]Equip Specs'!$B$2:$K$141,4,)</f>
        <v>18 Above</v>
      </c>
      <c r="I28" s="1" t="str">
        <f t="shared" si="0"/>
        <v>NORMAL</v>
      </c>
    </row>
    <row r="29" spans="1:9" x14ac:dyDescent="0.25">
      <c r="A29" s="4" t="s">
        <v>42</v>
      </c>
      <c r="B29" s="4" t="s">
        <v>74</v>
      </c>
      <c r="C29" s="1" t="s">
        <v>6</v>
      </c>
      <c r="D29" s="1">
        <f>VLOOKUP(C29,Location!$B$2:$H$84,7,FALSE)</f>
        <v>8.4</v>
      </c>
      <c r="E29" s="1">
        <f>VLOOKUP(C29,Location!$B$2:$G$84,6,)</f>
        <v>9.5</v>
      </c>
      <c r="F29" s="1">
        <f>VLOOKUP($C29,'[1]Equip Specs'!$B$2:$K$141,2,)</f>
        <v>7.1</v>
      </c>
      <c r="G29" s="1">
        <f>VLOOKUP($C29,'[1]Equip Specs'!$B$2:$K$141,3,)</f>
        <v>18</v>
      </c>
      <c r="H29" s="1" t="str">
        <f>VLOOKUP($C29,'[1]Equip Specs'!$B$2:$K$141,4,)</f>
        <v>18 Above</v>
      </c>
      <c r="I29" s="1" t="str">
        <f t="shared" si="0"/>
        <v>ALERT</v>
      </c>
    </row>
    <row r="30" spans="1:9" x14ac:dyDescent="0.25">
      <c r="A30" s="4" t="s">
        <v>55</v>
      </c>
      <c r="B30" s="4" t="s">
        <v>56</v>
      </c>
      <c r="C30" s="1" t="s">
        <v>9</v>
      </c>
      <c r="D30" s="1">
        <f ca="1">RANDBETWEEN(1.5,19)</f>
        <v>19</v>
      </c>
      <c r="E30" s="1">
        <f ca="1">RANDBETWEEN(1.2,18.5)</f>
        <v>4</v>
      </c>
      <c r="F30" s="1">
        <f>VLOOKUP($C30,'[1]Equip Specs'!$B$2:$K$141,2,)</f>
        <v>4.5</v>
      </c>
      <c r="G30" s="1">
        <f>VLOOKUP($C30,'[1]Equip Specs'!$B$2:$K$141,3,)</f>
        <v>11.2</v>
      </c>
      <c r="H30" s="1" t="str">
        <f>VLOOKUP($C30,'[1]Equip Specs'!$B$2:$K$141,4,)</f>
        <v>11.2 Above</v>
      </c>
      <c r="I30" s="1" t="str">
        <f t="shared" ca="1" si="0"/>
        <v>NORMAL</v>
      </c>
    </row>
    <row r="31" spans="1:9" x14ac:dyDescent="0.25">
      <c r="A31" s="4" t="s">
        <v>55</v>
      </c>
      <c r="B31" s="4" t="s">
        <v>56</v>
      </c>
      <c r="C31" s="1" t="s">
        <v>19</v>
      </c>
      <c r="D31" s="1">
        <f t="shared" ref="D31:D33" ca="1" si="1">RANDBETWEEN(1.5,19)</f>
        <v>11</v>
      </c>
      <c r="E31" s="1">
        <f t="shared" ref="E31:E32" ca="1" si="2">RANDBETWEEN(1.2,18.5)</f>
        <v>3</v>
      </c>
      <c r="F31" s="1">
        <f>VLOOKUP($C31,'[1]Equip Specs'!$B$2:$K$141,2,)</f>
        <v>4.5</v>
      </c>
      <c r="G31" s="1">
        <f>VLOOKUP($C31,'[1]Equip Specs'!$B$2:$K$141,3,)</f>
        <v>11.2</v>
      </c>
      <c r="H31" s="1" t="str">
        <f>VLOOKUP($C31,'[1]Equip Specs'!$B$2:$K$141,4,)</f>
        <v>11.2 Above</v>
      </c>
      <c r="I31" s="1" t="str">
        <f t="shared" ca="1" si="0"/>
        <v>NORMAL</v>
      </c>
    </row>
    <row r="32" spans="1:9" x14ac:dyDescent="0.25">
      <c r="A32" s="4" t="s">
        <v>55</v>
      </c>
      <c r="B32" s="4" t="s">
        <v>56</v>
      </c>
      <c r="C32" s="1" t="s">
        <v>16</v>
      </c>
      <c r="D32" s="1">
        <f t="shared" ca="1" si="1"/>
        <v>19</v>
      </c>
      <c r="E32" s="1">
        <f t="shared" ca="1" si="2"/>
        <v>16</v>
      </c>
      <c r="F32" s="1">
        <f>VLOOKUP($C32,'[1]Equip Specs'!$B$2:$K$141,2,)</f>
        <v>7.1</v>
      </c>
      <c r="G32" s="1">
        <f>VLOOKUP($C32,'[1]Equip Specs'!$B$2:$K$141,3,)</f>
        <v>18</v>
      </c>
      <c r="H32" s="1" t="str">
        <f>VLOOKUP($C32,'[1]Equip Specs'!$B$2:$K$141,4,)</f>
        <v>18 Above</v>
      </c>
      <c r="I32" s="1" t="str">
        <f t="shared" ca="1" si="0"/>
        <v>ALERT</v>
      </c>
    </row>
    <row r="33" spans="1:9" x14ac:dyDescent="0.25">
      <c r="A33" s="4" t="s">
        <v>55</v>
      </c>
      <c r="B33" s="4" t="s">
        <v>56</v>
      </c>
      <c r="C33" s="1" t="s">
        <v>15</v>
      </c>
      <c r="D33" s="1">
        <f t="shared" ca="1" si="1"/>
        <v>13</v>
      </c>
      <c r="E33" s="1">
        <v>4.5</v>
      </c>
      <c r="F33" s="1">
        <f>VLOOKUP($C33,'[1]Equip Specs'!$B$2:$K$141,2,)</f>
        <v>7.1</v>
      </c>
      <c r="G33" s="1">
        <f>VLOOKUP($C33,'[1]Equip Specs'!$B$2:$K$141,3,)</f>
        <v>18</v>
      </c>
      <c r="H33" s="1" t="str">
        <f>VLOOKUP($C33,'[1]Equip Specs'!$B$2:$K$141,4,)</f>
        <v>18 Above</v>
      </c>
      <c r="I33" s="1" t="str">
        <f t="shared" si="0"/>
        <v>NORMAL</v>
      </c>
    </row>
    <row r="34" spans="1:9" x14ac:dyDescent="0.25">
      <c r="A34" s="4" t="s">
        <v>55</v>
      </c>
      <c r="B34" s="4" t="s">
        <v>56</v>
      </c>
      <c r="C34" s="1" t="s">
        <v>17</v>
      </c>
      <c r="D34" s="1">
        <v>3.9</v>
      </c>
      <c r="E34" s="1">
        <v>3.9000000000000004</v>
      </c>
      <c r="F34" s="1">
        <f>VLOOKUP($C34,'[1]Equip Specs'!$B$2:$K$141,2,)</f>
        <v>7.1</v>
      </c>
      <c r="G34" s="1">
        <f>VLOOKUP($C34,'[1]Equip Specs'!$B$2:$K$141,3,)</f>
        <v>18</v>
      </c>
      <c r="H34" s="1" t="str">
        <f>VLOOKUP($C34,'[1]Equip Specs'!$B$2:$K$141,4,)</f>
        <v>18 Above</v>
      </c>
      <c r="I34" s="1" t="str">
        <f t="shared" ref="I34:I56" si="3">IF(E34&lt;F34,"NORMAL",IF(E34&lt;G34,"ALERT",IF(E34&gt;G34,IF(E34&gt;=G34,"ALARM","ERROR"))))</f>
        <v>NORMAL</v>
      </c>
    </row>
    <row r="35" spans="1:9" x14ac:dyDescent="0.25">
      <c r="A35" s="4" t="s">
        <v>55</v>
      </c>
      <c r="B35" s="4" t="s">
        <v>56</v>
      </c>
      <c r="C35" s="1" t="s">
        <v>13</v>
      </c>
      <c r="D35" s="1">
        <v>3.8000000000000003</v>
      </c>
      <c r="E35" s="1">
        <v>4.0999999999999996</v>
      </c>
      <c r="F35" s="1">
        <f>VLOOKUP($C35,'[1]Equip Specs'!$B$2:$K$141,2,)</f>
        <v>4.5</v>
      </c>
      <c r="G35" s="1">
        <f>VLOOKUP($C35,'[1]Equip Specs'!$B$2:$K$141,3,)</f>
        <v>11.2</v>
      </c>
      <c r="H35" s="1" t="str">
        <f>VLOOKUP($C35,'[1]Equip Specs'!$B$2:$K$141,4,)</f>
        <v>11.2 Above</v>
      </c>
      <c r="I35" s="1" t="str">
        <f t="shared" si="3"/>
        <v>NORMAL</v>
      </c>
    </row>
    <row r="36" spans="1:9" x14ac:dyDescent="0.25">
      <c r="A36" s="4" t="s">
        <v>55</v>
      </c>
      <c r="B36" s="4" t="s">
        <v>56</v>
      </c>
      <c r="C36" s="1" t="s">
        <v>21</v>
      </c>
      <c r="D36" s="1">
        <v>5.6999999999999993</v>
      </c>
      <c r="E36" s="1">
        <v>6.7</v>
      </c>
      <c r="F36" s="1">
        <f>VLOOKUP($C36,'[1]Equip Specs'!$B$2:$K$141,2,)</f>
        <v>4.5</v>
      </c>
      <c r="G36" s="1">
        <f>VLOOKUP($C36,'[1]Equip Specs'!$B$2:$K$141,3,)</f>
        <v>11.2</v>
      </c>
      <c r="H36" s="1" t="str">
        <f>VLOOKUP($C36,'[1]Equip Specs'!$B$2:$K$141,4,)</f>
        <v>11.2 Above</v>
      </c>
      <c r="I36" s="1" t="str">
        <f t="shared" si="3"/>
        <v>ALERT</v>
      </c>
    </row>
    <row r="37" spans="1:9" x14ac:dyDescent="0.25">
      <c r="A37" s="4" t="s">
        <v>55</v>
      </c>
      <c r="B37" s="4" t="s">
        <v>56</v>
      </c>
      <c r="C37" s="1" t="s">
        <v>8</v>
      </c>
      <c r="D37" s="1">
        <v>4.6999999999999993</v>
      </c>
      <c r="E37" s="1">
        <v>6</v>
      </c>
      <c r="F37" s="1">
        <f>VLOOKUP($C37,'[1]Equip Specs'!$B$2:$K$141,2,)</f>
        <v>7.1</v>
      </c>
      <c r="G37" s="1">
        <f>VLOOKUP($C37,'[1]Equip Specs'!$B$2:$K$141,3,)</f>
        <v>18</v>
      </c>
      <c r="H37" s="1" t="str">
        <f>VLOOKUP($C37,'[1]Equip Specs'!$B$2:$K$141,4,)</f>
        <v>18 Above</v>
      </c>
      <c r="I37" s="1" t="str">
        <f t="shared" si="3"/>
        <v>NORMAL</v>
      </c>
    </row>
    <row r="38" spans="1:9" x14ac:dyDescent="0.25">
      <c r="A38" s="4" t="s">
        <v>55</v>
      </c>
      <c r="B38" s="4" t="s">
        <v>56</v>
      </c>
      <c r="C38" s="1" t="s">
        <v>2</v>
      </c>
      <c r="D38" s="1">
        <v>2.7</v>
      </c>
      <c r="E38" s="1">
        <v>4.0999999999999996</v>
      </c>
      <c r="F38" s="1">
        <f>VLOOKUP($C38,'[1]Equip Specs'!$B$2:$K$141,2,)</f>
        <v>4.5</v>
      </c>
      <c r="G38" s="1">
        <f>VLOOKUP($C38,'[1]Equip Specs'!$B$2:$K$141,3,)</f>
        <v>11.2</v>
      </c>
      <c r="H38" s="1" t="str">
        <f>VLOOKUP($C38,'[1]Equip Specs'!$B$2:$K$141,4,)</f>
        <v>11.2 Above</v>
      </c>
      <c r="I38" s="1" t="str">
        <f t="shared" si="3"/>
        <v>NORMAL</v>
      </c>
    </row>
    <row r="39" spans="1:9" x14ac:dyDescent="0.25">
      <c r="A39" s="4" t="s">
        <v>55</v>
      </c>
      <c r="B39" s="4" t="s">
        <v>56</v>
      </c>
      <c r="C39" s="1" t="s">
        <v>3</v>
      </c>
      <c r="D39" s="1">
        <v>4.5</v>
      </c>
      <c r="E39" s="1">
        <v>45.2</v>
      </c>
      <c r="F39" s="1">
        <f>VLOOKUP($C39,'[1]Equip Specs'!$B$2:$K$141,2,)</f>
        <v>4.5</v>
      </c>
      <c r="G39" s="1">
        <f>VLOOKUP($C39,'[1]Equip Specs'!$B$2:$K$141,3,)</f>
        <v>11.2</v>
      </c>
      <c r="H39" s="1" t="str">
        <f>VLOOKUP($C39,'[1]Equip Specs'!$B$2:$K$141,4,)</f>
        <v>11.2 Above</v>
      </c>
      <c r="I39" s="1" t="str">
        <f t="shared" si="3"/>
        <v>ALARM</v>
      </c>
    </row>
    <row r="40" spans="1:9" x14ac:dyDescent="0.25">
      <c r="A40" s="4" t="s">
        <v>55</v>
      </c>
      <c r="B40" s="4" t="s">
        <v>56</v>
      </c>
      <c r="C40" s="1" t="s">
        <v>5</v>
      </c>
      <c r="D40" s="1">
        <v>5.0999999999999996</v>
      </c>
      <c r="E40" s="1">
        <v>5.4</v>
      </c>
      <c r="F40" s="1">
        <f>VLOOKUP($C40,'[1]Equip Specs'!$B$2:$K$141,2,)</f>
        <v>7.1</v>
      </c>
      <c r="G40" s="1">
        <f>VLOOKUP($C40,'[1]Equip Specs'!$B$2:$K$141,3,)</f>
        <v>18</v>
      </c>
      <c r="H40" s="1" t="str">
        <f>VLOOKUP($C40,'[1]Equip Specs'!$B$2:$K$141,4,)</f>
        <v>18 Above</v>
      </c>
      <c r="I40" s="1" t="str">
        <f t="shared" si="3"/>
        <v>NORMAL</v>
      </c>
    </row>
    <row r="41" spans="1:9" x14ac:dyDescent="0.25">
      <c r="A41" s="4" t="s">
        <v>55</v>
      </c>
      <c r="B41" s="4" t="s">
        <v>56</v>
      </c>
      <c r="C41" s="1" t="s">
        <v>28</v>
      </c>
      <c r="D41" s="1">
        <v>4.5</v>
      </c>
      <c r="E41" s="1">
        <v>4.9000000000000004</v>
      </c>
      <c r="F41" s="1">
        <f>VLOOKUP($C41,'[1]Equip Specs'!$B$2:$K$141,2,)</f>
        <v>7.1</v>
      </c>
      <c r="G41" s="1">
        <f>VLOOKUP($C41,'[1]Equip Specs'!$B$2:$K$141,3,)</f>
        <v>18</v>
      </c>
      <c r="H41" s="1" t="str">
        <f>VLOOKUP($C41,'[1]Equip Specs'!$B$2:$K$141,4,)</f>
        <v>18 Above</v>
      </c>
      <c r="I41" s="1" t="str">
        <f t="shared" si="3"/>
        <v>NORMAL</v>
      </c>
    </row>
    <row r="42" spans="1:9" x14ac:dyDescent="0.25">
      <c r="A42" s="4" t="s">
        <v>55</v>
      </c>
      <c r="B42" s="4" t="s">
        <v>56</v>
      </c>
      <c r="C42" s="1" t="s">
        <v>14</v>
      </c>
      <c r="D42" s="1">
        <v>8.1999999999999993</v>
      </c>
      <c r="E42" s="1">
        <v>4.2</v>
      </c>
      <c r="F42" s="1">
        <f>VLOOKUP($C42,'[1]Equip Specs'!$B$2:$K$141,2,)</f>
        <v>4.5</v>
      </c>
      <c r="G42" s="1">
        <f>VLOOKUP($C42,'[1]Equip Specs'!$B$2:$K$141,3,)</f>
        <v>11.2</v>
      </c>
      <c r="H42" s="1" t="str">
        <f>VLOOKUP($C42,'[1]Equip Specs'!$B$2:$K$141,4,)</f>
        <v>11.2 Above</v>
      </c>
      <c r="I42" s="1" t="str">
        <f t="shared" si="3"/>
        <v>NORMAL</v>
      </c>
    </row>
    <row r="43" spans="1:9" x14ac:dyDescent="0.25">
      <c r="A43" s="4" t="s">
        <v>55</v>
      </c>
      <c r="B43" s="4" t="s">
        <v>56</v>
      </c>
      <c r="C43" s="1" t="s">
        <v>1</v>
      </c>
      <c r="D43" s="1">
        <v>5.3</v>
      </c>
      <c r="E43" s="1">
        <v>6</v>
      </c>
      <c r="F43" s="1">
        <f>VLOOKUP($C43,'[1]Equip Specs'!$B$2:$K$141,2,)</f>
        <v>7.1</v>
      </c>
      <c r="G43" s="1">
        <f>VLOOKUP($C43,'[1]Equip Specs'!$B$2:$K$141,3,)</f>
        <v>18</v>
      </c>
      <c r="H43" s="1" t="str">
        <f>VLOOKUP($C43,'[1]Equip Specs'!$B$2:$K$141,4,)</f>
        <v>18 Above</v>
      </c>
      <c r="I43" s="1" t="str">
        <f t="shared" si="3"/>
        <v>NORMAL</v>
      </c>
    </row>
    <row r="44" spans="1:9" x14ac:dyDescent="0.25">
      <c r="A44" s="4" t="s">
        <v>55</v>
      </c>
      <c r="B44" s="4" t="s">
        <v>56</v>
      </c>
      <c r="C44" s="1" t="s">
        <v>0</v>
      </c>
      <c r="D44" s="1">
        <v>8.9</v>
      </c>
      <c r="E44" s="1">
        <v>12.1</v>
      </c>
      <c r="F44" s="1">
        <f>VLOOKUP($C44,'[1]Equip Specs'!$B$2:$K$141,2,)</f>
        <v>7.1</v>
      </c>
      <c r="G44" s="1">
        <f>VLOOKUP($C44,'[1]Equip Specs'!$B$2:$K$141,3,)</f>
        <v>18</v>
      </c>
      <c r="H44" s="1" t="str">
        <f>VLOOKUP($C44,'[1]Equip Specs'!$B$2:$K$141,4,)</f>
        <v>18 Above</v>
      </c>
      <c r="I44" s="1" t="str">
        <f t="shared" si="3"/>
        <v>ALERT</v>
      </c>
    </row>
    <row r="45" spans="1:9" x14ac:dyDescent="0.25">
      <c r="A45" s="4" t="s">
        <v>55</v>
      </c>
      <c r="B45" s="4" t="s">
        <v>56</v>
      </c>
      <c r="C45" s="1" t="s">
        <v>12</v>
      </c>
      <c r="D45" s="1">
        <v>5.6999999999999993</v>
      </c>
      <c r="E45" s="1">
        <v>6.2</v>
      </c>
      <c r="F45" s="1">
        <f>VLOOKUP($C45,'[1]Equip Specs'!$B$2:$K$141,2,)</f>
        <v>7.1</v>
      </c>
      <c r="G45" s="1">
        <f>VLOOKUP($C45,'[1]Equip Specs'!$B$2:$K$141,3,)</f>
        <v>18</v>
      </c>
      <c r="H45" s="1" t="str">
        <f>VLOOKUP($C45,'[1]Equip Specs'!$B$2:$K$141,4,)</f>
        <v>18 Above</v>
      </c>
      <c r="I45" s="1" t="str">
        <f t="shared" si="3"/>
        <v>NORMAL</v>
      </c>
    </row>
    <row r="46" spans="1:9" x14ac:dyDescent="0.25">
      <c r="A46" s="4" t="s">
        <v>55</v>
      </c>
      <c r="B46" s="4" t="s">
        <v>56</v>
      </c>
      <c r="C46" s="1" t="s">
        <v>11</v>
      </c>
      <c r="D46" s="1">
        <v>4.5</v>
      </c>
      <c r="E46" s="1">
        <v>3.1</v>
      </c>
      <c r="F46" s="1">
        <f>VLOOKUP($C46,'[1]Equip Specs'!$B$2:$K$141,2,)</f>
        <v>7.1</v>
      </c>
      <c r="G46" s="1">
        <f>VLOOKUP($C46,'[1]Equip Specs'!$B$2:$K$141,3,)</f>
        <v>18</v>
      </c>
      <c r="H46" s="1" t="str">
        <f>VLOOKUP($C46,'[1]Equip Specs'!$B$2:$K$141,4,)</f>
        <v>18 Above</v>
      </c>
      <c r="I46" s="1" t="str">
        <f t="shared" si="3"/>
        <v>NORMAL</v>
      </c>
    </row>
    <row r="47" spans="1:9" x14ac:dyDescent="0.25">
      <c r="A47" s="4" t="s">
        <v>55</v>
      </c>
      <c r="B47" s="4" t="s">
        <v>56</v>
      </c>
      <c r="C47" s="1" t="s">
        <v>18</v>
      </c>
      <c r="D47" s="1">
        <v>6.3</v>
      </c>
      <c r="E47" s="1">
        <v>6.4</v>
      </c>
      <c r="F47" s="1">
        <f>VLOOKUP($C47,'[1]Equip Specs'!$B$2:$K$141,2,)</f>
        <v>7.1</v>
      </c>
      <c r="G47" s="1">
        <f>VLOOKUP($C47,'[1]Equip Specs'!$B$2:$K$141,3,)</f>
        <v>18</v>
      </c>
      <c r="H47" s="1" t="str">
        <f>VLOOKUP($C47,'[1]Equip Specs'!$B$2:$K$141,4,)</f>
        <v>18 Above</v>
      </c>
      <c r="I47" s="1" t="str">
        <f t="shared" si="3"/>
        <v>NORMAL</v>
      </c>
    </row>
    <row r="48" spans="1:9" x14ac:dyDescent="0.25">
      <c r="A48" s="4" t="s">
        <v>55</v>
      </c>
      <c r="B48" s="4" t="s">
        <v>56</v>
      </c>
      <c r="C48" s="1" t="s">
        <v>22</v>
      </c>
      <c r="D48" s="1">
        <v>3.5</v>
      </c>
      <c r="E48" s="1">
        <v>4.0999999999999996</v>
      </c>
      <c r="F48" s="1">
        <f>VLOOKUP($C48,'[1]Equip Specs'!$B$2:$K$141,2,)</f>
        <v>4.5</v>
      </c>
      <c r="G48" s="1">
        <f>VLOOKUP($C48,'[1]Equip Specs'!$B$2:$K$141,3,)</f>
        <v>11.2</v>
      </c>
      <c r="H48" s="1" t="str">
        <f>VLOOKUP($C48,'[1]Equip Specs'!$B$2:$K$141,4,)</f>
        <v>11.2 Above</v>
      </c>
      <c r="I48" s="1" t="str">
        <f t="shared" si="3"/>
        <v>NORMAL</v>
      </c>
    </row>
    <row r="49" spans="1:9" x14ac:dyDescent="0.25">
      <c r="A49" s="4" t="s">
        <v>55</v>
      </c>
      <c r="B49" s="4" t="s">
        <v>56</v>
      </c>
      <c r="C49" s="1" t="s">
        <v>4</v>
      </c>
      <c r="D49" s="1">
        <v>7.5</v>
      </c>
      <c r="E49" s="1">
        <v>12.5</v>
      </c>
      <c r="F49" s="1">
        <f>VLOOKUP($C49,'[1]Equip Specs'!$B$2:$K$141,2,)</f>
        <v>4.5</v>
      </c>
      <c r="G49" s="1">
        <f>VLOOKUP($C49,'[1]Equip Specs'!$B$2:$K$141,3,)</f>
        <v>11.2</v>
      </c>
      <c r="H49" s="1" t="str">
        <f>VLOOKUP($C49,'[1]Equip Specs'!$B$2:$K$141,4,)</f>
        <v>11.2 Above</v>
      </c>
      <c r="I49" s="1" t="str">
        <f t="shared" si="3"/>
        <v>ALARM</v>
      </c>
    </row>
    <row r="50" spans="1:9" x14ac:dyDescent="0.25">
      <c r="A50" s="4" t="s">
        <v>55</v>
      </c>
      <c r="B50" s="4" t="s">
        <v>56</v>
      </c>
      <c r="C50" s="1" t="s">
        <v>20</v>
      </c>
      <c r="D50" s="1">
        <v>8.1</v>
      </c>
      <c r="E50" s="1">
        <v>7.8</v>
      </c>
      <c r="F50" s="1">
        <f>VLOOKUP($C50,'[1]Equip Specs'!$B$2:$K$141,2,)</f>
        <v>4.5</v>
      </c>
      <c r="G50" s="1">
        <f>VLOOKUP($C50,'[1]Equip Specs'!$B$2:$K$141,3,)</f>
        <v>11.2</v>
      </c>
      <c r="H50" s="1" t="str">
        <f>VLOOKUP($C50,'[1]Equip Specs'!$B$2:$K$141,4,)</f>
        <v>11.2 Above</v>
      </c>
      <c r="I50" s="1" t="str">
        <f t="shared" si="3"/>
        <v>ALERT</v>
      </c>
    </row>
    <row r="51" spans="1:9" x14ac:dyDescent="0.25">
      <c r="A51" s="4" t="s">
        <v>55</v>
      </c>
      <c r="B51" s="4" t="s">
        <v>56</v>
      </c>
      <c r="C51" s="1" t="s">
        <v>23</v>
      </c>
      <c r="D51" s="1">
        <v>6</v>
      </c>
      <c r="E51" s="1">
        <v>6.2</v>
      </c>
      <c r="F51" s="1">
        <f>VLOOKUP($C51,'[1]Equip Specs'!$B$2:$K$141,2,)</f>
        <v>7.1</v>
      </c>
      <c r="G51" s="1">
        <f>VLOOKUP($C51,'[1]Equip Specs'!$B$2:$K$141,3,)</f>
        <v>18</v>
      </c>
      <c r="H51" s="1" t="str">
        <f>VLOOKUP($C51,'[1]Equip Specs'!$B$2:$K$141,4,)</f>
        <v>18 Above</v>
      </c>
      <c r="I51" s="1" t="str">
        <f t="shared" si="3"/>
        <v>NORMAL</v>
      </c>
    </row>
    <row r="52" spans="1:9" x14ac:dyDescent="0.25">
      <c r="A52" s="4" t="s">
        <v>55</v>
      </c>
      <c r="B52" s="4" t="s">
        <v>56</v>
      </c>
      <c r="C52" s="1" t="s">
        <v>24</v>
      </c>
      <c r="D52" s="1">
        <v>4</v>
      </c>
      <c r="E52" s="1">
        <v>5.7</v>
      </c>
      <c r="F52" s="1">
        <f>VLOOKUP($C52,'[1]Equip Specs'!$B$2:$K$141,2,)</f>
        <v>7.1</v>
      </c>
      <c r="G52" s="1">
        <v>11.2</v>
      </c>
      <c r="H52" s="1" t="str">
        <f>VLOOKUP($C52,'[1]Equip Specs'!$B$2:$K$141,4,)</f>
        <v>18 Above</v>
      </c>
      <c r="I52" s="1" t="str">
        <f t="shared" si="3"/>
        <v>NORMAL</v>
      </c>
    </row>
    <row r="53" spans="1:9" x14ac:dyDescent="0.25">
      <c r="A53" s="4" t="s">
        <v>55</v>
      </c>
      <c r="B53" s="4" t="s">
        <v>56</v>
      </c>
      <c r="C53" s="1" t="s">
        <v>25</v>
      </c>
      <c r="D53" s="1">
        <v>1.1000000000000001</v>
      </c>
      <c r="E53" s="1">
        <v>1.8</v>
      </c>
      <c r="F53" s="1">
        <f>VLOOKUP($C53,'[1]Equip Specs'!$B$2:$K$141,2,)</f>
        <v>7.1</v>
      </c>
      <c r="G53" s="1">
        <f>VLOOKUP($C53,'[1]Equip Specs'!$B$2:$K$141,3,)</f>
        <v>18</v>
      </c>
      <c r="H53" s="1" t="str">
        <f>VLOOKUP($C53,'[1]Equip Specs'!$B$2:$K$141,4,)</f>
        <v>18 Above</v>
      </c>
      <c r="I53" s="1" t="str">
        <f t="shared" si="3"/>
        <v>NORMAL</v>
      </c>
    </row>
    <row r="54" spans="1:9" x14ac:dyDescent="0.25">
      <c r="A54" s="4" t="s">
        <v>55</v>
      </c>
      <c r="B54" s="4" t="s">
        <v>56</v>
      </c>
      <c r="C54" s="1" t="s">
        <v>26</v>
      </c>
      <c r="D54" s="1">
        <v>3.6999999999999997</v>
      </c>
      <c r="E54" s="1">
        <v>6.2</v>
      </c>
      <c r="F54" s="1">
        <f>VLOOKUP($C54,'[1]Equip Specs'!$B$2:$K$141,2,)</f>
        <v>7.1</v>
      </c>
      <c r="G54" s="1">
        <f>VLOOKUP($C54,'[1]Equip Specs'!$B$2:$K$141,3,)</f>
        <v>18</v>
      </c>
      <c r="H54" s="1" t="str">
        <f>VLOOKUP($C54,'[1]Equip Specs'!$B$2:$K$141,4,)</f>
        <v>18 Above</v>
      </c>
      <c r="I54" s="1" t="str">
        <f t="shared" si="3"/>
        <v>NORMAL</v>
      </c>
    </row>
    <row r="55" spans="1:9" x14ac:dyDescent="0.25">
      <c r="A55" s="4" t="s">
        <v>55</v>
      </c>
      <c r="B55" s="4" t="s">
        <v>56</v>
      </c>
      <c r="C55" s="1" t="s">
        <v>27</v>
      </c>
      <c r="D55" s="1">
        <v>6</v>
      </c>
      <c r="E55" s="1">
        <v>5.7</v>
      </c>
      <c r="F55" s="1">
        <f>VLOOKUP($C55,'[1]Equip Specs'!$B$2:$K$141,2,)</f>
        <v>7.1</v>
      </c>
      <c r="G55" s="1">
        <f>VLOOKUP($C55,'[1]Equip Specs'!$B$2:$K$141,3,)</f>
        <v>18</v>
      </c>
      <c r="H55" s="1" t="str">
        <f>VLOOKUP($C55,'[1]Equip Specs'!$B$2:$K$141,4,)</f>
        <v>18 Above</v>
      </c>
      <c r="I55" s="1" t="str">
        <f t="shared" si="3"/>
        <v>NORMAL</v>
      </c>
    </row>
    <row r="56" spans="1:9" x14ac:dyDescent="0.25">
      <c r="A56" s="4" t="s">
        <v>55</v>
      </c>
      <c r="B56" s="4" t="s">
        <v>56</v>
      </c>
      <c r="C56" s="1" t="s">
        <v>7</v>
      </c>
      <c r="D56" s="1">
        <v>12.1</v>
      </c>
      <c r="E56" s="1">
        <v>13.1</v>
      </c>
      <c r="F56" s="1">
        <f>VLOOKUP($C56,'[1]Equip Specs'!$B$2:$K$141,2,)</f>
        <v>7.1</v>
      </c>
      <c r="G56" s="1">
        <f>VLOOKUP($C56,'[1]Equip Specs'!$B$2:$K$141,3,)</f>
        <v>18</v>
      </c>
      <c r="H56" s="1" t="str">
        <f>VLOOKUP($C56,'[1]Equip Specs'!$B$2:$K$141,4,)</f>
        <v>18 Above</v>
      </c>
      <c r="I56" s="1" t="str">
        <f t="shared" si="3"/>
        <v>ALERT</v>
      </c>
    </row>
    <row r="57" spans="1:9" x14ac:dyDescent="0.25">
      <c r="A57" s="4" t="s">
        <v>55</v>
      </c>
      <c r="B57" s="4" t="s">
        <v>56</v>
      </c>
      <c r="C57" s="1" t="s">
        <v>6</v>
      </c>
      <c r="D57" s="4">
        <v>5.8</v>
      </c>
      <c r="E57" s="4">
        <v>6.5</v>
      </c>
      <c r="F57" s="1">
        <f>VLOOKUP($C57,'[1]Equip Specs'!$B$2:$K$141,2,)</f>
        <v>7.1</v>
      </c>
      <c r="G57" s="1">
        <f>VLOOKUP($C57,'[1]Equip Specs'!$B$2:$K$141,3,)</f>
        <v>18</v>
      </c>
      <c r="H57" s="1" t="str">
        <f>VLOOKUP($C57,'[1]Equip Specs'!$B$2:$K$141,4,)</f>
        <v>18 Above</v>
      </c>
      <c r="I57" s="1" t="str">
        <f t="shared" si="0"/>
        <v>NORMAL</v>
      </c>
    </row>
    <row r="58" spans="1:9" x14ac:dyDescent="0.25">
      <c r="A58" s="4" t="s">
        <v>57</v>
      </c>
      <c r="B58" s="4" t="s">
        <v>76</v>
      </c>
      <c r="C58" s="1" t="s">
        <v>9</v>
      </c>
      <c r="D58" s="1">
        <v>4.2</v>
      </c>
      <c r="E58" s="1">
        <v>4.5</v>
      </c>
      <c r="F58" s="1">
        <f>VLOOKUP($C58,'[1]Equip Specs'!$B$2:$K$141,2,)</f>
        <v>4.5</v>
      </c>
      <c r="G58" s="1">
        <f>VLOOKUP($C58,'[1]Equip Specs'!$B$2:$K$141,3,)</f>
        <v>11.2</v>
      </c>
      <c r="H58" s="1" t="str">
        <f>VLOOKUP($C58,'[1]Equip Specs'!$B$2:$K$141,4,)</f>
        <v>11.2 Above</v>
      </c>
      <c r="I58" s="1" t="str">
        <f t="shared" si="0"/>
        <v>ALERT</v>
      </c>
    </row>
    <row r="59" spans="1:9" x14ac:dyDescent="0.25">
      <c r="A59" s="4" t="s">
        <v>57</v>
      </c>
      <c r="B59" s="4" t="s">
        <v>76</v>
      </c>
      <c r="C59" s="1" t="s">
        <v>19</v>
      </c>
      <c r="D59" s="1">
        <v>4.2</v>
      </c>
      <c r="E59" s="1">
        <v>4.4000000000000004</v>
      </c>
      <c r="F59" s="1">
        <f>VLOOKUP($C59,'[1]Equip Specs'!$B$2:$K$141,2,)</f>
        <v>4.5</v>
      </c>
      <c r="G59" s="1">
        <f>VLOOKUP($C59,'[1]Equip Specs'!$B$2:$K$141,3,)</f>
        <v>11.2</v>
      </c>
      <c r="H59" s="1" t="str">
        <f>VLOOKUP($C59,'[1]Equip Specs'!$B$2:$K$141,4,)</f>
        <v>11.2 Above</v>
      </c>
      <c r="I59" s="1" t="str">
        <f t="shared" si="0"/>
        <v>NORMAL</v>
      </c>
    </row>
    <row r="60" spans="1:9" x14ac:dyDescent="0.25">
      <c r="A60" s="4" t="s">
        <v>57</v>
      </c>
      <c r="B60" s="4" t="s">
        <v>76</v>
      </c>
      <c r="C60" s="1" t="s">
        <v>16</v>
      </c>
      <c r="D60" s="1">
        <v>6.8</v>
      </c>
      <c r="E60" s="1">
        <v>6.3</v>
      </c>
      <c r="F60" s="1">
        <f>VLOOKUP($C60,'[1]Equip Specs'!$B$2:$K$141,2,)</f>
        <v>7.1</v>
      </c>
      <c r="G60" s="1">
        <f>VLOOKUP($C60,'[1]Equip Specs'!$B$2:$K$141,3,)</f>
        <v>18</v>
      </c>
      <c r="H60" s="1" t="str">
        <f>VLOOKUP($C60,'[1]Equip Specs'!$B$2:$K$141,4,)</f>
        <v>18 Above</v>
      </c>
      <c r="I60" s="1" t="str">
        <f t="shared" si="0"/>
        <v>NORMAL</v>
      </c>
    </row>
    <row r="61" spans="1:9" x14ac:dyDescent="0.25">
      <c r="A61" s="4" t="s">
        <v>57</v>
      </c>
      <c r="B61" s="4" t="s">
        <v>76</v>
      </c>
      <c r="C61" s="1" t="s">
        <v>15</v>
      </c>
      <c r="D61" s="1">
        <v>6.8</v>
      </c>
      <c r="E61" s="1">
        <v>5.3</v>
      </c>
      <c r="F61" s="1">
        <f>VLOOKUP($C61,'[1]Equip Specs'!$B$2:$K$141,2,)</f>
        <v>7.1</v>
      </c>
      <c r="G61" s="1">
        <f>VLOOKUP($C61,'[1]Equip Specs'!$B$2:$K$141,3,)</f>
        <v>18</v>
      </c>
      <c r="H61" s="1" t="str">
        <f>VLOOKUP($C61,'[1]Equip Specs'!$B$2:$K$141,4,)</f>
        <v>18 Above</v>
      </c>
      <c r="I61" s="1" t="str">
        <f t="shared" si="0"/>
        <v>NORMAL</v>
      </c>
    </row>
    <row r="62" spans="1:9" x14ac:dyDescent="0.25">
      <c r="A62" s="4" t="s">
        <v>57</v>
      </c>
      <c r="B62" s="4" t="s">
        <v>76</v>
      </c>
      <c r="C62" s="1" t="s">
        <v>17</v>
      </c>
      <c r="D62" s="1">
        <v>6.8</v>
      </c>
      <c r="E62" s="1">
        <v>3.3000000000000003</v>
      </c>
      <c r="F62" s="1">
        <f>VLOOKUP($C62,'[1]Equip Specs'!$B$2:$K$141,2,)</f>
        <v>7.1</v>
      </c>
      <c r="G62" s="1">
        <f>VLOOKUP($C62,'[1]Equip Specs'!$B$2:$K$141,3,)</f>
        <v>18</v>
      </c>
      <c r="H62" s="1" t="str">
        <f>VLOOKUP($C62,'[1]Equip Specs'!$B$2:$K$141,4,)</f>
        <v>18 Above</v>
      </c>
      <c r="I62" s="1" t="str">
        <f t="shared" si="0"/>
        <v>NORMAL</v>
      </c>
    </row>
    <row r="63" spans="1:9" x14ac:dyDescent="0.25">
      <c r="A63" s="4" t="s">
        <v>57</v>
      </c>
      <c r="B63" s="4" t="s">
        <v>76</v>
      </c>
      <c r="C63" s="1" t="s">
        <v>13</v>
      </c>
      <c r="D63" s="1">
        <v>4.2</v>
      </c>
      <c r="E63" s="1">
        <v>5.1000000000000005</v>
      </c>
      <c r="F63" s="1">
        <f>VLOOKUP($C63,'[1]Equip Specs'!$B$2:$K$141,2,)</f>
        <v>4.5</v>
      </c>
      <c r="G63" s="1">
        <f>VLOOKUP($C63,'[1]Equip Specs'!$B$2:$K$141,3,)</f>
        <v>11.2</v>
      </c>
      <c r="H63" s="1" t="str">
        <f>VLOOKUP($C63,'[1]Equip Specs'!$B$2:$K$141,4,)</f>
        <v>11.2 Above</v>
      </c>
      <c r="I63" s="1" t="str">
        <f t="shared" si="0"/>
        <v>ALERT</v>
      </c>
    </row>
    <row r="64" spans="1:9" x14ac:dyDescent="0.25">
      <c r="A64" s="4" t="s">
        <v>57</v>
      </c>
      <c r="B64" s="4" t="s">
        <v>76</v>
      </c>
      <c r="C64" s="1" t="s">
        <v>21</v>
      </c>
      <c r="D64" s="1">
        <v>4.2</v>
      </c>
      <c r="E64" s="1">
        <v>5.7</v>
      </c>
      <c r="F64" s="1">
        <f>VLOOKUP($C64,'[1]Equip Specs'!$B$2:$K$141,2,)</f>
        <v>4.5</v>
      </c>
      <c r="G64" s="1">
        <f>VLOOKUP($C64,'[1]Equip Specs'!$B$2:$K$141,3,)</f>
        <v>11.2</v>
      </c>
      <c r="H64" s="1" t="str">
        <f>VLOOKUP($C64,'[1]Equip Specs'!$B$2:$K$141,4,)</f>
        <v>11.2 Above</v>
      </c>
      <c r="I64" s="1" t="str">
        <f t="shared" si="0"/>
        <v>ALERT</v>
      </c>
    </row>
    <row r="65" spans="1:9" x14ac:dyDescent="0.25">
      <c r="A65" s="4" t="s">
        <v>57</v>
      </c>
      <c r="B65" s="4" t="s">
        <v>76</v>
      </c>
      <c r="C65" s="1" t="s">
        <v>8</v>
      </c>
      <c r="D65" s="1">
        <v>6.8</v>
      </c>
      <c r="E65" s="1">
        <v>5.1000000000000005</v>
      </c>
      <c r="F65" s="1">
        <f>VLOOKUP($C65,'[1]Equip Specs'!$B$2:$K$141,2,)</f>
        <v>7.1</v>
      </c>
      <c r="G65" s="1">
        <f>VLOOKUP($C65,'[1]Equip Specs'!$B$2:$K$141,3,)</f>
        <v>18</v>
      </c>
      <c r="H65" s="1" t="str">
        <f>VLOOKUP($C65,'[1]Equip Specs'!$B$2:$K$141,4,)</f>
        <v>18 Above</v>
      </c>
      <c r="I65" s="1" t="str">
        <f t="shared" si="0"/>
        <v>NORMAL</v>
      </c>
    </row>
    <row r="66" spans="1:9" x14ac:dyDescent="0.25">
      <c r="A66" s="4" t="s">
        <v>57</v>
      </c>
      <c r="B66" s="4" t="s">
        <v>76</v>
      </c>
      <c r="C66" s="1" t="s">
        <v>2</v>
      </c>
      <c r="D66" s="1">
        <v>4.2</v>
      </c>
      <c r="E66" s="1">
        <v>8.7999999999999989</v>
      </c>
      <c r="F66" s="1">
        <f>VLOOKUP($C66,'[1]Equip Specs'!$B$2:$K$141,2,)</f>
        <v>4.5</v>
      </c>
      <c r="G66" s="1">
        <f>VLOOKUP($C66,'[1]Equip Specs'!$B$2:$K$141,3,)</f>
        <v>11.2</v>
      </c>
      <c r="H66" s="1" t="str">
        <f>VLOOKUP($C66,'[1]Equip Specs'!$B$2:$K$141,4,)</f>
        <v>11.2 Above</v>
      </c>
      <c r="I66" s="1" t="str">
        <f t="shared" si="0"/>
        <v>ALERT</v>
      </c>
    </row>
    <row r="67" spans="1:9" x14ac:dyDescent="0.25">
      <c r="A67" s="4" t="s">
        <v>57</v>
      </c>
      <c r="B67" s="4" t="s">
        <v>76</v>
      </c>
      <c r="C67" s="1" t="s">
        <v>3</v>
      </c>
      <c r="D67" s="1">
        <v>4.2</v>
      </c>
      <c r="E67" s="1">
        <v>5.9</v>
      </c>
      <c r="F67" s="1">
        <f>VLOOKUP($C67,'[1]Equip Specs'!$B$2:$K$141,2,)</f>
        <v>4.5</v>
      </c>
      <c r="G67" s="1">
        <f>VLOOKUP($C67,'[1]Equip Specs'!$B$2:$K$141,3,)</f>
        <v>11.2</v>
      </c>
      <c r="H67" s="1" t="str">
        <f>VLOOKUP($C67,'[1]Equip Specs'!$B$2:$K$141,4,)</f>
        <v>11.2 Above</v>
      </c>
      <c r="I67" s="1" t="str">
        <f t="shared" ref="I67:I130" si="4">IF(E67&lt;F67,"NORMAL",IF(E67&lt;G67,"ALERT",IF(E67&gt;G67,IF(E67&gt;=G67,"ALARM","ERROR"))))</f>
        <v>ALERT</v>
      </c>
    </row>
    <row r="68" spans="1:9" x14ac:dyDescent="0.25">
      <c r="A68" s="4" t="s">
        <v>57</v>
      </c>
      <c r="B68" s="4" t="s">
        <v>76</v>
      </c>
      <c r="C68" s="1" t="s">
        <v>5</v>
      </c>
      <c r="D68" s="1">
        <v>6.8</v>
      </c>
      <c r="E68" s="1">
        <v>9.5</v>
      </c>
      <c r="F68" s="1">
        <f>VLOOKUP($C68,'[1]Equip Specs'!$B$2:$K$141,2,)</f>
        <v>7.1</v>
      </c>
      <c r="G68" s="1">
        <f>VLOOKUP($C68,'[1]Equip Specs'!$B$2:$K$141,3,)</f>
        <v>18</v>
      </c>
      <c r="H68" s="1" t="str">
        <f>VLOOKUP($C68,'[1]Equip Specs'!$B$2:$K$141,4,)</f>
        <v>18 Above</v>
      </c>
      <c r="I68" s="1" t="str">
        <f t="shared" si="4"/>
        <v>ALERT</v>
      </c>
    </row>
    <row r="69" spans="1:9" x14ac:dyDescent="0.25">
      <c r="A69" s="4" t="s">
        <v>57</v>
      </c>
      <c r="B69" s="4" t="s">
        <v>76</v>
      </c>
      <c r="C69" s="1" t="s">
        <v>28</v>
      </c>
      <c r="D69" s="1">
        <v>6.8</v>
      </c>
      <c r="E69" s="1">
        <v>6.3</v>
      </c>
      <c r="F69" s="1">
        <f>VLOOKUP($C69,'[1]Equip Specs'!$B$2:$K$141,2,)</f>
        <v>7.1</v>
      </c>
      <c r="G69" s="1">
        <f>VLOOKUP($C69,'[1]Equip Specs'!$B$2:$K$141,3,)</f>
        <v>18</v>
      </c>
      <c r="H69" s="1" t="str">
        <f>VLOOKUP($C69,'[1]Equip Specs'!$B$2:$K$141,4,)</f>
        <v>18 Above</v>
      </c>
      <c r="I69" s="1" t="str">
        <f t="shared" si="4"/>
        <v>NORMAL</v>
      </c>
    </row>
    <row r="70" spans="1:9" x14ac:dyDescent="0.25">
      <c r="A70" s="4" t="s">
        <v>57</v>
      </c>
      <c r="B70" s="4" t="s">
        <v>76</v>
      </c>
      <c r="C70" s="1" t="s">
        <v>14</v>
      </c>
      <c r="D70" s="1">
        <v>4.2</v>
      </c>
      <c r="E70" s="1">
        <v>5.1000000000000005</v>
      </c>
      <c r="F70" s="1">
        <f>VLOOKUP($C70,'[1]Equip Specs'!$B$2:$K$141,2,)</f>
        <v>4.5</v>
      </c>
      <c r="G70" s="1">
        <f>VLOOKUP($C70,'[1]Equip Specs'!$B$2:$K$141,3,)</f>
        <v>11.2</v>
      </c>
      <c r="H70" s="1" t="str">
        <f>VLOOKUP($C70,'[1]Equip Specs'!$B$2:$K$141,4,)</f>
        <v>11.2 Above</v>
      </c>
      <c r="I70" s="1" t="str">
        <f t="shared" si="4"/>
        <v>ALERT</v>
      </c>
    </row>
    <row r="71" spans="1:9" x14ac:dyDescent="0.25">
      <c r="A71" s="4" t="s">
        <v>57</v>
      </c>
      <c r="B71" s="4" t="s">
        <v>76</v>
      </c>
      <c r="C71" s="1" t="s">
        <v>1</v>
      </c>
      <c r="D71" s="1">
        <v>6.8</v>
      </c>
      <c r="E71" s="1">
        <v>6.9</v>
      </c>
      <c r="F71" s="1">
        <f>VLOOKUP($C71,'[1]Equip Specs'!$B$2:$K$141,2,)</f>
        <v>7.1</v>
      </c>
      <c r="G71" s="1">
        <f>VLOOKUP($C71,'[1]Equip Specs'!$B$2:$K$141,3,)</f>
        <v>18</v>
      </c>
      <c r="H71" s="1" t="str">
        <f>VLOOKUP($C71,'[1]Equip Specs'!$B$2:$K$141,4,)</f>
        <v>18 Above</v>
      </c>
      <c r="I71" s="1" t="str">
        <f t="shared" si="4"/>
        <v>NORMAL</v>
      </c>
    </row>
    <row r="72" spans="1:9" x14ac:dyDescent="0.25">
      <c r="A72" s="4" t="s">
        <v>57</v>
      </c>
      <c r="B72" s="4" t="s">
        <v>76</v>
      </c>
      <c r="C72" s="1" t="s">
        <v>0</v>
      </c>
      <c r="D72" s="1">
        <v>6.8</v>
      </c>
      <c r="E72" s="1">
        <v>4.0999999999999996</v>
      </c>
      <c r="F72" s="1">
        <f>VLOOKUP($C72,'[1]Equip Specs'!$B$2:$K$141,2,)</f>
        <v>7.1</v>
      </c>
      <c r="G72" s="1">
        <f>VLOOKUP($C72,'[1]Equip Specs'!$B$2:$K$141,3,)</f>
        <v>18</v>
      </c>
      <c r="H72" s="1" t="str">
        <f>VLOOKUP($C72,'[1]Equip Specs'!$B$2:$K$141,4,)</f>
        <v>18 Above</v>
      </c>
      <c r="I72" s="1" t="str">
        <f t="shared" si="4"/>
        <v>NORMAL</v>
      </c>
    </row>
    <row r="73" spans="1:9" x14ac:dyDescent="0.25">
      <c r="A73" s="4" t="s">
        <v>57</v>
      </c>
      <c r="B73" s="4" t="s">
        <v>76</v>
      </c>
      <c r="C73" s="1" t="s">
        <v>12</v>
      </c>
      <c r="D73" s="1">
        <v>6.8</v>
      </c>
      <c r="E73" s="1">
        <v>8.1</v>
      </c>
      <c r="F73" s="1">
        <f>VLOOKUP($C73,'[1]Equip Specs'!$B$2:$K$141,2,)</f>
        <v>7.1</v>
      </c>
      <c r="G73" s="1">
        <f>VLOOKUP($C73,'[1]Equip Specs'!$B$2:$K$141,3,)</f>
        <v>18</v>
      </c>
      <c r="H73" s="1" t="str">
        <f>VLOOKUP($C73,'[1]Equip Specs'!$B$2:$K$141,4,)</f>
        <v>18 Above</v>
      </c>
      <c r="I73" s="1" t="str">
        <f t="shared" si="4"/>
        <v>ALERT</v>
      </c>
    </row>
    <row r="74" spans="1:9" x14ac:dyDescent="0.25">
      <c r="A74" s="4" t="s">
        <v>57</v>
      </c>
      <c r="B74" s="4" t="s">
        <v>76</v>
      </c>
      <c r="C74" s="1" t="s">
        <v>11</v>
      </c>
      <c r="D74" s="1">
        <v>6.8</v>
      </c>
      <c r="E74" s="1">
        <v>8.6999999999999993</v>
      </c>
      <c r="F74" s="1">
        <f>VLOOKUP($C74,'[1]Equip Specs'!$B$2:$K$141,2,)</f>
        <v>7.1</v>
      </c>
      <c r="G74" s="1">
        <f>VLOOKUP($C74,'[1]Equip Specs'!$B$2:$K$141,3,)</f>
        <v>18</v>
      </c>
      <c r="H74" s="1" t="str">
        <f>VLOOKUP($C74,'[1]Equip Specs'!$B$2:$K$141,4,)</f>
        <v>18 Above</v>
      </c>
      <c r="I74" s="1" t="str">
        <f t="shared" si="4"/>
        <v>ALERT</v>
      </c>
    </row>
    <row r="75" spans="1:9" x14ac:dyDescent="0.25">
      <c r="A75" s="4" t="s">
        <v>57</v>
      </c>
      <c r="B75" s="4" t="s">
        <v>76</v>
      </c>
      <c r="C75" s="1" t="s">
        <v>18</v>
      </c>
      <c r="D75" s="1">
        <v>6.8</v>
      </c>
      <c r="E75" s="1">
        <v>6.6000000000000005</v>
      </c>
      <c r="F75" s="1">
        <f>VLOOKUP($C75,'[1]Equip Specs'!$B$2:$K$141,2,)</f>
        <v>7.1</v>
      </c>
      <c r="G75" s="1">
        <f>VLOOKUP($C75,'[1]Equip Specs'!$B$2:$K$141,3,)</f>
        <v>18</v>
      </c>
      <c r="H75" s="1" t="str">
        <f>VLOOKUP($C75,'[1]Equip Specs'!$B$2:$K$141,4,)</f>
        <v>18 Above</v>
      </c>
      <c r="I75" s="1" t="str">
        <f t="shared" si="4"/>
        <v>NORMAL</v>
      </c>
    </row>
    <row r="76" spans="1:9" x14ac:dyDescent="0.25">
      <c r="A76" s="4" t="s">
        <v>57</v>
      </c>
      <c r="B76" s="4" t="s">
        <v>76</v>
      </c>
      <c r="C76" s="1" t="s">
        <v>22</v>
      </c>
      <c r="D76" s="1">
        <v>4.2</v>
      </c>
      <c r="E76" s="1">
        <v>4.6000000000000005</v>
      </c>
      <c r="F76" s="1">
        <f>VLOOKUP($C76,'[1]Equip Specs'!$B$2:$K$141,2,)</f>
        <v>4.5</v>
      </c>
      <c r="G76" s="1">
        <f>VLOOKUP($C76,'[1]Equip Specs'!$B$2:$K$141,3,)</f>
        <v>11.2</v>
      </c>
      <c r="H76" s="1" t="str">
        <f>VLOOKUP($C76,'[1]Equip Specs'!$B$2:$K$141,4,)</f>
        <v>11.2 Above</v>
      </c>
      <c r="I76" s="1" t="str">
        <f t="shared" si="4"/>
        <v>ALERT</v>
      </c>
    </row>
    <row r="77" spans="1:9" x14ac:dyDescent="0.25">
      <c r="A77" s="4" t="s">
        <v>57</v>
      </c>
      <c r="B77" s="4" t="s">
        <v>76</v>
      </c>
      <c r="C77" s="1" t="s">
        <v>4</v>
      </c>
      <c r="D77" s="1">
        <v>4.2</v>
      </c>
      <c r="E77" s="1">
        <v>1.7</v>
      </c>
      <c r="F77" s="1">
        <f>VLOOKUP($C77,'[1]Equip Specs'!$B$2:$K$141,2,)</f>
        <v>4.5</v>
      </c>
      <c r="G77" s="1">
        <f>VLOOKUP($C77,'[1]Equip Specs'!$B$2:$K$141,3,)</f>
        <v>11.2</v>
      </c>
      <c r="H77" s="1" t="str">
        <f>VLOOKUP($C77,'[1]Equip Specs'!$B$2:$K$141,4,)</f>
        <v>11.2 Above</v>
      </c>
      <c r="I77" s="1" t="str">
        <f t="shared" si="4"/>
        <v>NORMAL</v>
      </c>
    </row>
    <row r="78" spans="1:9" x14ac:dyDescent="0.25">
      <c r="A78" s="4" t="s">
        <v>57</v>
      </c>
      <c r="B78" s="4" t="s">
        <v>76</v>
      </c>
      <c r="C78" s="1" t="s">
        <v>20</v>
      </c>
      <c r="D78" s="1">
        <v>4.2</v>
      </c>
      <c r="E78" s="1">
        <v>4.3</v>
      </c>
      <c r="F78" s="1">
        <f>VLOOKUP($C78,'[1]Equip Specs'!$B$2:$K$141,2,)</f>
        <v>4.5</v>
      </c>
      <c r="G78" s="1">
        <f>VLOOKUP($C78,'[1]Equip Specs'!$B$2:$K$141,3,)</f>
        <v>11.2</v>
      </c>
      <c r="H78" s="1" t="str">
        <f>VLOOKUP($C78,'[1]Equip Specs'!$B$2:$K$141,4,)</f>
        <v>11.2 Above</v>
      </c>
      <c r="I78" s="1" t="str">
        <f t="shared" si="4"/>
        <v>NORMAL</v>
      </c>
    </row>
    <row r="79" spans="1:9" x14ac:dyDescent="0.25">
      <c r="A79" s="4" t="s">
        <v>57</v>
      </c>
      <c r="B79" s="4" t="s">
        <v>76</v>
      </c>
      <c r="C79" s="1" t="s">
        <v>23</v>
      </c>
      <c r="D79" s="1">
        <v>6.8</v>
      </c>
      <c r="E79" s="1">
        <v>6.6000000000000005</v>
      </c>
      <c r="F79" s="1">
        <f>VLOOKUP($C79,'[1]Equip Specs'!$B$2:$K$141,2,)</f>
        <v>7.1</v>
      </c>
      <c r="G79" s="1">
        <f>VLOOKUP($C79,'[1]Equip Specs'!$B$2:$K$141,3,)</f>
        <v>18</v>
      </c>
      <c r="H79" s="1" t="str">
        <f>VLOOKUP($C79,'[1]Equip Specs'!$B$2:$K$141,4,)</f>
        <v>18 Above</v>
      </c>
      <c r="I79" s="1" t="str">
        <f t="shared" si="4"/>
        <v>NORMAL</v>
      </c>
    </row>
    <row r="80" spans="1:9" x14ac:dyDescent="0.25">
      <c r="A80" s="4" t="s">
        <v>57</v>
      </c>
      <c r="B80" s="4" t="s">
        <v>76</v>
      </c>
      <c r="C80" s="1" t="s">
        <v>24</v>
      </c>
      <c r="D80" s="1">
        <v>6.8</v>
      </c>
      <c r="E80" s="1">
        <v>12.7</v>
      </c>
      <c r="F80" s="1">
        <f>VLOOKUP($C80,'[1]Equip Specs'!$B$2:$K$141,2,)</f>
        <v>7.1</v>
      </c>
      <c r="G80" s="1">
        <v>11.2</v>
      </c>
      <c r="H80" s="1" t="str">
        <f>VLOOKUP($C80,'[1]Equip Specs'!$B$2:$K$141,4,)</f>
        <v>18 Above</v>
      </c>
      <c r="I80" s="1" t="str">
        <f t="shared" si="4"/>
        <v>ALARM</v>
      </c>
    </row>
    <row r="81" spans="1:9" x14ac:dyDescent="0.25">
      <c r="A81" s="4" t="s">
        <v>57</v>
      </c>
      <c r="B81" s="4" t="s">
        <v>76</v>
      </c>
      <c r="C81" s="1" t="s">
        <v>25</v>
      </c>
      <c r="D81" s="1">
        <v>6.8</v>
      </c>
      <c r="E81" s="1">
        <v>13.299999999999999</v>
      </c>
      <c r="F81" s="1">
        <f>VLOOKUP($C81,'[1]Equip Specs'!$B$2:$K$141,2,)</f>
        <v>7.1</v>
      </c>
      <c r="G81" s="1">
        <f>VLOOKUP($C81,'[1]Equip Specs'!$B$2:$K$141,3,)</f>
        <v>18</v>
      </c>
      <c r="H81" s="1" t="str">
        <f>VLOOKUP($C81,'[1]Equip Specs'!$B$2:$K$141,4,)</f>
        <v>18 Above</v>
      </c>
      <c r="I81" s="1" t="str">
        <f t="shared" si="4"/>
        <v>ALERT</v>
      </c>
    </row>
    <row r="82" spans="1:9" x14ac:dyDescent="0.25">
      <c r="A82" s="4" t="s">
        <v>57</v>
      </c>
      <c r="B82" s="4" t="s">
        <v>76</v>
      </c>
      <c r="C82" s="1" t="s">
        <v>26</v>
      </c>
      <c r="D82" s="1">
        <v>6.8</v>
      </c>
      <c r="E82" s="1">
        <v>4.6000000000000005</v>
      </c>
      <c r="F82" s="1">
        <f>VLOOKUP($C82,'[1]Equip Specs'!$B$2:$K$141,2,)</f>
        <v>7.1</v>
      </c>
      <c r="G82" s="1">
        <f>VLOOKUP($C82,'[1]Equip Specs'!$B$2:$K$141,3,)</f>
        <v>18</v>
      </c>
      <c r="H82" s="1" t="str">
        <f>VLOOKUP($C82,'[1]Equip Specs'!$B$2:$K$141,4,)</f>
        <v>18 Above</v>
      </c>
      <c r="I82" s="1" t="str">
        <f t="shared" si="4"/>
        <v>NORMAL</v>
      </c>
    </row>
    <row r="83" spans="1:9" x14ac:dyDescent="0.25">
      <c r="A83" s="4" t="s">
        <v>57</v>
      </c>
      <c r="B83" s="4" t="s">
        <v>76</v>
      </c>
      <c r="C83" s="1" t="s">
        <v>27</v>
      </c>
      <c r="D83" s="1">
        <v>6.8</v>
      </c>
      <c r="E83" s="1">
        <v>18.100000000000001</v>
      </c>
      <c r="F83" s="1">
        <f>VLOOKUP($C83,'[1]Equip Specs'!$B$2:$K$141,2,)</f>
        <v>7.1</v>
      </c>
      <c r="G83" s="1">
        <f>VLOOKUP($C83,'[1]Equip Specs'!$B$2:$K$141,3,)</f>
        <v>18</v>
      </c>
      <c r="H83" s="1" t="str">
        <f>VLOOKUP($C83,'[1]Equip Specs'!$B$2:$K$141,4,)</f>
        <v>18 Above</v>
      </c>
      <c r="I83" s="1" t="str">
        <f t="shared" si="4"/>
        <v>ALARM</v>
      </c>
    </row>
    <row r="84" spans="1:9" x14ac:dyDescent="0.25">
      <c r="A84" s="4" t="s">
        <v>57</v>
      </c>
      <c r="B84" s="4" t="s">
        <v>76</v>
      </c>
      <c r="C84" s="1" t="s">
        <v>7</v>
      </c>
      <c r="D84" s="1">
        <v>6.8</v>
      </c>
      <c r="E84" s="1">
        <v>5</v>
      </c>
      <c r="F84" s="1">
        <f>VLOOKUP($C84,'[1]Equip Specs'!$B$2:$K$141,2,)</f>
        <v>7.1</v>
      </c>
      <c r="G84" s="1">
        <f>VLOOKUP($C84,'[1]Equip Specs'!$B$2:$K$141,3,)</f>
        <v>18</v>
      </c>
      <c r="H84" s="1" t="str">
        <f>VLOOKUP($C84,'[1]Equip Specs'!$B$2:$K$141,4,)</f>
        <v>18 Above</v>
      </c>
      <c r="I84" s="1" t="str">
        <f t="shared" si="4"/>
        <v>NORMAL</v>
      </c>
    </row>
    <row r="85" spans="1:9" x14ac:dyDescent="0.25">
      <c r="A85" s="4" t="s">
        <v>57</v>
      </c>
      <c r="B85" s="4" t="s">
        <v>76</v>
      </c>
      <c r="C85" s="1" t="s">
        <v>6</v>
      </c>
      <c r="D85" s="1">
        <v>6.8</v>
      </c>
      <c r="E85" s="1">
        <v>9.6999999999999993</v>
      </c>
      <c r="F85" s="1">
        <f>VLOOKUP($C85,'[1]Equip Specs'!$B$2:$K$141,2,)</f>
        <v>7.1</v>
      </c>
      <c r="G85" s="1">
        <f>VLOOKUP($C85,'[1]Equip Specs'!$B$2:$K$141,3,)</f>
        <v>18</v>
      </c>
      <c r="H85" s="1" t="str">
        <f>VLOOKUP($C85,'[1]Equip Specs'!$B$2:$K$141,4,)</f>
        <v>18 Above</v>
      </c>
      <c r="I85" s="1" t="str">
        <f t="shared" si="4"/>
        <v>ALERT</v>
      </c>
    </row>
    <row r="86" spans="1:9" x14ac:dyDescent="0.25">
      <c r="A86" s="4" t="s">
        <v>58</v>
      </c>
      <c r="B86" s="4" t="s">
        <v>77</v>
      </c>
      <c r="C86" s="1" t="s">
        <v>9</v>
      </c>
      <c r="D86" s="1">
        <v>3.5</v>
      </c>
      <c r="E86" s="1">
        <v>4</v>
      </c>
      <c r="F86" s="1">
        <f>VLOOKUP($C86,'[1]Equip Specs'!$B$2:$K$141,2,)</f>
        <v>4.5</v>
      </c>
      <c r="G86" s="1">
        <f>VLOOKUP($C86,'[1]Equip Specs'!$B$2:$K$141,3,)</f>
        <v>11.2</v>
      </c>
      <c r="H86" s="1" t="str">
        <f>VLOOKUP($C86,'[1]Equip Specs'!$B$2:$K$141,4,)</f>
        <v>11.2 Above</v>
      </c>
      <c r="I86" s="1" t="str">
        <f t="shared" si="4"/>
        <v>NORMAL</v>
      </c>
    </row>
    <row r="87" spans="1:9" x14ac:dyDescent="0.25">
      <c r="A87" s="4" t="s">
        <v>58</v>
      </c>
      <c r="B87" s="4" t="s">
        <v>77</v>
      </c>
      <c r="C87" s="1" t="s">
        <v>19</v>
      </c>
      <c r="D87" s="1">
        <v>3.6999999999999997</v>
      </c>
      <c r="E87" s="1">
        <v>4.2</v>
      </c>
      <c r="F87" s="1">
        <f>VLOOKUP($C87,'[1]Equip Specs'!$B$2:$K$141,2,)</f>
        <v>4.5</v>
      </c>
      <c r="G87" s="1">
        <f>VLOOKUP($C87,'[1]Equip Specs'!$B$2:$K$141,3,)</f>
        <v>11.2</v>
      </c>
      <c r="H87" s="1" t="str">
        <f>VLOOKUP($C87,'[1]Equip Specs'!$B$2:$K$141,4,)</f>
        <v>11.2 Above</v>
      </c>
      <c r="I87" s="1" t="str">
        <f t="shared" si="4"/>
        <v>NORMAL</v>
      </c>
    </row>
    <row r="88" spans="1:9" x14ac:dyDescent="0.25">
      <c r="A88" s="4" t="s">
        <v>58</v>
      </c>
      <c r="B88" s="4" t="s">
        <v>77</v>
      </c>
      <c r="C88" s="1" t="s">
        <v>16</v>
      </c>
      <c r="D88" s="1">
        <v>6.3</v>
      </c>
      <c r="E88" s="1">
        <v>6.8</v>
      </c>
      <c r="F88" s="1">
        <f>VLOOKUP($C88,'[1]Equip Specs'!$B$2:$K$141,2,)</f>
        <v>7.1</v>
      </c>
      <c r="G88" s="1">
        <f>VLOOKUP($C88,'[1]Equip Specs'!$B$2:$K$141,3,)</f>
        <v>18</v>
      </c>
      <c r="H88" s="1" t="str">
        <f>VLOOKUP($C88,'[1]Equip Specs'!$B$2:$K$141,4,)</f>
        <v>18 Above</v>
      </c>
      <c r="I88" s="1" t="str">
        <f t="shared" si="4"/>
        <v>NORMAL</v>
      </c>
    </row>
    <row r="89" spans="1:9" x14ac:dyDescent="0.25">
      <c r="A89" s="4" t="s">
        <v>58</v>
      </c>
      <c r="B89" s="4" t="s">
        <v>77</v>
      </c>
      <c r="C89" s="1" t="s">
        <v>15</v>
      </c>
      <c r="D89" s="1">
        <v>5.6</v>
      </c>
      <c r="E89" s="1">
        <v>6.1</v>
      </c>
      <c r="F89" s="1">
        <f>VLOOKUP($C89,'[1]Equip Specs'!$B$2:$K$141,2,)</f>
        <v>7.1</v>
      </c>
      <c r="G89" s="1">
        <f>VLOOKUP($C89,'[1]Equip Specs'!$B$2:$K$141,3,)</f>
        <v>18</v>
      </c>
      <c r="H89" s="1" t="str">
        <f>VLOOKUP($C89,'[1]Equip Specs'!$B$2:$K$141,4,)</f>
        <v>18 Above</v>
      </c>
      <c r="I89" s="1" t="str">
        <f t="shared" si="4"/>
        <v>NORMAL</v>
      </c>
    </row>
    <row r="90" spans="1:9" x14ac:dyDescent="0.25">
      <c r="A90" s="4" t="s">
        <v>58</v>
      </c>
      <c r="B90" s="4" t="s">
        <v>77</v>
      </c>
      <c r="C90" s="1" t="s">
        <v>17</v>
      </c>
      <c r="D90" s="1">
        <v>3.6999999999999997</v>
      </c>
      <c r="E90" s="1">
        <v>4.2</v>
      </c>
      <c r="F90" s="1">
        <f>VLOOKUP($C90,'[1]Equip Specs'!$B$2:$K$141,2,)</f>
        <v>7.1</v>
      </c>
      <c r="G90" s="1">
        <f>VLOOKUP($C90,'[1]Equip Specs'!$B$2:$K$141,3,)</f>
        <v>18</v>
      </c>
      <c r="H90" s="1" t="str">
        <f>VLOOKUP($C90,'[1]Equip Specs'!$B$2:$K$141,4,)</f>
        <v>18 Above</v>
      </c>
      <c r="I90" s="1" t="str">
        <f t="shared" si="4"/>
        <v>NORMAL</v>
      </c>
    </row>
    <row r="91" spans="1:9" x14ac:dyDescent="0.25">
      <c r="A91" s="4" t="s">
        <v>58</v>
      </c>
      <c r="B91" s="4" t="s">
        <v>77</v>
      </c>
      <c r="C91" s="1" t="s">
        <v>13</v>
      </c>
      <c r="D91" s="1">
        <v>4.4000000000000004</v>
      </c>
      <c r="E91" s="1">
        <v>4.5</v>
      </c>
      <c r="F91" s="1">
        <f>VLOOKUP($C91,'[1]Equip Specs'!$B$2:$K$141,2,)</f>
        <v>4.5</v>
      </c>
      <c r="G91" s="1">
        <f>VLOOKUP($C91,'[1]Equip Specs'!$B$2:$K$141,3,)</f>
        <v>11.2</v>
      </c>
      <c r="H91" s="1" t="str">
        <f>VLOOKUP($C91,'[1]Equip Specs'!$B$2:$K$141,4,)</f>
        <v>11.2 Above</v>
      </c>
      <c r="I91" s="1" t="str">
        <f t="shared" si="4"/>
        <v>ALERT</v>
      </c>
    </row>
    <row r="92" spans="1:9" x14ac:dyDescent="0.25">
      <c r="A92" s="4" t="s">
        <v>58</v>
      </c>
      <c r="B92" s="4" t="s">
        <v>77</v>
      </c>
      <c r="C92" s="1" t="s">
        <v>21</v>
      </c>
      <c r="D92" s="1">
        <v>5</v>
      </c>
      <c r="E92" s="1">
        <v>5.5</v>
      </c>
      <c r="F92" s="1">
        <f>VLOOKUP($C92,'[1]Equip Specs'!$B$2:$K$141,2,)</f>
        <v>4.5</v>
      </c>
      <c r="G92" s="1">
        <f>VLOOKUP($C92,'[1]Equip Specs'!$B$2:$K$141,3,)</f>
        <v>11.2</v>
      </c>
      <c r="H92" s="1" t="str">
        <f>VLOOKUP($C92,'[1]Equip Specs'!$B$2:$K$141,4,)</f>
        <v>11.2 Above</v>
      </c>
      <c r="I92" s="1" t="str">
        <f t="shared" si="4"/>
        <v>ALERT</v>
      </c>
    </row>
    <row r="93" spans="1:9" x14ac:dyDescent="0.25">
      <c r="A93" s="4" t="s">
        <v>58</v>
      </c>
      <c r="B93" s="4" t="s">
        <v>77</v>
      </c>
      <c r="C93" s="1" t="s">
        <v>8</v>
      </c>
      <c r="D93" s="1">
        <v>4.5</v>
      </c>
      <c r="E93" s="1">
        <v>5</v>
      </c>
      <c r="F93" s="1">
        <f>VLOOKUP($C93,'[1]Equip Specs'!$B$2:$K$141,2,)</f>
        <v>7.1</v>
      </c>
      <c r="G93" s="1">
        <f>VLOOKUP($C93,'[1]Equip Specs'!$B$2:$K$141,3,)</f>
        <v>18</v>
      </c>
      <c r="H93" s="1" t="str">
        <f>VLOOKUP($C93,'[1]Equip Specs'!$B$2:$K$141,4,)</f>
        <v>18 Above</v>
      </c>
      <c r="I93" s="1" t="str">
        <f t="shared" si="4"/>
        <v>NORMAL</v>
      </c>
    </row>
    <row r="94" spans="1:9" x14ac:dyDescent="0.25">
      <c r="A94" s="4" t="s">
        <v>58</v>
      </c>
      <c r="B94" s="4" t="s">
        <v>77</v>
      </c>
      <c r="C94" s="1" t="s">
        <v>2</v>
      </c>
      <c r="D94" s="1">
        <v>3.8</v>
      </c>
      <c r="E94" s="1">
        <v>4.3</v>
      </c>
      <c r="F94" s="1">
        <f>VLOOKUP($C94,'[1]Equip Specs'!$B$2:$K$141,2,)</f>
        <v>4.5</v>
      </c>
      <c r="G94" s="1">
        <f>VLOOKUP($C94,'[1]Equip Specs'!$B$2:$K$141,3,)</f>
        <v>11.2</v>
      </c>
      <c r="H94" s="1" t="str">
        <f>VLOOKUP($C94,'[1]Equip Specs'!$B$2:$K$141,4,)</f>
        <v>11.2 Above</v>
      </c>
      <c r="I94" s="1" t="str">
        <f t="shared" si="4"/>
        <v>NORMAL</v>
      </c>
    </row>
    <row r="95" spans="1:9" x14ac:dyDescent="0.25">
      <c r="A95" s="4" t="s">
        <v>58</v>
      </c>
      <c r="B95" s="4" t="s">
        <v>77</v>
      </c>
      <c r="C95" s="1" t="s">
        <v>3</v>
      </c>
      <c r="D95" s="1">
        <v>5.6</v>
      </c>
      <c r="E95" s="1">
        <v>6.1</v>
      </c>
      <c r="F95" s="1">
        <f>VLOOKUP($C95,'[1]Equip Specs'!$B$2:$K$141,2,)</f>
        <v>4.5</v>
      </c>
      <c r="G95" s="1">
        <f>VLOOKUP($C95,'[1]Equip Specs'!$B$2:$K$141,3,)</f>
        <v>11.2</v>
      </c>
      <c r="H95" s="1" t="str">
        <f>VLOOKUP($C95,'[1]Equip Specs'!$B$2:$K$141,4,)</f>
        <v>11.2 Above</v>
      </c>
      <c r="I95" s="1" t="str">
        <f t="shared" si="4"/>
        <v>ALERT</v>
      </c>
    </row>
    <row r="96" spans="1:9" x14ac:dyDescent="0.25">
      <c r="A96" s="4" t="s">
        <v>58</v>
      </c>
      <c r="B96" s="4" t="s">
        <v>77</v>
      </c>
      <c r="C96" s="1" t="s">
        <v>5</v>
      </c>
      <c r="D96" s="1">
        <v>11.700000000000001</v>
      </c>
      <c r="E96" s="1">
        <v>12.200000000000001</v>
      </c>
      <c r="F96" s="1">
        <f>VLOOKUP($C96,'[1]Equip Specs'!$B$2:$K$141,2,)</f>
        <v>7.1</v>
      </c>
      <c r="G96" s="1">
        <f>VLOOKUP($C96,'[1]Equip Specs'!$B$2:$K$141,3,)</f>
        <v>18</v>
      </c>
      <c r="H96" s="1" t="str">
        <f>VLOOKUP($C96,'[1]Equip Specs'!$B$2:$K$141,4,)</f>
        <v>18 Above</v>
      </c>
      <c r="I96" s="1" t="str">
        <f t="shared" si="4"/>
        <v>ALERT</v>
      </c>
    </row>
    <row r="97" spans="1:9" x14ac:dyDescent="0.25">
      <c r="A97" s="4" t="s">
        <v>58</v>
      </c>
      <c r="B97" s="4" t="s">
        <v>77</v>
      </c>
      <c r="C97" s="1" t="s">
        <v>28</v>
      </c>
      <c r="D97" s="1">
        <v>5.8</v>
      </c>
      <c r="E97" s="1">
        <v>6.3</v>
      </c>
      <c r="F97" s="1">
        <f>VLOOKUP($C97,'[1]Equip Specs'!$B$2:$K$141,2,)</f>
        <v>7.1</v>
      </c>
      <c r="G97" s="1">
        <f>VLOOKUP($C97,'[1]Equip Specs'!$B$2:$K$141,3,)</f>
        <v>18</v>
      </c>
      <c r="H97" s="1" t="str">
        <f>VLOOKUP($C97,'[1]Equip Specs'!$B$2:$K$141,4,)</f>
        <v>18 Above</v>
      </c>
      <c r="I97" s="1" t="str">
        <f t="shared" si="4"/>
        <v>NORMAL</v>
      </c>
    </row>
    <row r="98" spans="1:9" x14ac:dyDescent="0.25">
      <c r="A98" s="4" t="s">
        <v>58</v>
      </c>
      <c r="B98" s="4" t="s">
        <v>77</v>
      </c>
      <c r="C98" s="1" t="s">
        <v>14</v>
      </c>
      <c r="D98" s="1">
        <v>3.4</v>
      </c>
      <c r="E98" s="1">
        <v>12.2</v>
      </c>
      <c r="F98" s="1">
        <f>VLOOKUP($C98,'[1]Equip Specs'!$B$2:$K$141,2,)</f>
        <v>4.5</v>
      </c>
      <c r="G98" s="1">
        <f>VLOOKUP($C98,'[1]Equip Specs'!$B$2:$K$141,3,)</f>
        <v>11.2</v>
      </c>
      <c r="H98" s="1" t="str">
        <f>VLOOKUP($C98,'[1]Equip Specs'!$B$2:$K$141,4,)</f>
        <v>11.2 Above</v>
      </c>
      <c r="I98" s="1" t="str">
        <f t="shared" si="4"/>
        <v>ALARM</v>
      </c>
    </row>
    <row r="99" spans="1:9" x14ac:dyDescent="0.25">
      <c r="A99" s="4" t="s">
        <v>58</v>
      </c>
      <c r="B99" s="4" t="s">
        <v>77</v>
      </c>
      <c r="C99" s="1" t="s">
        <v>1</v>
      </c>
      <c r="D99" s="1">
        <v>6</v>
      </c>
      <c r="E99" s="1">
        <v>6.5</v>
      </c>
      <c r="F99" s="1">
        <f>VLOOKUP($C99,'[1]Equip Specs'!$B$2:$K$141,2,)</f>
        <v>7.1</v>
      </c>
      <c r="G99" s="1">
        <f>VLOOKUP($C99,'[1]Equip Specs'!$B$2:$K$141,3,)</f>
        <v>18</v>
      </c>
      <c r="H99" s="1" t="str">
        <f>VLOOKUP($C99,'[1]Equip Specs'!$B$2:$K$141,4,)</f>
        <v>18 Above</v>
      </c>
      <c r="I99" s="1" t="str">
        <f t="shared" si="4"/>
        <v>NORMAL</v>
      </c>
    </row>
    <row r="100" spans="1:9" x14ac:dyDescent="0.25">
      <c r="A100" s="4" t="s">
        <v>58</v>
      </c>
      <c r="B100" s="4" t="s">
        <v>77</v>
      </c>
      <c r="C100" s="1" t="s">
        <v>0</v>
      </c>
      <c r="D100" s="1">
        <v>3.6999999999999997</v>
      </c>
      <c r="E100" s="1">
        <v>4.2</v>
      </c>
      <c r="F100" s="1">
        <f>VLOOKUP($C100,'[1]Equip Specs'!$B$2:$K$141,2,)</f>
        <v>7.1</v>
      </c>
      <c r="G100" s="1">
        <f>VLOOKUP($C100,'[1]Equip Specs'!$B$2:$K$141,3,)</f>
        <v>18</v>
      </c>
      <c r="H100" s="1" t="str">
        <f>VLOOKUP($C100,'[1]Equip Specs'!$B$2:$K$141,4,)</f>
        <v>18 Above</v>
      </c>
      <c r="I100" s="1" t="str">
        <f t="shared" si="4"/>
        <v>NORMAL</v>
      </c>
    </row>
    <row r="101" spans="1:9" x14ac:dyDescent="0.25">
      <c r="A101" s="4" t="s">
        <v>58</v>
      </c>
      <c r="B101" s="4" t="s">
        <v>77</v>
      </c>
      <c r="C101" s="1" t="s">
        <v>12</v>
      </c>
      <c r="D101" s="1">
        <v>12.100000000000001</v>
      </c>
      <c r="E101" s="1">
        <v>12.600000000000001</v>
      </c>
      <c r="F101" s="1">
        <f>VLOOKUP($C101,'[1]Equip Specs'!$B$2:$K$141,2,)</f>
        <v>7.1</v>
      </c>
      <c r="G101" s="1">
        <f>VLOOKUP($C101,'[1]Equip Specs'!$B$2:$K$141,3,)</f>
        <v>18</v>
      </c>
      <c r="H101" s="1" t="str">
        <f>VLOOKUP($C101,'[1]Equip Specs'!$B$2:$K$141,4,)</f>
        <v>18 Above</v>
      </c>
      <c r="I101" s="1" t="str">
        <f t="shared" si="4"/>
        <v>ALERT</v>
      </c>
    </row>
    <row r="102" spans="1:9" x14ac:dyDescent="0.25">
      <c r="A102" s="4" t="s">
        <v>58</v>
      </c>
      <c r="B102" s="4" t="s">
        <v>77</v>
      </c>
      <c r="C102" s="1" t="s">
        <v>11</v>
      </c>
      <c r="D102" s="1">
        <v>7.3999999999999995</v>
      </c>
      <c r="E102" s="1">
        <v>7.8999999999999995</v>
      </c>
      <c r="F102" s="1">
        <f>VLOOKUP($C102,'[1]Equip Specs'!$B$2:$K$141,2,)</f>
        <v>7.1</v>
      </c>
      <c r="G102" s="1">
        <f>VLOOKUP($C102,'[1]Equip Specs'!$B$2:$K$141,3,)</f>
        <v>18</v>
      </c>
      <c r="H102" s="1" t="str">
        <f>VLOOKUP($C102,'[1]Equip Specs'!$B$2:$K$141,4,)</f>
        <v>18 Above</v>
      </c>
      <c r="I102" s="1" t="str">
        <f t="shared" si="4"/>
        <v>ALERT</v>
      </c>
    </row>
    <row r="103" spans="1:9" x14ac:dyDescent="0.25">
      <c r="A103" s="4" t="s">
        <v>58</v>
      </c>
      <c r="B103" s="4" t="s">
        <v>77</v>
      </c>
      <c r="C103" s="1" t="s">
        <v>18</v>
      </c>
      <c r="D103" s="1">
        <v>5.8</v>
      </c>
      <c r="E103" s="1">
        <v>6.3</v>
      </c>
      <c r="F103" s="1">
        <f>VLOOKUP($C103,'[1]Equip Specs'!$B$2:$K$141,2,)</f>
        <v>7.1</v>
      </c>
      <c r="G103" s="1">
        <f>VLOOKUP($C103,'[1]Equip Specs'!$B$2:$K$141,3,)</f>
        <v>18</v>
      </c>
      <c r="H103" s="1" t="str">
        <f>VLOOKUP($C103,'[1]Equip Specs'!$B$2:$K$141,4,)</f>
        <v>18 Above</v>
      </c>
      <c r="I103" s="1" t="str">
        <f t="shared" si="4"/>
        <v>NORMAL</v>
      </c>
    </row>
    <row r="104" spans="1:9" x14ac:dyDescent="0.25">
      <c r="A104" s="4" t="s">
        <v>58</v>
      </c>
      <c r="B104" s="4" t="s">
        <v>77</v>
      </c>
      <c r="C104" s="1" t="s">
        <v>22</v>
      </c>
      <c r="D104" s="1">
        <v>5.3</v>
      </c>
      <c r="E104" s="1">
        <v>5.8</v>
      </c>
      <c r="F104" s="1">
        <f>VLOOKUP($C104,'[1]Equip Specs'!$B$2:$K$141,2,)</f>
        <v>4.5</v>
      </c>
      <c r="G104" s="1">
        <f>VLOOKUP($C104,'[1]Equip Specs'!$B$2:$K$141,3,)</f>
        <v>11.2</v>
      </c>
      <c r="H104" s="1" t="str">
        <f>VLOOKUP($C104,'[1]Equip Specs'!$B$2:$K$141,4,)</f>
        <v>11.2 Above</v>
      </c>
      <c r="I104" s="1" t="str">
        <f t="shared" si="4"/>
        <v>ALERT</v>
      </c>
    </row>
    <row r="105" spans="1:9" x14ac:dyDescent="0.25">
      <c r="A105" s="4" t="s">
        <v>58</v>
      </c>
      <c r="B105" s="4" t="s">
        <v>77</v>
      </c>
      <c r="C105" s="1" t="s">
        <v>4</v>
      </c>
      <c r="D105" s="1">
        <v>1.4000000000000001</v>
      </c>
      <c r="E105" s="1">
        <v>1.9000000000000001</v>
      </c>
      <c r="F105" s="1">
        <f>VLOOKUP($C105,'[1]Equip Specs'!$B$2:$K$141,2,)</f>
        <v>4.5</v>
      </c>
      <c r="G105" s="1">
        <f>VLOOKUP($C105,'[1]Equip Specs'!$B$2:$K$141,3,)</f>
        <v>11.2</v>
      </c>
      <c r="H105" s="1" t="str">
        <f>VLOOKUP($C105,'[1]Equip Specs'!$B$2:$K$141,4,)</f>
        <v>11.2 Above</v>
      </c>
      <c r="I105" s="1" t="str">
        <f t="shared" si="4"/>
        <v>NORMAL</v>
      </c>
    </row>
    <row r="106" spans="1:9" x14ac:dyDescent="0.25">
      <c r="A106" s="4" t="s">
        <v>58</v>
      </c>
      <c r="B106" s="4" t="s">
        <v>77</v>
      </c>
      <c r="C106" s="1" t="s">
        <v>20</v>
      </c>
      <c r="D106" s="1">
        <v>5.8</v>
      </c>
      <c r="E106" s="1">
        <v>6.3</v>
      </c>
      <c r="F106" s="1">
        <f>VLOOKUP($C106,'[1]Equip Specs'!$B$2:$K$141,2,)</f>
        <v>4.5</v>
      </c>
      <c r="G106" s="1">
        <f>VLOOKUP($C106,'[1]Equip Specs'!$B$2:$K$141,3,)</f>
        <v>11.2</v>
      </c>
      <c r="H106" s="1" t="str">
        <f>VLOOKUP($C106,'[1]Equip Specs'!$B$2:$K$141,4,)</f>
        <v>11.2 Above</v>
      </c>
      <c r="I106" s="1" t="str">
        <f t="shared" si="4"/>
        <v>ALERT</v>
      </c>
    </row>
    <row r="107" spans="1:9" x14ac:dyDescent="0.25">
      <c r="A107" s="4" t="s">
        <v>58</v>
      </c>
      <c r="B107" s="4" t="s">
        <v>77</v>
      </c>
      <c r="C107" s="1" t="s">
        <v>23</v>
      </c>
      <c r="D107" s="1">
        <v>5.3</v>
      </c>
      <c r="E107" s="1">
        <v>5.8</v>
      </c>
      <c r="F107" s="1">
        <f>VLOOKUP($C107,'[1]Equip Specs'!$B$2:$K$141,2,)</f>
        <v>7.1</v>
      </c>
      <c r="G107" s="1">
        <f>VLOOKUP($C107,'[1]Equip Specs'!$B$2:$K$141,3,)</f>
        <v>18</v>
      </c>
      <c r="H107" s="1" t="str">
        <f>VLOOKUP($C107,'[1]Equip Specs'!$B$2:$K$141,4,)</f>
        <v>18 Above</v>
      </c>
      <c r="I107" s="1" t="str">
        <f t="shared" si="4"/>
        <v>NORMAL</v>
      </c>
    </row>
    <row r="108" spans="1:9" x14ac:dyDescent="0.25">
      <c r="A108" s="4" t="s">
        <v>58</v>
      </c>
      <c r="B108" s="4" t="s">
        <v>77</v>
      </c>
      <c r="C108" s="1" t="s">
        <v>24</v>
      </c>
      <c r="D108" s="1">
        <v>12.700000000000001</v>
      </c>
      <c r="E108" s="1">
        <v>13.200000000000001</v>
      </c>
      <c r="F108" s="1">
        <f>VLOOKUP($C108,'[1]Equip Specs'!$B$2:$K$141,2,)</f>
        <v>7.1</v>
      </c>
      <c r="G108" s="1">
        <v>11.2</v>
      </c>
      <c r="H108" s="1" t="str">
        <f>VLOOKUP($C108,'[1]Equip Specs'!$B$2:$K$141,4,)</f>
        <v>18 Above</v>
      </c>
      <c r="I108" s="1" t="str">
        <f t="shared" si="4"/>
        <v>ALARM</v>
      </c>
    </row>
    <row r="109" spans="1:9" x14ac:dyDescent="0.25">
      <c r="A109" s="4" t="s">
        <v>58</v>
      </c>
      <c r="B109" s="4" t="s">
        <v>77</v>
      </c>
      <c r="C109" s="1" t="s">
        <v>25</v>
      </c>
      <c r="D109" s="1">
        <v>8.3000000000000007</v>
      </c>
      <c r="E109" s="1">
        <v>8.8000000000000007</v>
      </c>
      <c r="F109" s="1">
        <f>VLOOKUP($C109,'[1]Equip Specs'!$B$2:$K$141,2,)</f>
        <v>7.1</v>
      </c>
      <c r="G109" s="1">
        <f>VLOOKUP($C109,'[1]Equip Specs'!$B$2:$K$141,3,)</f>
        <v>18</v>
      </c>
      <c r="H109" s="1" t="str">
        <f>VLOOKUP($C109,'[1]Equip Specs'!$B$2:$K$141,4,)</f>
        <v>18 Above</v>
      </c>
      <c r="I109" s="1" t="str">
        <f t="shared" si="4"/>
        <v>ALERT</v>
      </c>
    </row>
    <row r="110" spans="1:9" x14ac:dyDescent="0.25">
      <c r="A110" s="4" t="s">
        <v>58</v>
      </c>
      <c r="B110" s="4" t="s">
        <v>77</v>
      </c>
      <c r="C110" s="1" t="s">
        <v>26</v>
      </c>
      <c r="D110" s="1">
        <v>3</v>
      </c>
      <c r="E110" s="1">
        <v>3.5</v>
      </c>
      <c r="F110" s="1">
        <f>VLOOKUP($C110,'[1]Equip Specs'!$B$2:$K$141,2,)</f>
        <v>7.1</v>
      </c>
      <c r="G110" s="1">
        <f>VLOOKUP($C110,'[1]Equip Specs'!$B$2:$K$141,3,)</f>
        <v>18</v>
      </c>
      <c r="H110" s="1" t="str">
        <f>VLOOKUP($C110,'[1]Equip Specs'!$B$2:$K$141,4,)</f>
        <v>18 Above</v>
      </c>
      <c r="I110" s="1" t="str">
        <f t="shared" si="4"/>
        <v>NORMAL</v>
      </c>
    </row>
    <row r="111" spans="1:9" x14ac:dyDescent="0.25">
      <c r="A111" s="4" t="s">
        <v>58</v>
      </c>
      <c r="B111" s="4" t="s">
        <v>77</v>
      </c>
      <c r="C111" s="1" t="s">
        <v>27</v>
      </c>
      <c r="D111" s="1">
        <v>3</v>
      </c>
      <c r="E111" s="1">
        <v>3.5</v>
      </c>
      <c r="F111" s="1">
        <f>VLOOKUP($C111,'[1]Equip Specs'!$B$2:$K$141,2,)</f>
        <v>7.1</v>
      </c>
      <c r="G111" s="1">
        <f>VLOOKUP($C111,'[1]Equip Specs'!$B$2:$K$141,3,)</f>
        <v>18</v>
      </c>
      <c r="H111" s="1" t="str">
        <f>VLOOKUP($C111,'[1]Equip Specs'!$B$2:$K$141,4,)</f>
        <v>18 Above</v>
      </c>
      <c r="I111" s="1" t="str">
        <f t="shared" si="4"/>
        <v>NORMAL</v>
      </c>
    </row>
    <row r="112" spans="1:9" x14ac:dyDescent="0.25">
      <c r="A112" s="4" t="s">
        <v>58</v>
      </c>
      <c r="B112" s="4" t="s">
        <v>77</v>
      </c>
      <c r="C112" s="1" t="s">
        <v>7</v>
      </c>
      <c r="D112" s="1">
        <v>3.9399999999999995</v>
      </c>
      <c r="E112" s="1">
        <v>4.4399999999999995</v>
      </c>
      <c r="F112" s="1">
        <f>VLOOKUP($C112,'[1]Equip Specs'!$B$2:$K$141,2,)</f>
        <v>7.1</v>
      </c>
      <c r="G112" s="1">
        <f>VLOOKUP($C112,'[1]Equip Specs'!$B$2:$K$141,3,)</f>
        <v>18</v>
      </c>
      <c r="H112" s="1" t="str">
        <f>VLOOKUP($C112,'[1]Equip Specs'!$B$2:$K$141,4,)</f>
        <v>18 Above</v>
      </c>
      <c r="I112" s="1" t="str">
        <f t="shared" si="4"/>
        <v>NORMAL</v>
      </c>
    </row>
    <row r="113" spans="1:9" x14ac:dyDescent="0.25">
      <c r="A113" s="4" t="s">
        <v>58</v>
      </c>
      <c r="B113" s="4" t="s">
        <v>77</v>
      </c>
      <c r="C113" s="1" t="s">
        <v>6</v>
      </c>
      <c r="D113" s="1">
        <v>8.2000000000000011</v>
      </c>
      <c r="E113" s="1">
        <v>8.7000000000000011</v>
      </c>
      <c r="F113" s="1">
        <f>VLOOKUP($C113,'[1]Equip Specs'!$B$2:$K$141,2,)</f>
        <v>7.1</v>
      </c>
      <c r="G113" s="1">
        <f>VLOOKUP($C113,'[1]Equip Specs'!$B$2:$K$141,3,)</f>
        <v>18</v>
      </c>
      <c r="H113" s="1" t="str">
        <f>VLOOKUP($C113,'[1]Equip Specs'!$B$2:$K$141,4,)</f>
        <v>18 Above</v>
      </c>
      <c r="I113" s="1" t="str">
        <f t="shared" si="4"/>
        <v>ALERT</v>
      </c>
    </row>
    <row r="114" spans="1:9" x14ac:dyDescent="0.25">
      <c r="A114" s="4" t="s">
        <v>59</v>
      </c>
      <c r="B114" s="4" t="s">
        <v>72</v>
      </c>
      <c r="C114" s="1" t="s">
        <v>9</v>
      </c>
      <c r="D114" s="1">
        <f>VLOOKUP(C114,Location!$B$2:$H$84,7,FALSE)</f>
        <v>3.7</v>
      </c>
      <c r="E114" s="1">
        <f>VLOOKUP(C114,Location!$B$2:$G$84,6,)</f>
        <v>4.3</v>
      </c>
      <c r="F114" s="1">
        <f>VLOOKUP($C114,'[1]Equip Specs'!$B$2:$K$141,2,)</f>
        <v>4.5</v>
      </c>
      <c r="G114" s="1">
        <f>VLOOKUP($C114,'[1]Equip Specs'!$B$2:$K$141,3,)</f>
        <v>11.2</v>
      </c>
      <c r="H114" s="1" t="str">
        <f>VLOOKUP($C114,'[1]Equip Specs'!$B$2:$K$141,4,)</f>
        <v>11.2 Above</v>
      </c>
      <c r="I114" s="1" t="str">
        <f t="shared" si="4"/>
        <v>NORMAL</v>
      </c>
    </row>
    <row r="115" spans="1:9" x14ac:dyDescent="0.25">
      <c r="A115" s="4" t="s">
        <v>59</v>
      </c>
      <c r="B115" s="4" t="s">
        <v>72</v>
      </c>
      <c r="C115" s="1" t="s">
        <v>19</v>
      </c>
      <c r="D115" s="1">
        <f>VLOOKUP(C115,Location!$B$2:$H$84,7,FALSE)</f>
        <v>3.9</v>
      </c>
      <c r="E115" s="1">
        <f>VLOOKUP(C115,Location!$B$2:$G$84,6,)</f>
        <v>4.2</v>
      </c>
      <c r="F115" s="1">
        <f>VLOOKUP($C115,'[1]Equip Specs'!$B$2:$K$141,2,)</f>
        <v>4.5</v>
      </c>
      <c r="G115" s="1">
        <f>VLOOKUP($C115,'[1]Equip Specs'!$B$2:$K$141,3,)</f>
        <v>11.2</v>
      </c>
      <c r="H115" s="1" t="str">
        <f>VLOOKUP($C115,'[1]Equip Specs'!$B$2:$K$141,4,)</f>
        <v>11.2 Above</v>
      </c>
      <c r="I115" s="1" t="str">
        <f t="shared" si="4"/>
        <v>NORMAL</v>
      </c>
    </row>
    <row r="116" spans="1:9" x14ac:dyDescent="0.25">
      <c r="A116" s="4" t="s">
        <v>59</v>
      </c>
      <c r="B116" s="4" t="s">
        <v>72</v>
      </c>
      <c r="C116" s="1" t="s">
        <v>16</v>
      </c>
      <c r="D116" s="1">
        <f>VLOOKUP(C116,Location!$B$2:$H$84,7,FALSE)</f>
        <v>6.5</v>
      </c>
      <c r="E116" s="1">
        <f>VLOOKUP(C116,Location!$B$2:$G$84,6,)</f>
        <v>6.1</v>
      </c>
      <c r="F116" s="1">
        <f>VLOOKUP($C116,'[1]Equip Specs'!$B$2:$K$141,2,)</f>
        <v>7.1</v>
      </c>
      <c r="G116" s="1">
        <f>VLOOKUP($C116,'[1]Equip Specs'!$B$2:$K$141,3,)</f>
        <v>18</v>
      </c>
      <c r="H116" s="1" t="str">
        <f>VLOOKUP($C116,'[1]Equip Specs'!$B$2:$K$141,4,)</f>
        <v>18 Above</v>
      </c>
      <c r="I116" s="1" t="str">
        <f t="shared" si="4"/>
        <v>NORMAL</v>
      </c>
    </row>
    <row r="117" spans="1:9" x14ac:dyDescent="0.25">
      <c r="A117" s="4" t="s">
        <v>59</v>
      </c>
      <c r="B117" s="4" t="s">
        <v>72</v>
      </c>
      <c r="C117" s="1" t="s">
        <v>15</v>
      </c>
      <c r="D117" s="1">
        <f>VLOOKUP(C117,Location!$B$2:$H$84,7,FALSE)</f>
        <v>5.8</v>
      </c>
      <c r="E117" s="1">
        <f>VLOOKUP(C117,Location!$B$2:$G$84,6,)</f>
        <v>5.0999999999999996</v>
      </c>
      <c r="F117" s="1">
        <f>VLOOKUP($C117,'[1]Equip Specs'!$B$2:$K$141,2,)</f>
        <v>7.1</v>
      </c>
      <c r="G117" s="1">
        <f>VLOOKUP($C117,'[1]Equip Specs'!$B$2:$K$141,3,)</f>
        <v>18</v>
      </c>
      <c r="H117" s="1" t="str">
        <f>VLOOKUP($C117,'[1]Equip Specs'!$B$2:$K$141,4,)</f>
        <v>18 Above</v>
      </c>
      <c r="I117" s="1" t="str">
        <f t="shared" si="4"/>
        <v>NORMAL</v>
      </c>
    </row>
    <row r="118" spans="1:9" x14ac:dyDescent="0.25">
      <c r="A118" s="4" t="s">
        <v>59</v>
      </c>
      <c r="B118" s="4" t="s">
        <v>72</v>
      </c>
      <c r="C118" s="1" t="s">
        <v>17</v>
      </c>
      <c r="D118" s="1">
        <f>VLOOKUP(C118,Location!$B$2:$H$84,7,FALSE)</f>
        <v>3.9</v>
      </c>
      <c r="E118" s="1">
        <f>VLOOKUP(C118,Location!$B$2:$G$84,6,)</f>
        <v>3.1</v>
      </c>
      <c r="F118" s="1">
        <f>VLOOKUP($C118,'[1]Equip Specs'!$B$2:$K$141,2,)</f>
        <v>7.1</v>
      </c>
      <c r="G118" s="1">
        <f>VLOOKUP($C118,'[1]Equip Specs'!$B$2:$K$141,3,)</f>
        <v>18</v>
      </c>
      <c r="H118" s="1" t="str">
        <f>VLOOKUP($C118,'[1]Equip Specs'!$B$2:$K$141,4,)</f>
        <v>18 Above</v>
      </c>
      <c r="I118" s="1" t="str">
        <f t="shared" si="4"/>
        <v>NORMAL</v>
      </c>
    </row>
    <row r="119" spans="1:9" x14ac:dyDescent="0.25">
      <c r="A119" s="4" t="s">
        <v>59</v>
      </c>
      <c r="B119" s="4" t="s">
        <v>72</v>
      </c>
      <c r="C119" s="1" t="s">
        <v>13</v>
      </c>
      <c r="D119" s="1">
        <f>VLOOKUP(C119,Location!$B$2:$H$84,7,FALSE)</f>
        <v>4.5</v>
      </c>
      <c r="E119" s="1">
        <f>VLOOKUP(C119,Location!$B$2:$G$84,6,)</f>
        <v>4.9000000000000004</v>
      </c>
      <c r="F119" s="1">
        <f>VLOOKUP($C119,'[1]Equip Specs'!$B$2:$K$141,2,)</f>
        <v>4.5</v>
      </c>
      <c r="G119" s="1">
        <f>VLOOKUP($C119,'[1]Equip Specs'!$B$2:$K$141,3,)</f>
        <v>11.2</v>
      </c>
      <c r="H119" s="1" t="str">
        <f>VLOOKUP($C119,'[1]Equip Specs'!$B$2:$K$141,4,)</f>
        <v>11.2 Above</v>
      </c>
      <c r="I119" s="1" t="str">
        <f t="shared" si="4"/>
        <v>ALERT</v>
      </c>
    </row>
    <row r="120" spans="1:9" x14ac:dyDescent="0.25">
      <c r="A120" s="4" t="s">
        <v>59</v>
      </c>
      <c r="B120" s="4" t="s">
        <v>72</v>
      </c>
      <c r="C120" s="1" t="s">
        <v>21</v>
      </c>
      <c r="D120" s="1">
        <f>VLOOKUP(C120,Location!$B$2:$H$84,7,FALSE)</f>
        <v>5.2</v>
      </c>
      <c r="E120" s="1">
        <f>VLOOKUP(C120,Location!$B$2:$G$84,6,)</f>
        <v>5.5</v>
      </c>
      <c r="F120" s="1">
        <f>VLOOKUP($C120,'[1]Equip Specs'!$B$2:$K$141,2,)</f>
        <v>4.5</v>
      </c>
      <c r="G120" s="1">
        <f>VLOOKUP($C120,'[1]Equip Specs'!$B$2:$K$141,3,)</f>
        <v>11.2</v>
      </c>
      <c r="H120" s="1" t="str">
        <f>VLOOKUP($C120,'[1]Equip Specs'!$B$2:$K$141,4,)</f>
        <v>11.2 Above</v>
      </c>
      <c r="I120" s="1" t="str">
        <f t="shared" si="4"/>
        <v>ALERT</v>
      </c>
    </row>
    <row r="121" spans="1:9" x14ac:dyDescent="0.25">
      <c r="A121" s="4" t="s">
        <v>59</v>
      </c>
      <c r="B121" s="4" t="s">
        <v>72</v>
      </c>
      <c r="C121" s="1" t="s">
        <v>8</v>
      </c>
      <c r="D121" s="1">
        <f>VLOOKUP(C121,Location!$B$2:$H$84,7,FALSE)</f>
        <v>4.7</v>
      </c>
      <c r="E121" s="1">
        <f>VLOOKUP(C121,Location!$B$2:$G$84,6,)</f>
        <v>4.9000000000000004</v>
      </c>
      <c r="F121" s="1">
        <f>VLOOKUP($C121,'[1]Equip Specs'!$B$2:$K$141,2,)</f>
        <v>7.1</v>
      </c>
      <c r="G121" s="1">
        <f>VLOOKUP($C121,'[1]Equip Specs'!$B$2:$K$141,3,)</f>
        <v>18</v>
      </c>
      <c r="H121" s="1" t="str">
        <f>VLOOKUP($C121,'[1]Equip Specs'!$B$2:$K$141,4,)</f>
        <v>18 Above</v>
      </c>
      <c r="I121" s="1" t="str">
        <f t="shared" si="4"/>
        <v>NORMAL</v>
      </c>
    </row>
    <row r="122" spans="1:9" x14ac:dyDescent="0.25">
      <c r="A122" s="4" t="s">
        <v>59</v>
      </c>
      <c r="B122" s="4" t="s">
        <v>72</v>
      </c>
      <c r="C122" s="1" t="s">
        <v>2</v>
      </c>
      <c r="D122" s="1">
        <f>VLOOKUP(C122,Location!$B$2:$H$84,7,FALSE)</f>
        <v>4</v>
      </c>
      <c r="E122" s="1">
        <f>VLOOKUP(C122,Location!$B$2:$G$84,6,)</f>
        <v>8.6</v>
      </c>
      <c r="F122" s="1">
        <f>VLOOKUP($C122,'[1]Equip Specs'!$B$2:$K$141,2,)</f>
        <v>4.5</v>
      </c>
      <c r="G122" s="1">
        <f>VLOOKUP($C122,'[1]Equip Specs'!$B$2:$K$141,3,)</f>
        <v>11.2</v>
      </c>
      <c r="H122" s="1" t="str">
        <f>VLOOKUP($C122,'[1]Equip Specs'!$B$2:$K$141,4,)</f>
        <v>11.2 Above</v>
      </c>
      <c r="I122" s="1" t="str">
        <f t="shared" si="4"/>
        <v>ALERT</v>
      </c>
    </row>
    <row r="123" spans="1:9" x14ac:dyDescent="0.25">
      <c r="A123" s="4" t="s">
        <v>59</v>
      </c>
      <c r="B123" s="4" t="s">
        <v>72</v>
      </c>
      <c r="C123" s="1" t="s">
        <v>3</v>
      </c>
      <c r="D123" s="1">
        <f>VLOOKUP(C123,Location!$B$2:$H$84,7,FALSE)</f>
        <v>5.8</v>
      </c>
      <c r="E123" s="1">
        <f>VLOOKUP(C123,Location!$B$2:$G$84,6,)</f>
        <v>5.7</v>
      </c>
      <c r="F123" s="1">
        <f>VLOOKUP($C123,'[1]Equip Specs'!$B$2:$K$141,2,)</f>
        <v>4.5</v>
      </c>
      <c r="G123" s="1">
        <f>VLOOKUP($C123,'[1]Equip Specs'!$B$2:$K$141,3,)</f>
        <v>11.2</v>
      </c>
      <c r="H123" s="1" t="str">
        <f>VLOOKUP($C123,'[1]Equip Specs'!$B$2:$K$141,4,)</f>
        <v>11.2 Above</v>
      </c>
      <c r="I123" s="1" t="str">
        <f t="shared" si="4"/>
        <v>ALERT</v>
      </c>
    </row>
    <row r="124" spans="1:9" x14ac:dyDescent="0.25">
      <c r="A124" s="4" t="s">
        <v>59</v>
      </c>
      <c r="B124" s="4" t="s">
        <v>72</v>
      </c>
      <c r="C124" s="1" t="s">
        <v>5</v>
      </c>
      <c r="D124" s="1">
        <f>VLOOKUP(C124,Location!$B$2:$H$84,7,FALSE)</f>
        <v>11.9</v>
      </c>
      <c r="E124" s="1">
        <f>VLOOKUP(C124,Location!$B$2:$G$84,6,)</f>
        <v>9.3000000000000007</v>
      </c>
      <c r="F124" s="1">
        <f>VLOOKUP($C124,'[1]Equip Specs'!$B$2:$K$141,2,)</f>
        <v>7.1</v>
      </c>
      <c r="G124" s="1">
        <f>VLOOKUP($C124,'[1]Equip Specs'!$B$2:$K$141,3,)</f>
        <v>18</v>
      </c>
      <c r="H124" s="1" t="str">
        <f>VLOOKUP($C124,'[1]Equip Specs'!$B$2:$K$141,4,)</f>
        <v>18 Above</v>
      </c>
      <c r="I124" s="1" t="str">
        <f t="shared" si="4"/>
        <v>ALERT</v>
      </c>
    </row>
    <row r="125" spans="1:9" x14ac:dyDescent="0.25">
      <c r="A125" s="4" t="s">
        <v>59</v>
      </c>
      <c r="B125" s="4" t="s">
        <v>72</v>
      </c>
      <c r="C125" s="1" t="s">
        <v>28</v>
      </c>
      <c r="D125" s="1">
        <f>VLOOKUP(C125,Location!$B$2:$H$84,7,FALSE)</f>
        <v>6</v>
      </c>
      <c r="E125" s="1">
        <f>VLOOKUP(C125,Location!$B$2:$G$84,6,)</f>
        <v>6.1</v>
      </c>
      <c r="F125" s="1">
        <f>VLOOKUP($C125,'[1]Equip Specs'!$B$2:$K$141,2,)</f>
        <v>7.1</v>
      </c>
      <c r="G125" s="1">
        <f>VLOOKUP($C125,'[1]Equip Specs'!$B$2:$K$141,3,)</f>
        <v>18</v>
      </c>
      <c r="H125" s="1" t="str">
        <f>VLOOKUP($C125,'[1]Equip Specs'!$B$2:$K$141,4,)</f>
        <v>18 Above</v>
      </c>
      <c r="I125" s="1" t="str">
        <f t="shared" si="4"/>
        <v>NORMAL</v>
      </c>
    </row>
    <row r="126" spans="1:9" x14ac:dyDescent="0.25">
      <c r="A126" s="4" t="s">
        <v>59</v>
      </c>
      <c r="B126" s="4" t="s">
        <v>72</v>
      </c>
      <c r="C126" s="1" t="s">
        <v>14</v>
      </c>
      <c r="D126" s="1">
        <f>VLOOKUP(C126,Location!$B$2:$H$84,7,FALSE)</f>
        <v>2.9</v>
      </c>
      <c r="E126" s="1">
        <f>VLOOKUP(C126,Location!$B$2:$G$84,6,)</f>
        <v>4.9000000000000004</v>
      </c>
      <c r="F126" s="1">
        <f>VLOOKUP($C126,'[1]Equip Specs'!$B$2:$K$141,2,)</f>
        <v>4.5</v>
      </c>
      <c r="G126" s="1">
        <f>VLOOKUP($C126,'[1]Equip Specs'!$B$2:$K$141,3,)</f>
        <v>11.2</v>
      </c>
      <c r="H126" s="1" t="str">
        <f>VLOOKUP($C126,'[1]Equip Specs'!$B$2:$K$141,4,)</f>
        <v>11.2 Above</v>
      </c>
      <c r="I126" s="1" t="str">
        <f t="shared" si="4"/>
        <v>ALERT</v>
      </c>
    </row>
    <row r="127" spans="1:9" x14ac:dyDescent="0.25">
      <c r="A127" s="4" t="s">
        <v>59</v>
      </c>
      <c r="B127" s="4" t="s">
        <v>72</v>
      </c>
      <c r="C127" s="1" t="s">
        <v>1</v>
      </c>
      <c r="D127" s="1">
        <f>VLOOKUP(C127,Location!$B$2:$H$84,7,FALSE)</f>
        <v>6.2</v>
      </c>
      <c r="E127" s="1">
        <f>VLOOKUP(C127,Location!$B$2:$G$84,6,)</f>
        <v>6.7</v>
      </c>
      <c r="F127" s="1">
        <f>VLOOKUP($C127,'[1]Equip Specs'!$B$2:$K$141,2,)</f>
        <v>7.1</v>
      </c>
      <c r="G127" s="1">
        <f>VLOOKUP($C127,'[1]Equip Specs'!$B$2:$K$141,3,)</f>
        <v>18</v>
      </c>
      <c r="H127" s="1" t="str">
        <f>VLOOKUP($C127,'[1]Equip Specs'!$B$2:$K$141,4,)</f>
        <v>18 Above</v>
      </c>
      <c r="I127" s="1" t="str">
        <f t="shared" si="4"/>
        <v>NORMAL</v>
      </c>
    </row>
    <row r="128" spans="1:9" x14ac:dyDescent="0.25">
      <c r="A128" s="4" t="s">
        <v>59</v>
      </c>
      <c r="B128" s="4" t="s">
        <v>72</v>
      </c>
      <c r="C128" s="1" t="s">
        <v>0</v>
      </c>
      <c r="D128" s="1">
        <f>VLOOKUP(C128,Location!$B$2:$H$84,7,FALSE)</f>
        <v>3.9</v>
      </c>
      <c r="E128" s="1">
        <f>VLOOKUP(C128,Location!$B$2:$G$84,6,)</f>
        <v>3.9</v>
      </c>
      <c r="F128" s="1">
        <f>VLOOKUP($C128,'[1]Equip Specs'!$B$2:$K$141,2,)</f>
        <v>7.1</v>
      </c>
      <c r="G128" s="1">
        <f>VLOOKUP($C128,'[1]Equip Specs'!$B$2:$K$141,3,)</f>
        <v>18</v>
      </c>
      <c r="H128" s="1" t="str">
        <f>VLOOKUP($C128,'[1]Equip Specs'!$B$2:$K$141,4,)</f>
        <v>18 Above</v>
      </c>
      <c r="I128" s="1" t="str">
        <f t="shared" si="4"/>
        <v>NORMAL</v>
      </c>
    </row>
    <row r="129" spans="1:9" x14ac:dyDescent="0.25">
      <c r="A129" s="4" t="s">
        <v>59</v>
      </c>
      <c r="B129" s="4" t="s">
        <v>72</v>
      </c>
      <c r="C129" s="1" t="s">
        <v>12</v>
      </c>
      <c r="D129" s="1">
        <f>VLOOKUP(C129,Location!$B$2:$H$84,7,FALSE)</f>
        <v>12.3</v>
      </c>
      <c r="E129" s="1">
        <f>VLOOKUP(C129,Location!$B$2:$G$84,6,)</f>
        <v>7.9</v>
      </c>
      <c r="F129" s="1">
        <f>VLOOKUP($C129,'[1]Equip Specs'!$B$2:$K$141,2,)</f>
        <v>7.1</v>
      </c>
      <c r="G129" s="1">
        <f>VLOOKUP($C129,'[1]Equip Specs'!$B$2:$K$141,3,)</f>
        <v>18</v>
      </c>
      <c r="H129" s="1" t="str">
        <f>VLOOKUP($C129,'[1]Equip Specs'!$B$2:$K$141,4,)</f>
        <v>18 Above</v>
      </c>
      <c r="I129" s="1" t="str">
        <f t="shared" si="4"/>
        <v>ALERT</v>
      </c>
    </row>
    <row r="130" spans="1:9" x14ac:dyDescent="0.25">
      <c r="A130" s="4" t="s">
        <v>59</v>
      </c>
      <c r="B130" s="4" t="s">
        <v>72</v>
      </c>
      <c r="C130" s="1" t="s">
        <v>11</v>
      </c>
      <c r="D130" s="1">
        <f>VLOOKUP(C130,Location!$B$2:$H$84,7,FALSE)</f>
        <v>7.6</v>
      </c>
      <c r="E130" s="1">
        <f>VLOOKUP(C130,Location!$B$2:$G$84,6,)</f>
        <v>8.5</v>
      </c>
      <c r="F130" s="1">
        <f>VLOOKUP($C130,'[1]Equip Specs'!$B$2:$K$141,2,)</f>
        <v>7.1</v>
      </c>
      <c r="G130" s="1">
        <f>VLOOKUP($C130,'[1]Equip Specs'!$B$2:$K$141,3,)</f>
        <v>18</v>
      </c>
      <c r="H130" s="1" t="str">
        <f>VLOOKUP($C130,'[1]Equip Specs'!$B$2:$K$141,4,)</f>
        <v>18 Above</v>
      </c>
      <c r="I130" s="1" t="str">
        <f t="shared" si="4"/>
        <v>ALERT</v>
      </c>
    </row>
    <row r="131" spans="1:9" x14ac:dyDescent="0.25">
      <c r="A131" s="4" t="s">
        <v>59</v>
      </c>
      <c r="B131" s="4" t="s">
        <v>72</v>
      </c>
      <c r="C131" s="1" t="s">
        <v>18</v>
      </c>
      <c r="D131" s="1">
        <f>VLOOKUP(C131,Location!$B$2:$H$84,7,FALSE)</f>
        <v>6</v>
      </c>
      <c r="E131" s="1">
        <f>VLOOKUP(C131,Location!$B$2:$G$84,6,)</f>
        <v>6.4</v>
      </c>
      <c r="F131" s="1">
        <f>VLOOKUP($C131,'[1]Equip Specs'!$B$2:$K$141,2,)</f>
        <v>7.1</v>
      </c>
      <c r="G131" s="1">
        <f>VLOOKUP($C131,'[1]Equip Specs'!$B$2:$K$141,3,)</f>
        <v>18</v>
      </c>
      <c r="H131" s="1" t="str">
        <f>VLOOKUP($C131,'[1]Equip Specs'!$B$2:$K$141,4,)</f>
        <v>18 Above</v>
      </c>
      <c r="I131" s="1" t="str">
        <f t="shared" ref="I131:I194" si="5">IF(E131&lt;F131,"NORMAL",IF(E131&lt;G131,"ALERT",IF(E131&gt;G131,IF(E131&gt;=G131,"ALARM","ERROR"))))</f>
        <v>NORMAL</v>
      </c>
    </row>
    <row r="132" spans="1:9" x14ac:dyDescent="0.25">
      <c r="A132" s="4" t="s">
        <v>59</v>
      </c>
      <c r="B132" s="4" t="s">
        <v>72</v>
      </c>
      <c r="C132" s="1" t="s">
        <v>22</v>
      </c>
      <c r="D132" s="1">
        <f>VLOOKUP(C132,Location!$B$2:$H$84,7,FALSE)</f>
        <v>5.5</v>
      </c>
      <c r="E132" s="1">
        <f>VLOOKUP(C132,Location!$B$2:$G$84,6,)</f>
        <v>4.4000000000000004</v>
      </c>
      <c r="F132" s="1">
        <f>VLOOKUP($C132,'[1]Equip Specs'!$B$2:$K$141,2,)</f>
        <v>4.5</v>
      </c>
      <c r="G132" s="1">
        <f>VLOOKUP($C132,'[1]Equip Specs'!$B$2:$K$141,3,)</f>
        <v>11.2</v>
      </c>
      <c r="H132" s="1" t="str">
        <f>VLOOKUP($C132,'[1]Equip Specs'!$B$2:$K$141,4,)</f>
        <v>11.2 Above</v>
      </c>
      <c r="I132" s="1" t="str">
        <f t="shared" si="5"/>
        <v>NORMAL</v>
      </c>
    </row>
    <row r="133" spans="1:9" x14ac:dyDescent="0.25">
      <c r="A133" s="4" t="s">
        <v>59</v>
      </c>
      <c r="B133" s="4" t="s">
        <v>72</v>
      </c>
      <c r="C133" s="1" t="s">
        <v>4</v>
      </c>
      <c r="D133" s="1">
        <f>VLOOKUP(C133,Location!$B$2:$H$84,7,FALSE)</f>
        <v>1.6</v>
      </c>
      <c r="E133" s="1">
        <f>VLOOKUP(C133,Location!$B$2:$G$84,6,)</f>
        <v>1.5</v>
      </c>
      <c r="F133" s="1">
        <f>VLOOKUP($C133,'[1]Equip Specs'!$B$2:$K$141,2,)</f>
        <v>4.5</v>
      </c>
      <c r="G133" s="1">
        <f>VLOOKUP($C133,'[1]Equip Specs'!$B$2:$K$141,3,)</f>
        <v>11.2</v>
      </c>
      <c r="H133" s="1" t="str">
        <f>VLOOKUP($C133,'[1]Equip Specs'!$B$2:$K$141,4,)</f>
        <v>11.2 Above</v>
      </c>
      <c r="I133" s="1" t="str">
        <f t="shared" si="5"/>
        <v>NORMAL</v>
      </c>
    </row>
    <row r="134" spans="1:9" x14ac:dyDescent="0.25">
      <c r="A134" s="4" t="s">
        <v>59</v>
      </c>
      <c r="B134" s="4" t="s">
        <v>72</v>
      </c>
      <c r="C134" s="1" t="s">
        <v>20</v>
      </c>
      <c r="D134" s="1">
        <f>VLOOKUP(C134,Location!$B$2:$H$84,7,FALSE)</f>
        <v>6</v>
      </c>
      <c r="E134" s="1">
        <f>VLOOKUP(C134,Location!$B$2:$G$84,6,)</f>
        <v>4.0999999999999996</v>
      </c>
      <c r="F134" s="1">
        <f>VLOOKUP($C134,'[1]Equip Specs'!$B$2:$K$141,2,)</f>
        <v>4.5</v>
      </c>
      <c r="G134" s="1">
        <f>VLOOKUP($C134,'[1]Equip Specs'!$B$2:$K$141,3,)</f>
        <v>11.2</v>
      </c>
      <c r="H134" s="1" t="str">
        <f>VLOOKUP($C134,'[1]Equip Specs'!$B$2:$K$141,4,)</f>
        <v>11.2 Above</v>
      </c>
      <c r="I134" s="1" t="str">
        <f t="shared" si="5"/>
        <v>NORMAL</v>
      </c>
    </row>
    <row r="135" spans="1:9" x14ac:dyDescent="0.25">
      <c r="A135" s="4" t="s">
        <v>59</v>
      </c>
      <c r="B135" s="4" t="s">
        <v>72</v>
      </c>
      <c r="C135" s="1" t="s">
        <v>23</v>
      </c>
      <c r="D135" s="1">
        <f>VLOOKUP(C135,Location!$B$2:$H$84,7,FALSE)</f>
        <v>5.5</v>
      </c>
      <c r="E135" s="1">
        <f>VLOOKUP(C135,Location!$B$2:$G$84,6,)</f>
        <v>6.4</v>
      </c>
      <c r="F135" s="1">
        <f>VLOOKUP($C135,'[1]Equip Specs'!$B$2:$K$141,2,)</f>
        <v>7.1</v>
      </c>
      <c r="G135" s="1">
        <f>VLOOKUP($C135,'[1]Equip Specs'!$B$2:$K$141,3,)</f>
        <v>18</v>
      </c>
      <c r="H135" s="1" t="str">
        <f>VLOOKUP($C135,'[1]Equip Specs'!$B$2:$K$141,4,)</f>
        <v>18 Above</v>
      </c>
      <c r="I135" s="1" t="str">
        <f t="shared" si="5"/>
        <v>NORMAL</v>
      </c>
    </row>
    <row r="136" spans="1:9" x14ac:dyDescent="0.25">
      <c r="A136" s="4" t="s">
        <v>59</v>
      </c>
      <c r="B136" s="4" t="s">
        <v>72</v>
      </c>
      <c r="C136" s="1" t="s">
        <v>24</v>
      </c>
      <c r="D136" s="1">
        <f>VLOOKUP(C136,Location!$B$2:$H$84,7,FALSE)</f>
        <v>12.9</v>
      </c>
      <c r="E136" s="1">
        <f>VLOOKUP(C136,Location!$B$2:$G$84,6,)</f>
        <v>12.5</v>
      </c>
      <c r="F136" s="1">
        <f>VLOOKUP($C136,'[1]Equip Specs'!$B$2:$K$141,2,)</f>
        <v>7.1</v>
      </c>
      <c r="G136" s="1">
        <v>11.2</v>
      </c>
      <c r="H136" s="1" t="str">
        <f>VLOOKUP($C136,'[1]Equip Specs'!$B$2:$K$141,4,)</f>
        <v>18 Above</v>
      </c>
      <c r="I136" s="1" t="str">
        <f t="shared" si="5"/>
        <v>ALARM</v>
      </c>
    </row>
    <row r="137" spans="1:9" x14ac:dyDescent="0.25">
      <c r="A137" s="4" t="s">
        <v>59</v>
      </c>
      <c r="B137" s="4" t="s">
        <v>72</v>
      </c>
      <c r="C137" s="1" t="s">
        <v>25</v>
      </c>
      <c r="D137" s="1">
        <f>VLOOKUP(C137,Location!$B$2:$H$84,7,FALSE)</f>
        <v>8.5</v>
      </c>
      <c r="E137" s="1">
        <f>VLOOKUP(C137,Location!$B$2:$G$84,6,)</f>
        <v>13.1</v>
      </c>
      <c r="F137" s="1">
        <f>VLOOKUP($C137,'[1]Equip Specs'!$B$2:$K$141,2,)</f>
        <v>7.1</v>
      </c>
      <c r="G137" s="1">
        <f>VLOOKUP($C137,'[1]Equip Specs'!$B$2:$K$141,3,)</f>
        <v>18</v>
      </c>
      <c r="H137" s="1" t="str">
        <f>VLOOKUP($C137,'[1]Equip Specs'!$B$2:$K$141,4,)</f>
        <v>18 Above</v>
      </c>
      <c r="I137" s="1" t="str">
        <f t="shared" si="5"/>
        <v>ALERT</v>
      </c>
    </row>
    <row r="138" spans="1:9" x14ac:dyDescent="0.25">
      <c r="A138" s="4" t="s">
        <v>59</v>
      </c>
      <c r="B138" s="4" t="s">
        <v>72</v>
      </c>
      <c r="C138" s="1" t="s">
        <v>26</v>
      </c>
      <c r="D138" s="1">
        <f>VLOOKUP(C138,Location!$B$2:$H$84,7,FALSE)</f>
        <v>3.2</v>
      </c>
      <c r="E138" s="1">
        <f>VLOOKUP(C138,Location!$B$2:$G$84,6,)</f>
        <v>4.4000000000000004</v>
      </c>
      <c r="F138" s="1">
        <f>VLOOKUP($C138,'[1]Equip Specs'!$B$2:$K$141,2,)</f>
        <v>7.1</v>
      </c>
      <c r="G138" s="1">
        <f>VLOOKUP($C138,'[1]Equip Specs'!$B$2:$K$141,3,)</f>
        <v>18</v>
      </c>
      <c r="H138" s="1" t="str">
        <f>VLOOKUP($C138,'[1]Equip Specs'!$B$2:$K$141,4,)</f>
        <v>18 Above</v>
      </c>
      <c r="I138" s="1" t="str">
        <f t="shared" si="5"/>
        <v>NORMAL</v>
      </c>
    </row>
    <row r="139" spans="1:9" x14ac:dyDescent="0.25">
      <c r="A139" s="4" t="s">
        <v>59</v>
      </c>
      <c r="B139" s="4" t="s">
        <v>72</v>
      </c>
      <c r="C139" s="1" t="s">
        <v>27</v>
      </c>
      <c r="D139" s="1">
        <f>VLOOKUP(C139,Location!$B$2:$H$84,7,FALSE)</f>
        <v>3.2</v>
      </c>
      <c r="E139" s="1">
        <f>VLOOKUP(C139,Location!$B$2:$G$84,6,)</f>
        <v>4.5999999999999996</v>
      </c>
      <c r="F139" s="1">
        <f>VLOOKUP($C139,'[1]Equip Specs'!$B$2:$K$141,2,)</f>
        <v>7.1</v>
      </c>
      <c r="G139" s="1">
        <f>VLOOKUP($C139,'[1]Equip Specs'!$B$2:$K$141,3,)</f>
        <v>18</v>
      </c>
      <c r="H139" s="1" t="str">
        <f>VLOOKUP($C139,'[1]Equip Specs'!$B$2:$K$141,4,)</f>
        <v>18 Above</v>
      </c>
      <c r="I139" s="1" t="str">
        <f t="shared" si="5"/>
        <v>NORMAL</v>
      </c>
    </row>
    <row r="140" spans="1:9" x14ac:dyDescent="0.25">
      <c r="A140" s="4" t="s">
        <v>59</v>
      </c>
      <c r="B140" s="4" t="s">
        <v>72</v>
      </c>
      <c r="C140" s="1" t="s">
        <v>7</v>
      </c>
      <c r="D140" s="1">
        <f>VLOOKUP(C140,Location!$B$2:$H$84,7,FALSE)</f>
        <v>4.1399999999999997</v>
      </c>
      <c r="E140" s="1">
        <f>VLOOKUP(C140,Location!$B$2:$G$84,6,)</f>
        <v>4.8</v>
      </c>
      <c r="F140" s="1">
        <f>VLOOKUP($C140,'[1]Equip Specs'!$B$2:$K$141,2,)</f>
        <v>7.1</v>
      </c>
      <c r="G140" s="1">
        <f>VLOOKUP($C140,'[1]Equip Specs'!$B$2:$K$141,3,)</f>
        <v>18</v>
      </c>
      <c r="H140" s="1" t="str">
        <f>VLOOKUP($C140,'[1]Equip Specs'!$B$2:$K$141,4,)</f>
        <v>18 Above</v>
      </c>
      <c r="I140" s="1" t="str">
        <f t="shared" si="5"/>
        <v>NORMAL</v>
      </c>
    </row>
    <row r="141" spans="1:9" x14ac:dyDescent="0.25">
      <c r="A141" s="4" t="s">
        <v>59</v>
      </c>
      <c r="B141" s="4" t="s">
        <v>72</v>
      </c>
      <c r="C141" s="1" t="s">
        <v>6</v>
      </c>
      <c r="D141" s="1">
        <f>VLOOKUP(C141,Location!$B$2:$H$84,7,FALSE)</f>
        <v>8.4</v>
      </c>
      <c r="E141" s="1">
        <f>VLOOKUP(C141,Location!$B$2:$G$84,6,)</f>
        <v>9.5</v>
      </c>
      <c r="F141" s="1">
        <f>VLOOKUP($C141,'[1]Equip Specs'!$B$2:$K$141,2,)</f>
        <v>7.1</v>
      </c>
      <c r="G141" s="1">
        <f>VLOOKUP($C141,'[1]Equip Specs'!$B$2:$K$141,3,)</f>
        <v>18</v>
      </c>
      <c r="H141" s="1" t="str">
        <f>VLOOKUP($C141,'[1]Equip Specs'!$B$2:$K$141,4,)</f>
        <v>18 Above</v>
      </c>
      <c r="I141" s="1" t="str">
        <f t="shared" si="5"/>
        <v>ALERT</v>
      </c>
    </row>
    <row r="142" spans="1:9" x14ac:dyDescent="0.25">
      <c r="A142" s="4" t="s">
        <v>60</v>
      </c>
      <c r="B142" s="4" t="s">
        <v>74</v>
      </c>
      <c r="C142" s="1" t="s">
        <v>9</v>
      </c>
      <c r="D142" s="1">
        <v>6.8</v>
      </c>
      <c r="E142" s="1">
        <v>4.6000000000000005</v>
      </c>
      <c r="F142" s="1">
        <f>VLOOKUP($C142,'[1]Equip Specs'!$B$2:$K$141,2,)</f>
        <v>4.5</v>
      </c>
      <c r="G142" s="1">
        <f>VLOOKUP($C142,'[1]Equip Specs'!$B$2:$K$141,3,)</f>
        <v>11.2</v>
      </c>
      <c r="H142" s="1" t="str">
        <f>VLOOKUP($C142,'[1]Equip Specs'!$B$2:$K$141,4,)</f>
        <v>11.2 Above</v>
      </c>
      <c r="I142" s="1" t="str">
        <f t="shared" si="5"/>
        <v>ALERT</v>
      </c>
    </row>
    <row r="143" spans="1:9" x14ac:dyDescent="0.25">
      <c r="A143" s="4" t="s">
        <v>60</v>
      </c>
      <c r="B143" s="4" t="s">
        <v>74</v>
      </c>
      <c r="C143" s="1" t="s">
        <v>19</v>
      </c>
      <c r="D143" s="1">
        <v>6.8</v>
      </c>
      <c r="E143" s="1">
        <v>18.100000000000001</v>
      </c>
      <c r="F143" s="1">
        <f>VLOOKUP($C143,'[1]Equip Specs'!$B$2:$K$141,2,)</f>
        <v>4.5</v>
      </c>
      <c r="G143" s="1">
        <f>VLOOKUP($C143,'[1]Equip Specs'!$B$2:$K$141,3,)</f>
        <v>11.2</v>
      </c>
      <c r="H143" s="1" t="str">
        <f>VLOOKUP($C143,'[1]Equip Specs'!$B$2:$K$141,4,)</f>
        <v>11.2 Above</v>
      </c>
      <c r="I143" s="1" t="str">
        <f t="shared" si="5"/>
        <v>ALARM</v>
      </c>
    </row>
    <row r="144" spans="1:9" x14ac:dyDescent="0.25">
      <c r="A144" s="4" t="s">
        <v>60</v>
      </c>
      <c r="B144" s="4" t="s">
        <v>74</v>
      </c>
      <c r="C144" s="1" t="s">
        <v>16</v>
      </c>
      <c r="D144" s="1">
        <v>6.8</v>
      </c>
      <c r="E144" s="1">
        <v>5</v>
      </c>
      <c r="F144" s="1">
        <f>VLOOKUP($C144,'[1]Equip Specs'!$B$2:$K$141,2,)</f>
        <v>7.1</v>
      </c>
      <c r="G144" s="1">
        <f>VLOOKUP($C144,'[1]Equip Specs'!$B$2:$K$141,3,)</f>
        <v>18</v>
      </c>
      <c r="H144" s="1" t="str">
        <f>VLOOKUP($C144,'[1]Equip Specs'!$B$2:$K$141,4,)</f>
        <v>18 Above</v>
      </c>
      <c r="I144" s="1" t="str">
        <f t="shared" si="5"/>
        <v>NORMAL</v>
      </c>
    </row>
    <row r="145" spans="1:9" x14ac:dyDescent="0.25">
      <c r="A145" s="4" t="s">
        <v>60</v>
      </c>
      <c r="B145" s="4" t="s">
        <v>74</v>
      </c>
      <c r="C145" s="1" t="s">
        <v>15</v>
      </c>
      <c r="D145" s="1">
        <v>6.8</v>
      </c>
      <c r="E145" s="1">
        <v>9.6999999999999993</v>
      </c>
      <c r="F145" s="1">
        <f>VLOOKUP($C145,'[1]Equip Specs'!$B$2:$K$141,2,)</f>
        <v>7.1</v>
      </c>
      <c r="G145" s="1">
        <f>VLOOKUP($C145,'[1]Equip Specs'!$B$2:$K$141,3,)</f>
        <v>18</v>
      </c>
      <c r="H145" s="1" t="str">
        <f>VLOOKUP($C145,'[1]Equip Specs'!$B$2:$K$141,4,)</f>
        <v>18 Above</v>
      </c>
      <c r="I145" s="1" t="str">
        <f t="shared" si="5"/>
        <v>ALERT</v>
      </c>
    </row>
    <row r="146" spans="1:9" x14ac:dyDescent="0.25">
      <c r="A146" s="4" t="s">
        <v>60</v>
      </c>
      <c r="B146" s="4" t="s">
        <v>74</v>
      </c>
      <c r="C146" s="1" t="s">
        <v>17</v>
      </c>
      <c r="D146" s="1">
        <v>3.5</v>
      </c>
      <c r="E146" s="1">
        <v>4</v>
      </c>
      <c r="F146" s="1">
        <f>VLOOKUP($C146,'[1]Equip Specs'!$B$2:$K$141,2,)</f>
        <v>7.1</v>
      </c>
      <c r="G146" s="1">
        <f>VLOOKUP($C146,'[1]Equip Specs'!$B$2:$K$141,3,)</f>
        <v>18</v>
      </c>
      <c r="H146" s="1" t="str">
        <f>VLOOKUP($C146,'[1]Equip Specs'!$B$2:$K$141,4,)</f>
        <v>18 Above</v>
      </c>
      <c r="I146" s="1" t="str">
        <f t="shared" si="5"/>
        <v>NORMAL</v>
      </c>
    </row>
    <row r="147" spans="1:9" x14ac:dyDescent="0.25">
      <c r="A147" s="4" t="s">
        <v>60</v>
      </c>
      <c r="B147" s="4" t="s">
        <v>74</v>
      </c>
      <c r="C147" s="1" t="s">
        <v>13</v>
      </c>
      <c r="D147" s="1">
        <v>3.6999999999999997</v>
      </c>
      <c r="E147" s="1">
        <v>4.2</v>
      </c>
      <c r="F147" s="1">
        <f>VLOOKUP($C147,'[1]Equip Specs'!$B$2:$K$141,2,)</f>
        <v>4.5</v>
      </c>
      <c r="G147" s="1">
        <f>VLOOKUP($C147,'[1]Equip Specs'!$B$2:$K$141,3,)</f>
        <v>11.2</v>
      </c>
      <c r="H147" s="1" t="str">
        <f>VLOOKUP($C147,'[1]Equip Specs'!$B$2:$K$141,4,)</f>
        <v>11.2 Above</v>
      </c>
      <c r="I147" s="1" t="str">
        <f t="shared" si="5"/>
        <v>NORMAL</v>
      </c>
    </row>
    <row r="148" spans="1:9" x14ac:dyDescent="0.25">
      <c r="A148" s="4" t="s">
        <v>60</v>
      </c>
      <c r="B148" s="4" t="s">
        <v>74</v>
      </c>
      <c r="C148" s="1" t="s">
        <v>21</v>
      </c>
      <c r="D148" s="1">
        <v>6.3</v>
      </c>
      <c r="E148" s="1">
        <v>6.8</v>
      </c>
      <c r="F148" s="1">
        <f>VLOOKUP($C148,'[1]Equip Specs'!$B$2:$K$141,2,)</f>
        <v>4.5</v>
      </c>
      <c r="G148" s="1">
        <f>VLOOKUP($C148,'[1]Equip Specs'!$B$2:$K$141,3,)</f>
        <v>11.2</v>
      </c>
      <c r="H148" s="1" t="str">
        <f>VLOOKUP($C148,'[1]Equip Specs'!$B$2:$K$141,4,)</f>
        <v>11.2 Above</v>
      </c>
      <c r="I148" s="1" t="str">
        <f t="shared" si="5"/>
        <v>ALERT</v>
      </c>
    </row>
    <row r="149" spans="1:9" x14ac:dyDescent="0.25">
      <c r="A149" s="4" t="s">
        <v>60</v>
      </c>
      <c r="B149" s="4" t="s">
        <v>74</v>
      </c>
      <c r="C149" s="1" t="s">
        <v>8</v>
      </c>
      <c r="D149" s="1">
        <v>5.6</v>
      </c>
      <c r="E149" s="1">
        <v>6.1</v>
      </c>
      <c r="F149" s="1">
        <f>VLOOKUP($C149,'[1]Equip Specs'!$B$2:$K$141,2,)</f>
        <v>7.1</v>
      </c>
      <c r="G149" s="1">
        <f>VLOOKUP($C149,'[1]Equip Specs'!$B$2:$K$141,3,)</f>
        <v>18</v>
      </c>
      <c r="H149" s="1" t="str">
        <f>VLOOKUP($C149,'[1]Equip Specs'!$B$2:$K$141,4,)</f>
        <v>18 Above</v>
      </c>
      <c r="I149" s="1" t="str">
        <f t="shared" si="5"/>
        <v>NORMAL</v>
      </c>
    </row>
    <row r="150" spans="1:9" x14ac:dyDescent="0.25">
      <c r="A150" s="4" t="s">
        <v>60</v>
      </c>
      <c r="B150" s="4" t="s">
        <v>74</v>
      </c>
      <c r="C150" s="1" t="s">
        <v>2</v>
      </c>
      <c r="D150" s="1">
        <v>3.6999999999999997</v>
      </c>
      <c r="E150" s="1">
        <v>4.2</v>
      </c>
      <c r="F150" s="1">
        <f>VLOOKUP($C150,'[1]Equip Specs'!$B$2:$K$141,2,)</f>
        <v>4.5</v>
      </c>
      <c r="G150" s="1">
        <f>VLOOKUP($C150,'[1]Equip Specs'!$B$2:$K$141,3,)</f>
        <v>11.2</v>
      </c>
      <c r="H150" s="1" t="str">
        <f>VLOOKUP($C150,'[1]Equip Specs'!$B$2:$K$141,4,)</f>
        <v>11.2 Above</v>
      </c>
      <c r="I150" s="1" t="str">
        <f t="shared" si="5"/>
        <v>NORMAL</v>
      </c>
    </row>
    <row r="151" spans="1:9" x14ac:dyDescent="0.25">
      <c r="A151" s="4" t="s">
        <v>60</v>
      </c>
      <c r="B151" s="4" t="s">
        <v>74</v>
      </c>
      <c r="C151" s="1" t="s">
        <v>3</v>
      </c>
      <c r="D151" s="1">
        <v>4.4000000000000004</v>
      </c>
      <c r="E151" s="1">
        <v>4.5</v>
      </c>
      <c r="F151" s="1">
        <f>VLOOKUP($C151,'[1]Equip Specs'!$B$2:$K$141,2,)</f>
        <v>4.5</v>
      </c>
      <c r="G151" s="1">
        <f>VLOOKUP($C151,'[1]Equip Specs'!$B$2:$K$141,3,)</f>
        <v>11.2</v>
      </c>
      <c r="H151" s="1" t="str">
        <f>VLOOKUP($C151,'[1]Equip Specs'!$B$2:$K$141,4,)</f>
        <v>11.2 Above</v>
      </c>
      <c r="I151" s="1" t="str">
        <f t="shared" si="5"/>
        <v>ALERT</v>
      </c>
    </row>
    <row r="152" spans="1:9" x14ac:dyDescent="0.25">
      <c r="A152" s="4" t="s">
        <v>60</v>
      </c>
      <c r="B152" s="4" t="s">
        <v>74</v>
      </c>
      <c r="C152" s="1" t="s">
        <v>5</v>
      </c>
      <c r="D152" s="1">
        <v>5</v>
      </c>
      <c r="E152" s="1">
        <v>5.5</v>
      </c>
      <c r="F152" s="1">
        <f>VLOOKUP($C152,'[1]Equip Specs'!$B$2:$K$141,2,)</f>
        <v>7.1</v>
      </c>
      <c r="G152" s="1">
        <f>VLOOKUP($C152,'[1]Equip Specs'!$B$2:$K$141,3,)</f>
        <v>18</v>
      </c>
      <c r="H152" s="1" t="str">
        <f>VLOOKUP($C152,'[1]Equip Specs'!$B$2:$K$141,4,)</f>
        <v>18 Above</v>
      </c>
      <c r="I152" s="1" t="str">
        <f t="shared" si="5"/>
        <v>NORMAL</v>
      </c>
    </row>
    <row r="153" spans="1:9" x14ac:dyDescent="0.25">
      <c r="A153" s="4" t="s">
        <v>60</v>
      </c>
      <c r="B153" s="4" t="s">
        <v>74</v>
      </c>
      <c r="C153" s="1" t="s">
        <v>28</v>
      </c>
      <c r="D153" s="1">
        <v>4.5</v>
      </c>
      <c r="E153" s="1">
        <v>5</v>
      </c>
      <c r="F153" s="1">
        <f>VLOOKUP($C153,'[1]Equip Specs'!$B$2:$K$141,2,)</f>
        <v>7.1</v>
      </c>
      <c r="G153" s="1">
        <f>VLOOKUP($C153,'[1]Equip Specs'!$B$2:$K$141,3,)</f>
        <v>18</v>
      </c>
      <c r="H153" s="1" t="str">
        <f>VLOOKUP($C153,'[1]Equip Specs'!$B$2:$K$141,4,)</f>
        <v>18 Above</v>
      </c>
      <c r="I153" s="1" t="str">
        <f t="shared" si="5"/>
        <v>NORMAL</v>
      </c>
    </row>
    <row r="154" spans="1:9" x14ac:dyDescent="0.25">
      <c r="A154" s="4" t="s">
        <v>60</v>
      </c>
      <c r="B154" s="4" t="s">
        <v>74</v>
      </c>
      <c r="C154" s="1" t="s">
        <v>14</v>
      </c>
      <c r="D154" s="1">
        <v>3.8</v>
      </c>
      <c r="E154" s="1">
        <v>4.3</v>
      </c>
      <c r="F154" s="1">
        <f>VLOOKUP($C154,'[1]Equip Specs'!$B$2:$K$141,2,)</f>
        <v>4.5</v>
      </c>
      <c r="G154" s="1">
        <f>VLOOKUP($C154,'[1]Equip Specs'!$B$2:$K$141,3,)</f>
        <v>11.2</v>
      </c>
      <c r="H154" s="1" t="str">
        <f>VLOOKUP($C154,'[1]Equip Specs'!$B$2:$K$141,4,)</f>
        <v>11.2 Above</v>
      </c>
      <c r="I154" s="1" t="str">
        <f t="shared" si="5"/>
        <v>NORMAL</v>
      </c>
    </row>
    <row r="155" spans="1:9" x14ac:dyDescent="0.25">
      <c r="A155" s="4" t="s">
        <v>60</v>
      </c>
      <c r="B155" s="4" t="s">
        <v>74</v>
      </c>
      <c r="C155" s="1" t="s">
        <v>1</v>
      </c>
      <c r="D155" s="1">
        <v>5.6</v>
      </c>
      <c r="E155" s="1">
        <v>6.1</v>
      </c>
      <c r="F155" s="1">
        <f>VLOOKUP($C155,'[1]Equip Specs'!$B$2:$K$141,2,)</f>
        <v>7.1</v>
      </c>
      <c r="G155" s="1">
        <f>VLOOKUP($C155,'[1]Equip Specs'!$B$2:$K$141,3,)</f>
        <v>18</v>
      </c>
      <c r="H155" s="1" t="str">
        <f>VLOOKUP($C155,'[1]Equip Specs'!$B$2:$K$141,4,)</f>
        <v>18 Above</v>
      </c>
      <c r="I155" s="1" t="str">
        <f t="shared" si="5"/>
        <v>NORMAL</v>
      </c>
    </row>
    <row r="156" spans="1:9" x14ac:dyDescent="0.25">
      <c r="A156" s="4" t="s">
        <v>60</v>
      </c>
      <c r="B156" s="4" t="s">
        <v>74</v>
      </c>
      <c r="C156" s="1" t="s">
        <v>0</v>
      </c>
      <c r="D156" s="1">
        <v>11.700000000000001</v>
      </c>
      <c r="E156" s="1">
        <v>12.200000000000001</v>
      </c>
      <c r="F156" s="1">
        <f>VLOOKUP($C156,'[1]Equip Specs'!$B$2:$K$141,2,)</f>
        <v>7.1</v>
      </c>
      <c r="G156" s="1">
        <f>VLOOKUP($C156,'[1]Equip Specs'!$B$2:$K$141,3,)</f>
        <v>18</v>
      </c>
      <c r="H156" s="1" t="str">
        <f>VLOOKUP($C156,'[1]Equip Specs'!$B$2:$K$141,4,)</f>
        <v>18 Above</v>
      </c>
      <c r="I156" s="1" t="str">
        <f t="shared" si="5"/>
        <v>ALERT</v>
      </c>
    </row>
    <row r="157" spans="1:9" x14ac:dyDescent="0.25">
      <c r="A157" s="4" t="s">
        <v>60</v>
      </c>
      <c r="B157" s="4" t="s">
        <v>74</v>
      </c>
      <c r="C157" s="1" t="s">
        <v>12</v>
      </c>
      <c r="D157" s="1">
        <v>5.8</v>
      </c>
      <c r="E157" s="1">
        <v>6.3</v>
      </c>
      <c r="F157" s="1">
        <f>VLOOKUP($C157,'[1]Equip Specs'!$B$2:$K$141,2,)</f>
        <v>7.1</v>
      </c>
      <c r="G157" s="1">
        <f>VLOOKUP($C157,'[1]Equip Specs'!$B$2:$K$141,3,)</f>
        <v>18</v>
      </c>
      <c r="H157" s="1" t="str">
        <f>VLOOKUP($C157,'[1]Equip Specs'!$B$2:$K$141,4,)</f>
        <v>18 Above</v>
      </c>
      <c r="I157" s="1" t="str">
        <f t="shared" si="5"/>
        <v>NORMAL</v>
      </c>
    </row>
    <row r="158" spans="1:9" x14ac:dyDescent="0.25">
      <c r="A158" s="4" t="s">
        <v>60</v>
      </c>
      <c r="B158" s="4" t="s">
        <v>74</v>
      </c>
      <c r="C158" s="1" t="s">
        <v>11</v>
      </c>
      <c r="D158" s="1">
        <v>3.4</v>
      </c>
      <c r="E158" s="1">
        <v>12.2</v>
      </c>
      <c r="F158" s="1">
        <f>VLOOKUP($C158,'[1]Equip Specs'!$B$2:$K$141,2,)</f>
        <v>7.1</v>
      </c>
      <c r="G158" s="1">
        <f>VLOOKUP($C158,'[1]Equip Specs'!$B$2:$K$141,3,)</f>
        <v>18</v>
      </c>
      <c r="H158" s="1" t="str">
        <f>VLOOKUP($C158,'[1]Equip Specs'!$B$2:$K$141,4,)</f>
        <v>18 Above</v>
      </c>
      <c r="I158" s="1" t="str">
        <f t="shared" si="5"/>
        <v>ALERT</v>
      </c>
    </row>
    <row r="159" spans="1:9" x14ac:dyDescent="0.25">
      <c r="A159" s="4" t="s">
        <v>60</v>
      </c>
      <c r="B159" s="4" t="s">
        <v>74</v>
      </c>
      <c r="C159" s="1" t="s">
        <v>18</v>
      </c>
      <c r="D159" s="1">
        <v>6</v>
      </c>
      <c r="E159" s="1">
        <v>6.5</v>
      </c>
      <c r="F159" s="1">
        <f>VLOOKUP($C159,'[1]Equip Specs'!$B$2:$K$141,2,)</f>
        <v>7.1</v>
      </c>
      <c r="G159" s="1">
        <f>VLOOKUP($C159,'[1]Equip Specs'!$B$2:$K$141,3,)</f>
        <v>18</v>
      </c>
      <c r="H159" s="1" t="str">
        <f>VLOOKUP($C159,'[1]Equip Specs'!$B$2:$K$141,4,)</f>
        <v>18 Above</v>
      </c>
      <c r="I159" s="1" t="str">
        <f t="shared" si="5"/>
        <v>NORMAL</v>
      </c>
    </row>
    <row r="160" spans="1:9" x14ac:dyDescent="0.25">
      <c r="A160" s="4" t="s">
        <v>60</v>
      </c>
      <c r="B160" s="4" t="s">
        <v>74</v>
      </c>
      <c r="C160" s="1" t="s">
        <v>22</v>
      </c>
      <c r="D160" s="1">
        <v>3.6999999999999997</v>
      </c>
      <c r="E160" s="1">
        <v>4.2</v>
      </c>
      <c r="F160" s="1">
        <f>VLOOKUP($C160,'[1]Equip Specs'!$B$2:$K$141,2,)</f>
        <v>4.5</v>
      </c>
      <c r="G160" s="1">
        <f>VLOOKUP($C160,'[1]Equip Specs'!$B$2:$K$141,3,)</f>
        <v>11.2</v>
      </c>
      <c r="H160" s="1" t="str">
        <f>VLOOKUP($C160,'[1]Equip Specs'!$B$2:$K$141,4,)</f>
        <v>11.2 Above</v>
      </c>
      <c r="I160" s="1" t="str">
        <f t="shared" si="5"/>
        <v>NORMAL</v>
      </c>
    </row>
    <row r="161" spans="1:9" x14ac:dyDescent="0.25">
      <c r="A161" s="4" t="s">
        <v>60</v>
      </c>
      <c r="B161" s="4" t="s">
        <v>74</v>
      </c>
      <c r="C161" s="1" t="s">
        <v>4</v>
      </c>
      <c r="D161" s="1">
        <v>12.100000000000001</v>
      </c>
      <c r="E161" s="1">
        <v>12.600000000000001</v>
      </c>
      <c r="F161" s="1">
        <f>VLOOKUP($C161,'[1]Equip Specs'!$B$2:$K$141,2,)</f>
        <v>4.5</v>
      </c>
      <c r="G161" s="1">
        <f>VLOOKUP($C161,'[1]Equip Specs'!$B$2:$K$141,3,)</f>
        <v>11.2</v>
      </c>
      <c r="H161" s="1" t="str">
        <f>VLOOKUP($C161,'[1]Equip Specs'!$B$2:$K$141,4,)</f>
        <v>11.2 Above</v>
      </c>
      <c r="I161" s="1" t="str">
        <f t="shared" si="5"/>
        <v>ALARM</v>
      </c>
    </row>
    <row r="162" spans="1:9" x14ac:dyDescent="0.25">
      <c r="A162" s="4" t="s">
        <v>60</v>
      </c>
      <c r="B162" s="4" t="s">
        <v>74</v>
      </c>
      <c r="C162" s="1" t="s">
        <v>20</v>
      </c>
      <c r="D162" s="1">
        <v>7.3999999999999995</v>
      </c>
      <c r="E162" s="1">
        <v>7.8999999999999995</v>
      </c>
      <c r="F162" s="1">
        <f>VLOOKUP($C162,'[1]Equip Specs'!$B$2:$K$141,2,)</f>
        <v>4.5</v>
      </c>
      <c r="G162" s="1">
        <f>VLOOKUP($C162,'[1]Equip Specs'!$B$2:$K$141,3,)</f>
        <v>11.2</v>
      </c>
      <c r="H162" s="1" t="str">
        <f>VLOOKUP($C162,'[1]Equip Specs'!$B$2:$K$141,4,)</f>
        <v>11.2 Above</v>
      </c>
      <c r="I162" s="1" t="str">
        <f t="shared" si="5"/>
        <v>ALERT</v>
      </c>
    </row>
    <row r="163" spans="1:9" x14ac:dyDescent="0.25">
      <c r="A163" s="4" t="s">
        <v>60</v>
      </c>
      <c r="B163" s="4" t="s">
        <v>74</v>
      </c>
      <c r="C163" s="1" t="s">
        <v>23</v>
      </c>
      <c r="D163" s="1">
        <v>5.8</v>
      </c>
      <c r="E163" s="1">
        <v>6.3</v>
      </c>
      <c r="F163" s="1">
        <f>VLOOKUP($C163,'[1]Equip Specs'!$B$2:$K$141,2,)</f>
        <v>7.1</v>
      </c>
      <c r="G163" s="1">
        <f>VLOOKUP($C163,'[1]Equip Specs'!$B$2:$K$141,3,)</f>
        <v>18</v>
      </c>
      <c r="H163" s="1" t="str">
        <f>VLOOKUP($C163,'[1]Equip Specs'!$B$2:$K$141,4,)</f>
        <v>18 Above</v>
      </c>
      <c r="I163" s="1" t="str">
        <f t="shared" si="5"/>
        <v>NORMAL</v>
      </c>
    </row>
    <row r="164" spans="1:9" x14ac:dyDescent="0.25">
      <c r="A164" s="4" t="s">
        <v>60</v>
      </c>
      <c r="B164" s="4" t="s">
        <v>74</v>
      </c>
      <c r="C164" s="1" t="s">
        <v>24</v>
      </c>
      <c r="D164" s="1">
        <f>VLOOKUP(C164,Location!$B$2:$H$84,7,FALSE)</f>
        <v>12.9</v>
      </c>
      <c r="E164" s="1">
        <f>VLOOKUP(C164,Location!$B$2:$G$84,6,)</f>
        <v>12.5</v>
      </c>
      <c r="F164" s="1">
        <f>VLOOKUP($C164,'[1]Equip Specs'!$B$2:$K$141,2,)</f>
        <v>7.1</v>
      </c>
      <c r="G164" s="1">
        <v>11.2</v>
      </c>
      <c r="H164" s="1" t="str">
        <f>VLOOKUP($C164,'[1]Equip Specs'!$B$2:$K$141,4,)</f>
        <v>18 Above</v>
      </c>
      <c r="I164" s="1" t="str">
        <f t="shared" si="5"/>
        <v>ALARM</v>
      </c>
    </row>
    <row r="165" spans="1:9" x14ac:dyDescent="0.25">
      <c r="A165" s="4" t="s">
        <v>60</v>
      </c>
      <c r="B165" s="4" t="s">
        <v>74</v>
      </c>
      <c r="C165" s="1" t="s">
        <v>25</v>
      </c>
      <c r="D165" s="1">
        <f>VLOOKUP(C165,Location!$B$2:$H$84,7,FALSE)</f>
        <v>8.5</v>
      </c>
      <c r="E165" s="1">
        <f>VLOOKUP(C165,Location!$B$2:$G$84,6,)</f>
        <v>13.1</v>
      </c>
      <c r="F165" s="1">
        <f>VLOOKUP($C165,'[1]Equip Specs'!$B$2:$K$141,2,)</f>
        <v>7.1</v>
      </c>
      <c r="G165" s="1">
        <f>VLOOKUP($C165,'[1]Equip Specs'!$B$2:$K$141,3,)</f>
        <v>18</v>
      </c>
      <c r="H165" s="1" t="str">
        <f>VLOOKUP($C165,'[1]Equip Specs'!$B$2:$K$141,4,)</f>
        <v>18 Above</v>
      </c>
      <c r="I165" s="1" t="str">
        <f t="shared" si="5"/>
        <v>ALERT</v>
      </c>
    </row>
    <row r="166" spans="1:9" x14ac:dyDescent="0.25">
      <c r="A166" s="4" t="s">
        <v>60</v>
      </c>
      <c r="B166" s="4" t="s">
        <v>74</v>
      </c>
      <c r="C166" s="1" t="s">
        <v>26</v>
      </c>
      <c r="D166" s="1">
        <f>VLOOKUP(C166,Location!$B$2:$H$84,7,FALSE)</f>
        <v>3.2</v>
      </c>
      <c r="E166" s="1">
        <f>VLOOKUP(C166,Location!$B$2:$G$84,6,)</f>
        <v>4.4000000000000004</v>
      </c>
      <c r="F166" s="1">
        <f>VLOOKUP($C166,'[1]Equip Specs'!$B$2:$K$141,2,)</f>
        <v>7.1</v>
      </c>
      <c r="G166" s="1">
        <f>VLOOKUP($C166,'[1]Equip Specs'!$B$2:$K$141,3,)</f>
        <v>18</v>
      </c>
      <c r="H166" s="1" t="str">
        <f>VLOOKUP($C166,'[1]Equip Specs'!$B$2:$K$141,4,)</f>
        <v>18 Above</v>
      </c>
      <c r="I166" s="1" t="str">
        <f t="shared" si="5"/>
        <v>NORMAL</v>
      </c>
    </row>
    <row r="167" spans="1:9" x14ac:dyDescent="0.25">
      <c r="A167" s="4" t="s">
        <v>60</v>
      </c>
      <c r="B167" s="4" t="s">
        <v>74</v>
      </c>
      <c r="C167" s="1" t="s">
        <v>27</v>
      </c>
      <c r="D167" s="1">
        <f>VLOOKUP(C167,Location!$B$2:$H$84,7,FALSE)</f>
        <v>3.2</v>
      </c>
      <c r="E167" s="1">
        <f>VLOOKUP(C167,Location!$B$2:$G$84,6,)</f>
        <v>4.5999999999999996</v>
      </c>
      <c r="F167" s="1">
        <f>VLOOKUP($C167,'[1]Equip Specs'!$B$2:$K$141,2,)</f>
        <v>7.1</v>
      </c>
      <c r="G167" s="1">
        <f>VLOOKUP($C167,'[1]Equip Specs'!$B$2:$K$141,3,)</f>
        <v>18</v>
      </c>
      <c r="H167" s="1" t="str">
        <f>VLOOKUP($C167,'[1]Equip Specs'!$B$2:$K$141,4,)</f>
        <v>18 Above</v>
      </c>
      <c r="I167" s="1" t="str">
        <f t="shared" si="5"/>
        <v>NORMAL</v>
      </c>
    </row>
    <row r="168" spans="1:9" x14ac:dyDescent="0.25">
      <c r="A168" s="4" t="s">
        <v>60</v>
      </c>
      <c r="B168" s="4" t="s">
        <v>74</v>
      </c>
      <c r="C168" s="1" t="s">
        <v>7</v>
      </c>
      <c r="D168" s="1">
        <f>VLOOKUP(C168,Location!$B$2:$H$84,7,FALSE)</f>
        <v>4.1399999999999997</v>
      </c>
      <c r="E168" s="1">
        <f>VLOOKUP(C168,Location!$B$2:$G$84,6,)</f>
        <v>4.8</v>
      </c>
      <c r="F168" s="1">
        <f>VLOOKUP($C168,'[1]Equip Specs'!$B$2:$K$141,2,)</f>
        <v>7.1</v>
      </c>
      <c r="G168" s="1">
        <f>VLOOKUP($C168,'[1]Equip Specs'!$B$2:$K$141,3,)</f>
        <v>18</v>
      </c>
      <c r="H168" s="1" t="str">
        <f>VLOOKUP($C168,'[1]Equip Specs'!$B$2:$K$141,4,)</f>
        <v>18 Above</v>
      </c>
      <c r="I168" s="1" t="str">
        <f t="shared" si="5"/>
        <v>NORMAL</v>
      </c>
    </row>
    <row r="169" spans="1:9" x14ac:dyDescent="0.25">
      <c r="A169" s="4" t="s">
        <v>60</v>
      </c>
      <c r="B169" s="4" t="s">
        <v>74</v>
      </c>
      <c r="C169" s="1" t="s">
        <v>6</v>
      </c>
      <c r="D169" s="1">
        <f>VLOOKUP(C169,Location!$B$2:$H$84,7,FALSE)</f>
        <v>8.4</v>
      </c>
      <c r="E169" s="1">
        <f>VLOOKUP(C169,Location!$B$2:$G$84,6,)</f>
        <v>9.5</v>
      </c>
      <c r="F169" s="1">
        <f>VLOOKUP($C169,'[1]Equip Specs'!$B$2:$K$141,2,)</f>
        <v>7.1</v>
      </c>
      <c r="G169" s="1">
        <f>VLOOKUP($C169,'[1]Equip Specs'!$B$2:$K$141,3,)</f>
        <v>18</v>
      </c>
      <c r="H169" s="1" t="str">
        <f>VLOOKUP($C169,'[1]Equip Specs'!$B$2:$K$141,4,)</f>
        <v>18 Above</v>
      </c>
      <c r="I169" s="1" t="str">
        <f t="shared" si="5"/>
        <v>ALERT</v>
      </c>
    </row>
    <row r="170" spans="1:9" x14ac:dyDescent="0.25">
      <c r="A170" s="4" t="s">
        <v>61</v>
      </c>
      <c r="B170" s="4" t="s">
        <v>73</v>
      </c>
      <c r="C170" s="1" t="s">
        <v>9</v>
      </c>
      <c r="D170" s="1">
        <v>6.8</v>
      </c>
      <c r="E170" s="1">
        <v>8.1</v>
      </c>
      <c r="F170" s="1">
        <f>VLOOKUP($C170,'[1]Equip Specs'!$B$2:$K$141,2,)</f>
        <v>4.5</v>
      </c>
      <c r="G170" s="1">
        <f>VLOOKUP($C170,'[1]Equip Specs'!$B$2:$K$141,3,)</f>
        <v>11.2</v>
      </c>
      <c r="H170" s="1" t="str">
        <f>VLOOKUP($C170,'[1]Equip Specs'!$B$2:$K$141,4,)</f>
        <v>11.2 Above</v>
      </c>
      <c r="I170" s="1" t="str">
        <f t="shared" si="5"/>
        <v>ALERT</v>
      </c>
    </row>
    <row r="171" spans="1:9" x14ac:dyDescent="0.25">
      <c r="A171" s="4" t="s">
        <v>61</v>
      </c>
      <c r="B171" s="4" t="s">
        <v>73</v>
      </c>
      <c r="C171" s="1" t="s">
        <v>19</v>
      </c>
      <c r="D171" s="1">
        <v>6.8</v>
      </c>
      <c r="E171" s="1">
        <v>8.6999999999999993</v>
      </c>
      <c r="F171" s="1">
        <f>VLOOKUP($C171,'[1]Equip Specs'!$B$2:$K$141,2,)</f>
        <v>4.5</v>
      </c>
      <c r="G171" s="1">
        <f>VLOOKUP($C171,'[1]Equip Specs'!$B$2:$K$141,3,)</f>
        <v>11.2</v>
      </c>
      <c r="H171" s="1" t="str">
        <f>VLOOKUP($C171,'[1]Equip Specs'!$B$2:$K$141,4,)</f>
        <v>11.2 Above</v>
      </c>
      <c r="I171" s="1" t="str">
        <f t="shared" si="5"/>
        <v>ALERT</v>
      </c>
    </row>
    <row r="172" spans="1:9" x14ac:dyDescent="0.25">
      <c r="A172" s="4" t="s">
        <v>61</v>
      </c>
      <c r="B172" s="4" t="s">
        <v>73</v>
      </c>
      <c r="C172" s="1" t="s">
        <v>16</v>
      </c>
      <c r="D172" s="1">
        <v>6.8</v>
      </c>
      <c r="E172" s="1">
        <v>6.6000000000000005</v>
      </c>
      <c r="F172" s="1">
        <f>VLOOKUP($C172,'[1]Equip Specs'!$B$2:$K$141,2,)</f>
        <v>7.1</v>
      </c>
      <c r="G172" s="1">
        <f>VLOOKUP($C172,'[1]Equip Specs'!$B$2:$K$141,3,)</f>
        <v>18</v>
      </c>
      <c r="H172" s="1" t="str">
        <f>VLOOKUP($C172,'[1]Equip Specs'!$B$2:$K$141,4,)</f>
        <v>18 Above</v>
      </c>
      <c r="I172" s="1" t="str">
        <f t="shared" si="5"/>
        <v>NORMAL</v>
      </c>
    </row>
    <row r="173" spans="1:9" x14ac:dyDescent="0.25">
      <c r="A173" s="4" t="s">
        <v>61</v>
      </c>
      <c r="B173" s="4" t="s">
        <v>73</v>
      </c>
      <c r="C173" s="1" t="s">
        <v>15</v>
      </c>
      <c r="D173" s="1">
        <v>4.2</v>
      </c>
      <c r="E173" s="1">
        <v>4.6000000000000005</v>
      </c>
      <c r="F173" s="1">
        <f>VLOOKUP($C173,'[1]Equip Specs'!$B$2:$K$141,2,)</f>
        <v>7.1</v>
      </c>
      <c r="G173" s="1">
        <f>VLOOKUP($C173,'[1]Equip Specs'!$B$2:$K$141,3,)</f>
        <v>18</v>
      </c>
      <c r="H173" s="1" t="str">
        <f>VLOOKUP($C173,'[1]Equip Specs'!$B$2:$K$141,4,)</f>
        <v>18 Above</v>
      </c>
      <c r="I173" s="1" t="str">
        <f t="shared" si="5"/>
        <v>NORMAL</v>
      </c>
    </row>
    <row r="174" spans="1:9" x14ac:dyDescent="0.25">
      <c r="A174" s="4" t="s">
        <v>61</v>
      </c>
      <c r="B174" s="4" t="s">
        <v>73</v>
      </c>
      <c r="C174" s="1" t="s">
        <v>17</v>
      </c>
      <c r="D174" s="1">
        <v>4.2</v>
      </c>
      <c r="E174" s="1">
        <v>1.7</v>
      </c>
      <c r="F174" s="1">
        <f>VLOOKUP($C174,'[1]Equip Specs'!$B$2:$K$141,2,)</f>
        <v>7.1</v>
      </c>
      <c r="G174" s="1">
        <f>VLOOKUP($C174,'[1]Equip Specs'!$B$2:$K$141,3,)</f>
        <v>18</v>
      </c>
      <c r="H174" s="1" t="str">
        <f>VLOOKUP($C174,'[1]Equip Specs'!$B$2:$K$141,4,)</f>
        <v>18 Above</v>
      </c>
      <c r="I174" s="1" t="str">
        <f t="shared" si="5"/>
        <v>NORMAL</v>
      </c>
    </row>
    <row r="175" spans="1:9" x14ac:dyDescent="0.25">
      <c r="A175" s="4" t="s">
        <v>61</v>
      </c>
      <c r="B175" s="4" t="s">
        <v>73</v>
      </c>
      <c r="C175" s="1" t="s">
        <v>13</v>
      </c>
      <c r="D175" s="1">
        <v>4.2</v>
      </c>
      <c r="E175" s="1">
        <v>4.3</v>
      </c>
      <c r="F175" s="1">
        <f>VLOOKUP($C175,'[1]Equip Specs'!$B$2:$K$141,2,)</f>
        <v>4.5</v>
      </c>
      <c r="G175" s="1">
        <f>VLOOKUP($C175,'[1]Equip Specs'!$B$2:$K$141,3,)</f>
        <v>11.2</v>
      </c>
      <c r="H175" s="1" t="str">
        <f>VLOOKUP($C175,'[1]Equip Specs'!$B$2:$K$141,4,)</f>
        <v>11.2 Above</v>
      </c>
      <c r="I175" s="1" t="str">
        <f t="shared" si="5"/>
        <v>NORMAL</v>
      </c>
    </row>
    <row r="176" spans="1:9" x14ac:dyDescent="0.25">
      <c r="A176" s="4" t="s">
        <v>61</v>
      </c>
      <c r="B176" s="4" t="s">
        <v>73</v>
      </c>
      <c r="C176" s="1" t="s">
        <v>21</v>
      </c>
      <c r="D176" s="1">
        <v>6.8</v>
      </c>
      <c r="E176" s="1">
        <v>6.6000000000000005</v>
      </c>
      <c r="F176" s="1">
        <f>VLOOKUP($C176,'[1]Equip Specs'!$B$2:$K$141,2,)</f>
        <v>4.5</v>
      </c>
      <c r="G176" s="1">
        <f>VLOOKUP($C176,'[1]Equip Specs'!$B$2:$K$141,3,)</f>
        <v>11.2</v>
      </c>
      <c r="H176" s="1" t="str">
        <f>VLOOKUP($C176,'[1]Equip Specs'!$B$2:$K$141,4,)</f>
        <v>11.2 Above</v>
      </c>
      <c r="I176" s="1" t="str">
        <f t="shared" si="5"/>
        <v>ALERT</v>
      </c>
    </row>
    <row r="177" spans="1:9" x14ac:dyDescent="0.25">
      <c r="A177" s="4" t="s">
        <v>61</v>
      </c>
      <c r="B177" s="4" t="s">
        <v>73</v>
      </c>
      <c r="C177" s="1" t="s">
        <v>8</v>
      </c>
      <c r="D177" s="1">
        <v>6.8</v>
      </c>
      <c r="E177" s="1">
        <v>12.7</v>
      </c>
      <c r="F177" s="1">
        <f>VLOOKUP($C177,'[1]Equip Specs'!$B$2:$K$141,2,)</f>
        <v>7.1</v>
      </c>
      <c r="G177" s="1">
        <f>VLOOKUP($C177,'[1]Equip Specs'!$B$2:$K$141,3,)</f>
        <v>18</v>
      </c>
      <c r="H177" s="1" t="str">
        <f>VLOOKUP($C177,'[1]Equip Specs'!$B$2:$K$141,4,)</f>
        <v>18 Above</v>
      </c>
      <c r="I177" s="1" t="str">
        <f t="shared" si="5"/>
        <v>ALERT</v>
      </c>
    </row>
    <row r="178" spans="1:9" x14ac:dyDescent="0.25">
      <c r="A178" s="4" t="s">
        <v>61</v>
      </c>
      <c r="B178" s="4" t="s">
        <v>73</v>
      </c>
      <c r="C178" s="1" t="s">
        <v>2</v>
      </c>
      <c r="D178" s="1">
        <v>6.8</v>
      </c>
      <c r="E178" s="1">
        <v>13.299999999999999</v>
      </c>
      <c r="F178" s="1">
        <f>VLOOKUP($C178,'[1]Equip Specs'!$B$2:$K$141,2,)</f>
        <v>4.5</v>
      </c>
      <c r="G178" s="1">
        <f>VLOOKUP($C178,'[1]Equip Specs'!$B$2:$K$141,3,)</f>
        <v>11.2</v>
      </c>
      <c r="H178" s="1" t="str">
        <f>VLOOKUP($C178,'[1]Equip Specs'!$B$2:$K$141,4,)</f>
        <v>11.2 Above</v>
      </c>
      <c r="I178" s="1" t="str">
        <f t="shared" si="5"/>
        <v>ALARM</v>
      </c>
    </row>
    <row r="179" spans="1:9" x14ac:dyDescent="0.25">
      <c r="A179" s="4" t="s">
        <v>61</v>
      </c>
      <c r="B179" s="4" t="s">
        <v>73</v>
      </c>
      <c r="C179" s="1" t="s">
        <v>3</v>
      </c>
      <c r="D179" s="1">
        <v>6.8</v>
      </c>
      <c r="E179" s="1">
        <v>4.6000000000000005</v>
      </c>
      <c r="F179" s="1">
        <f>VLOOKUP($C179,'[1]Equip Specs'!$B$2:$K$141,2,)</f>
        <v>4.5</v>
      </c>
      <c r="G179" s="1">
        <f>VLOOKUP($C179,'[1]Equip Specs'!$B$2:$K$141,3,)</f>
        <v>11.2</v>
      </c>
      <c r="H179" s="1" t="str">
        <f>VLOOKUP($C179,'[1]Equip Specs'!$B$2:$K$141,4,)</f>
        <v>11.2 Above</v>
      </c>
      <c r="I179" s="1" t="str">
        <f t="shared" si="5"/>
        <v>ALERT</v>
      </c>
    </row>
    <row r="180" spans="1:9" x14ac:dyDescent="0.25">
      <c r="A180" s="4" t="s">
        <v>61</v>
      </c>
      <c r="B180" s="4" t="s">
        <v>73</v>
      </c>
      <c r="C180" s="1" t="s">
        <v>5</v>
      </c>
      <c r="D180" s="1">
        <v>6.8</v>
      </c>
      <c r="E180" s="1">
        <v>18.100000000000001</v>
      </c>
      <c r="F180" s="1">
        <f>VLOOKUP($C180,'[1]Equip Specs'!$B$2:$K$141,2,)</f>
        <v>7.1</v>
      </c>
      <c r="G180" s="1">
        <f>VLOOKUP($C180,'[1]Equip Specs'!$B$2:$K$141,3,)</f>
        <v>18</v>
      </c>
      <c r="H180" s="1" t="str">
        <f>VLOOKUP($C180,'[1]Equip Specs'!$B$2:$K$141,4,)</f>
        <v>18 Above</v>
      </c>
      <c r="I180" s="1" t="str">
        <f t="shared" si="5"/>
        <v>ALARM</v>
      </c>
    </row>
    <row r="181" spans="1:9" x14ac:dyDescent="0.25">
      <c r="A181" s="4" t="s">
        <v>61</v>
      </c>
      <c r="B181" s="4" t="s">
        <v>73</v>
      </c>
      <c r="C181" s="1" t="s">
        <v>28</v>
      </c>
      <c r="D181" s="1">
        <v>6.8</v>
      </c>
      <c r="E181" s="1">
        <v>5</v>
      </c>
      <c r="F181" s="1">
        <f>VLOOKUP($C181,'[1]Equip Specs'!$B$2:$K$141,2,)</f>
        <v>7.1</v>
      </c>
      <c r="G181" s="1">
        <f>VLOOKUP($C181,'[1]Equip Specs'!$B$2:$K$141,3,)</f>
        <v>18</v>
      </c>
      <c r="H181" s="1" t="str">
        <f>VLOOKUP($C181,'[1]Equip Specs'!$B$2:$K$141,4,)</f>
        <v>18 Above</v>
      </c>
      <c r="I181" s="1" t="str">
        <f t="shared" si="5"/>
        <v>NORMAL</v>
      </c>
    </row>
    <row r="182" spans="1:9" x14ac:dyDescent="0.25">
      <c r="A182" s="4" t="s">
        <v>61</v>
      </c>
      <c r="B182" s="4" t="s">
        <v>73</v>
      </c>
      <c r="C182" s="1" t="s">
        <v>14</v>
      </c>
      <c r="D182" s="1">
        <v>6.8</v>
      </c>
      <c r="E182" s="1">
        <v>9.6999999999999993</v>
      </c>
      <c r="F182" s="1">
        <f>VLOOKUP($C182,'[1]Equip Specs'!$B$2:$K$141,2,)</f>
        <v>4.5</v>
      </c>
      <c r="G182" s="1">
        <f>VLOOKUP($C182,'[1]Equip Specs'!$B$2:$K$141,3,)</f>
        <v>11.2</v>
      </c>
      <c r="H182" s="1" t="str">
        <f>VLOOKUP($C182,'[1]Equip Specs'!$B$2:$K$141,4,)</f>
        <v>11.2 Above</v>
      </c>
      <c r="I182" s="1" t="str">
        <f t="shared" si="5"/>
        <v>ALERT</v>
      </c>
    </row>
    <row r="183" spans="1:9" x14ac:dyDescent="0.25">
      <c r="A183" s="4" t="s">
        <v>61</v>
      </c>
      <c r="B183" s="4" t="s">
        <v>73</v>
      </c>
      <c r="C183" s="1" t="s">
        <v>1</v>
      </c>
      <c r="D183" s="1">
        <v>3.5</v>
      </c>
      <c r="E183" s="1">
        <v>4</v>
      </c>
      <c r="F183" s="1">
        <f>VLOOKUP($C183,'[1]Equip Specs'!$B$2:$K$141,2,)</f>
        <v>7.1</v>
      </c>
      <c r="G183" s="1">
        <f>VLOOKUP($C183,'[1]Equip Specs'!$B$2:$K$141,3,)</f>
        <v>18</v>
      </c>
      <c r="H183" s="1" t="str">
        <f>VLOOKUP($C183,'[1]Equip Specs'!$B$2:$K$141,4,)</f>
        <v>18 Above</v>
      </c>
      <c r="I183" s="1" t="str">
        <f t="shared" si="5"/>
        <v>NORMAL</v>
      </c>
    </row>
    <row r="184" spans="1:9" x14ac:dyDescent="0.25">
      <c r="A184" s="4" t="s">
        <v>61</v>
      </c>
      <c r="B184" s="4" t="s">
        <v>73</v>
      </c>
      <c r="C184" s="1" t="s">
        <v>0</v>
      </c>
      <c r="D184" s="1">
        <v>3.6999999999999997</v>
      </c>
      <c r="E184" s="1">
        <v>4.2</v>
      </c>
      <c r="F184" s="1">
        <f>VLOOKUP($C184,'[1]Equip Specs'!$B$2:$K$141,2,)</f>
        <v>7.1</v>
      </c>
      <c r="G184" s="1">
        <f>VLOOKUP($C184,'[1]Equip Specs'!$B$2:$K$141,3,)</f>
        <v>18</v>
      </c>
      <c r="H184" s="1" t="str">
        <f>VLOOKUP($C184,'[1]Equip Specs'!$B$2:$K$141,4,)</f>
        <v>18 Above</v>
      </c>
      <c r="I184" s="1" t="str">
        <f t="shared" si="5"/>
        <v>NORMAL</v>
      </c>
    </row>
    <row r="185" spans="1:9" x14ac:dyDescent="0.25">
      <c r="A185" s="4" t="s">
        <v>61</v>
      </c>
      <c r="B185" s="4" t="s">
        <v>73</v>
      </c>
      <c r="C185" s="1" t="s">
        <v>12</v>
      </c>
      <c r="D185" s="1">
        <v>6.3</v>
      </c>
      <c r="E185" s="1">
        <v>6.8</v>
      </c>
      <c r="F185" s="1">
        <f>VLOOKUP($C185,'[1]Equip Specs'!$B$2:$K$141,2,)</f>
        <v>7.1</v>
      </c>
      <c r="G185" s="1">
        <f>VLOOKUP($C185,'[1]Equip Specs'!$B$2:$K$141,3,)</f>
        <v>18</v>
      </c>
      <c r="H185" s="1" t="str">
        <f>VLOOKUP($C185,'[1]Equip Specs'!$B$2:$K$141,4,)</f>
        <v>18 Above</v>
      </c>
      <c r="I185" s="1" t="str">
        <f t="shared" si="5"/>
        <v>NORMAL</v>
      </c>
    </row>
    <row r="186" spans="1:9" x14ac:dyDescent="0.25">
      <c r="A186" s="4" t="s">
        <v>61</v>
      </c>
      <c r="B186" s="4" t="s">
        <v>73</v>
      </c>
      <c r="C186" s="1" t="s">
        <v>11</v>
      </c>
      <c r="D186" s="1">
        <v>5.6</v>
      </c>
      <c r="E186" s="1">
        <v>6.1</v>
      </c>
      <c r="F186" s="1">
        <f>VLOOKUP($C186,'[1]Equip Specs'!$B$2:$K$141,2,)</f>
        <v>7.1</v>
      </c>
      <c r="G186" s="1">
        <f>VLOOKUP($C186,'[1]Equip Specs'!$B$2:$K$141,3,)</f>
        <v>18</v>
      </c>
      <c r="H186" s="1" t="str">
        <f>VLOOKUP($C186,'[1]Equip Specs'!$B$2:$K$141,4,)</f>
        <v>18 Above</v>
      </c>
      <c r="I186" s="1" t="str">
        <f t="shared" si="5"/>
        <v>NORMAL</v>
      </c>
    </row>
    <row r="187" spans="1:9" x14ac:dyDescent="0.25">
      <c r="A187" s="4" t="s">
        <v>61</v>
      </c>
      <c r="B187" s="4" t="s">
        <v>73</v>
      </c>
      <c r="C187" s="1" t="s">
        <v>18</v>
      </c>
      <c r="D187" s="1">
        <v>3.6999999999999997</v>
      </c>
      <c r="E187" s="1">
        <v>4.2</v>
      </c>
      <c r="F187" s="1">
        <f>VLOOKUP($C187,'[1]Equip Specs'!$B$2:$K$141,2,)</f>
        <v>7.1</v>
      </c>
      <c r="G187" s="1">
        <f>VLOOKUP($C187,'[1]Equip Specs'!$B$2:$K$141,3,)</f>
        <v>18</v>
      </c>
      <c r="H187" s="1" t="str">
        <f>VLOOKUP($C187,'[1]Equip Specs'!$B$2:$K$141,4,)</f>
        <v>18 Above</v>
      </c>
      <c r="I187" s="1" t="str">
        <f t="shared" si="5"/>
        <v>NORMAL</v>
      </c>
    </row>
    <row r="188" spans="1:9" x14ac:dyDescent="0.25">
      <c r="A188" s="4" t="s">
        <v>61</v>
      </c>
      <c r="B188" s="4" t="s">
        <v>73</v>
      </c>
      <c r="C188" s="1" t="s">
        <v>22</v>
      </c>
      <c r="D188" s="1">
        <v>4.4000000000000004</v>
      </c>
      <c r="E188" s="1">
        <v>4.5</v>
      </c>
      <c r="F188" s="1">
        <f>VLOOKUP($C188,'[1]Equip Specs'!$B$2:$K$141,2,)</f>
        <v>4.5</v>
      </c>
      <c r="G188" s="1">
        <f>VLOOKUP($C188,'[1]Equip Specs'!$B$2:$K$141,3,)</f>
        <v>11.2</v>
      </c>
      <c r="H188" s="1" t="str">
        <f>VLOOKUP($C188,'[1]Equip Specs'!$B$2:$K$141,4,)</f>
        <v>11.2 Above</v>
      </c>
      <c r="I188" s="1" t="str">
        <f t="shared" si="5"/>
        <v>ALERT</v>
      </c>
    </row>
    <row r="189" spans="1:9" x14ac:dyDescent="0.25">
      <c r="A189" s="4" t="s">
        <v>61</v>
      </c>
      <c r="B189" s="4" t="s">
        <v>73</v>
      </c>
      <c r="C189" s="1" t="s">
        <v>4</v>
      </c>
      <c r="D189" s="1">
        <v>5</v>
      </c>
      <c r="E189" s="1">
        <v>5.5</v>
      </c>
      <c r="F189" s="1">
        <f>VLOOKUP($C189,'[1]Equip Specs'!$B$2:$K$141,2,)</f>
        <v>4.5</v>
      </c>
      <c r="G189" s="1">
        <f>VLOOKUP($C189,'[1]Equip Specs'!$B$2:$K$141,3,)</f>
        <v>11.2</v>
      </c>
      <c r="H189" s="1" t="str">
        <f>VLOOKUP($C189,'[1]Equip Specs'!$B$2:$K$141,4,)</f>
        <v>11.2 Above</v>
      </c>
      <c r="I189" s="1" t="str">
        <f t="shared" si="5"/>
        <v>ALERT</v>
      </c>
    </row>
    <row r="190" spans="1:9" x14ac:dyDescent="0.25">
      <c r="A190" s="4" t="s">
        <v>61</v>
      </c>
      <c r="B190" s="4" t="s">
        <v>73</v>
      </c>
      <c r="C190" s="1" t="s">
        <v>20</v>
      </c>
      <c r="D190" s="1">
        <v>4.5</v>
      </c>
      <c r="E190" s="1">
        <v>5</v>
      </c>
      <c r="F190" s="1">
        <f>VLOOKUP($C190,'[1]Equip Specs'!$B$2:$K$141,2,)</f>
        <v>4.5</v>
      </c>
      <c r="G190" s="1">
        <f>VLOOKUP($C190,'[1]Equip Specs'!$B$2:$K$141,3,)</f>
        <v>11.2</v>
      </c>
      <c r="H190" s="1" t="str">
        <f>VLOOKUP($C190,'[1]Equip Specs'!$B$2:$K$141,4,)</f>
        <v>11.2 Above</v>
      </c>
      <c r="I190" s="1" t="str">
        <f t="shared" si="5"/>
        <v>ALERT</v>
      </c>
    </row>
    <row r="191" spans="1:9" x14ac:dyDescent="0.25">
      <c r="A191" s="4" t="s">
        <v>61</v>
      </c>
      <c r="B191" s="4" t="s">
        <v>73</v>
      </c>
      <c r="C191" s="1" t="s">
        <v>23</v>
      </c>
      <c r="D191" s="1">
        <v>3.8</v>
      </c>
      <c r="E191" s="1">
        <v>4.3</v>
      </c>
      <c r="F191" s="1">
        <f>VLOOKUP($C191,'[1]Equip Specs'!$B$2:$K$141,2,)</f>
        <v>7.1</v>
      </c>
      <c r="G191" s="1">
        <f>VLOOKUP($C191,'[1]Equip Specs'!$B$2:$K$141,3,)</f>
        <v>18</v>
      </c>
      <c r="H191" s="1" t="str">
        <f>VLOOKUP($C191,'[1]Equip Specs'!$B$2:$K$141,4,)</f>
        <v>18 Above</v>
      </c>
      <c r="I191" s="1" t="str">
        <f t="shared" si="5"/>
        <v>NORMAL</v>
      </c>
    </row>
    <row r="192" spans="1:9" x14ac:dyDescent="0.25">
      <c r="A192" s="4" t="s">
        <v>61</v>
      </c>
      <c r="B192" s="4" t="s">
        <v>73</v>
      </c>
      <c r="C192" s="1" t="s">
        <v>24</v>
      </c>
      <c r="D192" s="1">
        <v>5.6</v>
      </c>
      <c r="E192" s="1">
        <v>6.1</v>
      </c>
      <c r="F192" s="1">
        <f>VLOOKUP($C192,'[1]Equip Specs'!$B$2:$K$141,2,)</f>
        <v>7.1</v>
      </c>
      <c r="G192" s="1">
        <v>11.2</v>
      </c>
      <c r="H192" s="1" t="str">
        <f>VLOOKUP($C192,'[1]Equip Specs'!$B$2:$K$141,4,)</f>
        <v>18 Above</v>
      </c>
      <c r="I192" s="1" t="str">
        <f t="shared" si="5"/>
        <v>NORMAL</v>
      </c>
    </row>
    <row r="193" spans="1:9" x14ac:dyDescent="0.25">
      <c r="A193" s="4" t="s">
        <v>61</v>
      </c>
      <c r="B193" s="4" t="s">
        <v>73</v>
      </c>
      <c r="C193" s="1" t="s">
        <v>25</v>
      </c>
      <c r="D193" s="1">
        <v>11.700000000000001</v>
      </c>
      <c r="E193" s="1">
        <v>12.200000000000001</v>
      </c>
      <c r="F193" s="1">
        <f>VLOOKUP($C193,'[1]Equip Specs'!$B$2:$K$141,2,)</f>
        <v>7.1</v>
      </c>
      <c r="G193" s="1">
        <f>VLOOKUP($C193,'[1]Equip Specs'!$B$2:$K$141,3,)</f>
        <v>18</v>
      </c>
      <c r="H193" s="1" t="str">
        <f>VLOOKUP($C193,'[1]Equip Specs'!$B$2:$K$141,4,)</f>
        <v>18 Above</v>
      </c>
      <c r="I193" s="1" t="str">
        <f t="shared" si="5"/>
        <v>ALERT</v>
      </c>
    </row>
    <row r="194" spans="1:9" x14ac:dyDescent="0.25">
      <c r="A194" s="4" t="s">
        <v>61</v>
      </c>
      <c r="B194" s="4" t="s">
        <v>73</v>
      </c>
      <c r="C194" s="1" t="s">
        <v>26</v>
      </c>
      <c r="D194" s="1">
        <v>5.8</v>
      </c>
      <c r="E194" s="1">
        <v>6.3</v>
      </c>
      <c r="F194" s="1">
        <f>VLOOKUP($C194,'[1]Equip Specs'!$B$2:$K$141,2,)</f>
        <v>7.1</v>
      </c>
      <c r="G194" s="1">
        <f>VLOOKUP($C194,'[1]Equip Specs'!$B$2:$K$141,3,)</f>
        <v>18</v>
      </c>
      <c r="H194" s="1" t="str">
        <f>VLOOKUP($C194,'[1]Equip Specs'!$B$2:$K$141,4,)</f>
        <v>18 Above</v>
      </c>
      <c r="I194" s="1" t="str">
        <f t="shared" si="5"/>
        <v>NORMAL</v>
      </c>
    </row>
    <row r="195" spans="1:9" x14ac:dyDescent="0.25">
      <c r="A195" s="4" t="s">
        <v>61</v>
      </c>
      <c r="B195" s="4" t="s">
        <v>73</v>
      </c>
      <c r="C195" s="1" t="s">
        <v>27</v>
      </c>
      <c r="D195" s="1">
        <v>3.4</v>
      </c>
      <c r="E195" s="1">
        <v>12.2</v>
      </c>
      <c r="F195" s="1">
        <f>VLOOKUP($C195,'[1]Equip Specs'!$B$2:$K$141,2,)</f>
        <v>7.1</v>
      </c>
      <c r="G195" s="1">
        <f>VLOOKUP($C195,'[1]Equip Specs'!$B$2:$K$141,3,)</f>
        <v>18</v>
      </c>
      <c r="H195" s="1" t="str">
        <f>VLOOKUP($C195,'[1]Equip Specs'!$B$2:$K$141,4,)</f>
        <v>18 Above</v>
      </c>
      <c r="I195" s="1" t="str">
        <f t="shared" ref="I195:I258" si="6">IF(E195&lt;F195,"NORMAL",IF(E195&lt;G195,"ALERT",IF(E195&gt;G195,IF(E195&gt;=G195,"ALARM","ERROR"))))</f>
        <v>ALERT</v>
      </c>
    </row>
    <row r="196" spans="1:9" x14ac:dyDescent="0.25">
      <c r="A196" s="4" t="s">
        <v>61</v>
      </c>
      <c r="B196" s="4" t="s">
        <v>73</v>
      </c>
      <c r="C196" s="1" t="s">
        <v>7</v>
      </c>
      <c r="D196" s="1">
        <v>6</v>
      </c>
      <c r="E196" s="1">
        <v>6.5</v>
      </c>
      <c r="F196" s="1">
        <f>VLOOKUP($C196,'[1]Equip Specs'!$B$2:$K$141,2,)</f>
        <v>7.1</v>
      </c>
      <c r="G196" s="1">
        <f>VLOOKUP($C196,'[1]Equip Specs'!$B$2:$K$141,3,)</f>
        <v>18</v>
      </c>
      <c r="H196" s="1" t="str">
        <f>VLOOKUP($C196,'[1]Equip Specs'!$B$2:$K$141,4,)</f>
        <v>18 Above</v>
      </c>
      <c r="I196" s="1" t="str">
        <f t="shared" si="6"/>
        <v>NORMAL</v>
      </c>
    </row>
    <row r="197" spans="1:9" x14ac:dyDescent="0.25">
      <c r="A197" s="4" t="s">
        <v>61</v>
      </c>
      <c r="B197" s="4" t="s">
        <v>73</v>
      </c>
      <c r="C197" s="1" t="s">
        <v>6</v>
      </c>
      <c r="D197" s="1">
        <v>10.5</v>
      </c>
      <c r="E197" s="1">
        <v>19.100000000000001</v>
      </c>
      <c r="F197" s="1">
        <f>VLOOKUP($C197,'[1]Equip Specs'!$B$2:$K$141,2,)</f>
        <v>7.1</v>
      </c>
      <c r="G197" s="1">
        <f>VLOOKUP($C197,'[1]Equip Specs'!$B$2:$K$141,3,)</f>
        <v>18</v>
      </c>
      <c r="H197" s="1" t="str">
        <f>VLOOKUP($C197,'[1]Equip Specs'!$B$2:$K$141,4,)</f>
        <v>18 Above</v>
      </c>
      <c r="I197" s="1" t="str">
        <f t="shared" si="6"/>
        <v>ALARM</v>
      </c>
    </row>
    <row r="198" spans="1:9" x14ac:dyDescent="0.25">
      <c r="A198" s="4" t="s">
        <v>62</v>
      </c>
      <c r="B198" s="4" t="s">
        <v>72</v>
      </c>
      <c r="C198" s="1" t="s">
        <v>9</v>
      </c>
      <c r="D198" s="1">
        <f>VLOOKUP(C198,Location!$B$2:$H$84,7,FALSE)</f>
        <v>3.7</v>
      </c>
      <c r="E198" s="1">
        <f>VLOOKUP(C198,Location!$B$2:$G$84,6,)</f>
        <v>4.3</v>
      </c>
      <c r="F198" s="1">
        <f>VLOOKUP($C198,'[1]Equip Specs'!$B$2:$K$141,2,)</f>
        <v>4.5</v>
      </c>
      <c r="G198" s="1">
        <f>VLOOKUP($C198,'[1]Equip Specs'!$B$2:$K$141,3,)</f>
        <v>11.2</v>
      </c>
      <c r="H198" s="1" t="str">
        <f>VLOOKUP($C198,'[1]Equip Specs'!$B$2:$K$141,4,)</f>
        <v>11.2 Above</v>
      </c>
      <c r="I198" s="1" t="str">
        <f t="shared" si="6"/>
        <v>NORMAL</v>
      </c>
    </row>
    <row r="199" spans="1:9" x14ac:dyDescent="0.25">
      <c r="A199" s="4" t="s">
        <v>62</v>
      </c>
      <c r="B199" s="4" t="s">
        <v>72</v>
      </c>
      <c r="C199" s="1" t="s">
        <v>19</v>
      </c>
      <c r="D199" s="1">
        <f>VLOOKUP(C199,Location!$B$2:$H$84,7,FALSE)</f>
        <v>3.9</v>
      </c>
      <c r="E199" s="1">
        <f>VLOOKUP(C199,Location!$B$2:$G$84,6,)</f>
        <v>4.2</v>
      </c>
      <c r="F199" s="1">
        <f>VLOOKUP($C199,'[1]Equip Specs'!$B$2:$K$141,2,)</f>
        <v>4.5</v>
      </c>
      <c r="G199" s="1">
        <f>VLOOKUP($C199,'[1]Equip Specs'!$B$2:$K$141,3,)</f>
        <v>11.2</v>
      </c>
      <c r="H199" s="1" t="str">
        <f>VLOOKUP($C199,'[1]Equip Specs'!$B$2:$K$141,4,)</f>
        <v>11.2 Above</v>
      </c>
      <c r="I199" s="1" t="str">
        <f t="shared" si="6"/>
        <v>NORMAL</v>
      </c>
    </row>
    <row r="200" spans="1:9" x14ac:dyDescent="0.25">
      <c r="A200" s="4" t="s">
        <v>62</v>
      </c>
      <c r="B200" s="4" t="s">
        <v>72</v>
      </c>
      <c r="C200" s="1" t="s">
        <v>16</v>
      </c>
      <c r="D200" s="1">
        <f>VLOOKUP(C200,Location!$B$2:$H$84,7,FALSE)</f>
        <v>6.5</v>
      </c>
      <c r="E200" s="1">
        <f>VLOOKUP(C200,Location!$B$2:$G$84,6,)</f>
        <v>6.1</v>
      </c>
      <c r="F200" s="1">
        <f>VLOOKUP($C200,'[1]Equip Specs'!$B$2:$K$141,2,)</f>
        <v>7.1</v>
      </c>
      <c r="G200" s="1">
        <f>VLOOKUP($C200,'[1]Equip Specs'!$B$2:$K$141,3,)</f>
        <v>18</v>
      </c>
      <c r="H200" s="1" t="str">
        <f>VLOOKUP($C200,'[1]Equip Specs'!$B$2:$K$141,4,)</f>
        <v>18 Above</v>
      </c>
      <c r="I200" s="1" t="str">
        <f t="shared" si="6"/>
        <v>NORMAL</v>
      </c>
    </row>
    <row r="201" spans="1:9" x14ac:dyDescent="0.25">
      <c r="A201" s="4" t="s">
        <v>62</v>
      </c>
      <c r="B201" s="4" t="s">
        <v>72</v>
      </c>
      <c r="C201" s="1" t="s">
        <v>15</v>
      </c>
      <c r="D201" s="1">
        <f>VLOOKUP(C201,Location!$B$2:$H$84,7,FALSE)</f>
        <v>5.8</v>
      </c>
      <c r="E201" s="1">
        <f>VLOOKUP(C201,Location!$B$2:$G$84,6,)</f>
        <v>5.0999999999999996</v>
      </c>
      <c r="F201" s="1">
        <f>VLOOKUP($C201,'[1]Equip Specs'!$B$2:$K$141,2,)</f>
        <v>7.1</v>
      </c>
      <c r="G201" s="1">
        <f>VLOOKUP($C201,'[1]Equip Specs'!$B$2:$K$141,3,)</f>
        <v>18</v>
      </c>
      <c r="H201" s="1" t="str">
        <f>VLOOKUP($C201,'[1]Equip Specs'!$B$2:$K$141,4,)</f>
        <v>18 Above</v>
      </c>
      <c r="I201" s="1" t="str">
        <f t="shared" si="6"/>
        <v>NORMAL</v>
      </c>
    </row>
    <row r="202" spans="1:9" x14ac:dyDescent="0.25">
      <c r="A202" s="4" t="s">
        <v>62</v>
      </c>
      <c r="B202" s="4" t="s">
        <v>72</v>
      </c>
      <c r="C202" s="1" t="s">
        <v>17</v>
      </c>
      <c r="D202" s="1">
        <f>VLOOKUP(C202,Location!$B$2:$H$84,7,FALSE)</f>
        <v>3.9</v>
      </c>
      <c r="E202" s="1">
        <f>VLOOKUP(C202,Location!$B$2:$G$84,6,)</f>
        <v>3.1</v>
      </c>
      <c r="F202" s="1">
        <f>VLOOKUP($C202,'[1]Equip Specs'!$B$2:$K$141,2,)</f>
        <v>7.1</v>
      </c>
      <c r="G202" s="1">
        <f>VLOOKUP($C202,'[1]Equip Specs'!$B$2:$K$141,3,)</f>
        <v>18</v>
      </c>
      <c r="H202" s="1" t="str">
        <f>VLOOKUP($C202,'[1]Equip Specs'!$B$2:$K$141,4,)</f>
        <v>18 Above</v>
      </c>
      <c r="I202" s="1" t="str">
        <f t="shared" si="6"/>
        <v>NORMAL</v>
      </c>
    </row>
    <row r="203" spans="1:9" x14ac:dyDescent="0.25">
      <c r="A203" s="4" t="s">
        <v>62</v>
      </c>
      <c r="B203" s="4" t="s">
        <v>72</v>
      </c>
      <c r="C203" s="1" t="s">
        <v>13</v>
      </c>
      <c r="D203" s="1">
        <f>VLOOKUP(C203,Location!$B$2:$H$84,7,FALSE)</f>
        <v>4.5</v>
      </c>
      <c r="E203" s="1">
        <f>VLOOKUP(C203,Location!$B$2:$G$84,6,)</f>
        <v>4.9000000000000004</v>
      </c>
      <c r="F203" s="1">
        <f>VLOOKUP($C203,'[1]Equip Specs'!$B$2:$K$141,2,)</f>
        <v>4.5</v>
      </c>
      <c r="G203" s="1">
        <f>VLOOKUP($C203,'[1]Equip Specs'!$B$2:$K$141,3,)</f>
        <v>11.2</v>
      </c>
      <c r="H203" s="1" t="str">
        <f>VLOOKUP($C203,'[1]Equip Specs'!$B$2:$K$141,4,)</f>
        <v>11.2 Above</v>
      </c>
      <c r="I203" s="1" t="str">
        <f t="shared" si="6"/>
        <v>ALERT</v>
      </c>
    </row>
    <row r="204" spans="1:9" x14ac:dyDescent="0.25">
      <c r="A204" s="4" t="s">
        <v>62</v>
      </c>
      <c r="B204" s="4" t="s">
        <v>72</v>
      </c>
      <c r="C204" s="1" t="s">
        <v>21</v>
      </c>
      <c r="D204" s="1">
        <v>6.8</v>
      </c>
      <c r="E204" s="1">
        <v>4.6000000000000005</v>
      </c>
      <c r="F204" s="1">
        <f>VLOOKUP($C204,'[1]Equip Specs'!$B$2:$K$141,2,)</f>
        <v>4.5</v>
      </c>
      <c r="G204" s="1">
        <f>VLOOKUP($C204,'[1]Equip Specs'!$B$2:$K$141,3,)</f>
        <v>11.2</v>
      </c>
      <c r="H204" s="1" t="str">
        <f>VLOOKUP($C204,'[1]Equip Specs'!$B$2:$K$141,4,)</f>
        <v>11.2 Above</v>
      </c>
      <c r="I204" s="1" t="str">
        <f t="shared" si="6"/>
        <v>ALERT</v>
      </c>
    </row>
    <row r="205" spans="1:9" x14ac:dyDescent="0.25">
      <c r="A205" s="4" t="s">
        <v>62</v>
      </c>
      <c r="B205" s="4" t="s">
        <v>72</v>
      </c>
      <c r="C205" s="1" t="s">
        <v>8</v>
      </c>
      <c r="D205" s="1">
        <v>6.8</v>
      </c>
      <c r="E205" s="1">
        <v>18.100000000000001</v>
      </c>
      <c r="F205" s="1">
        <f>VLOOKUP($C205,'[1]Equip Specs'!$B$2:$K$141,2,)</f>
        <v>7.1</v>
      </c>
      <c r="G205" s="1">
        <f>VLOOKUP($C205,'[1]Equip Specs'!$B$2:$K$141,3,)</f>
        <v>18</v>
      </c>
      <c r="H205" s="1" t="str">
        <f>VLOOKUP($C205,'[1]Equip Specs'!$B$2:$K$141,4,)</f>
        <v>18 Above</v>
      </c>
      <c r="I205" s="1" t="str">
        <f t="shared" si="6"/>
        <v>ALARM</v>
      </c>
    </row>
    <row r="206" spans="1:9" x14ac:dyDescent="0.25">
      <c r="A206" s="4" t="s">
        <v>62</v>
      </c>
      <c r="B206" s="4" t="s">
        <v>72</v>
      </c>
      <c r="C206" s="1" t="s">
        <v>2</v>
      </c>
      <c r="D206" s="1">
        <v>6.8</v>
      </c>
      <c r="E206" s="1">
        <v>5</v>
      </c>
      <c r="F206" s="1">
        <f>VLOOKUP($C206,'[1]Equip Specs'!$B$2:$K$141,2,)</f>
        <v>4.5</v>
      </c>
      <c r="G206" s="1">
        <f>VLOOKUP($C206,'[1]Equip Specs'!$B$2:$K$141,3,)</f>
        <v>11.2</v>
      </c>
      <c r="H206" s="1" t="str">
        <f>VLOOKUP($C206,'[1]Equip Specs'!$B$2:$K$141,4,)</f>
        <v>11.2 Above</v>
      </c>
      <c r="I206" s="1" t="str">
        <f t="shared" si="6"/>
        <v>ALERT</v>
      </c>
    </row>
    <row r="207" spans="1:9" x14ac:dyDescent="0.25">
      <c r="A207" s="4" t="s">
        <v>62</v>
      </c>
      <c r="B207" s="4" t="s">
        <v>72</v>
      </c>
      <c r="C207" s="1" t="s">
        <v>3</v>
      </c>
      <c r="D207" s="1">
        <v>6.8</v>
      </c>
      <c r="E207" s="1">
        <v>9.6999999999999993</v>
      </c>
      <c r="F207" s="1">
        <f>VLOOKUP($C207,'[1]Equip Specs'!$B$2:$K$141,2,)</f>
        <v>4.5</v>
      </c>
      <c r="G207" s="1">
        <f>VLOOKUP($C207,'[1]Equip Specs'!$B$2:$K$141,3,)</f>
        <v>11.2</v>
      </c>
      <c r="H207" s="1" t="str">
        <f>VLOOKUP($C207,'[1]Equip Specs'!$B$2:$K$141,4,)</f>
        <v>11.2 Above</v>
      </c>
      <c r="I207" s="1" t="str">
        <f t="shared" si="6"/>
        <v>ALERT</v>
      </c>
    </row>
    <row r="208" spans="1:9" x14ac:dyDescent="0.25">
      <c r="A208" s="4" t="s">
        <v>62</v>
      </c>
      <c r="B208" s="4" t="s">
        <v>72</v>
      </c>
      <c r="C208" s="1" t="s">
        <v>5</v>
      </c>
      <c r="D208" s="1">
        <v>3.5</v>
      </c>
      <c r="E208" s="1">
        <v>4</v>
      </c>
      <c r="F208" s="1">
        <f>VLOOKUP($C208,'[1]Equip Specs'!$B$2:$K$141,2,)</f>
        <v>7.1</v>
      </c>
      <c r="G208" s="1">
        <f>VLOOKUP($C208,'[1]Equip Specs'!$B$2:$K$141,3,)</f>
        <v>18</v>
      </c>
      <c r="H208" s="1" t="str">
        <f>VLOOKUP($C208,'[1]Equip Specs'!$B$2:$K$141,4,)</f>
        <v>18 Above</v>
      </c>
      <c r="I208" s="1" t="str">
        <f t="shared" si="6"/>
        <v>NORMAL</v>
      </c>
    </row>
    <row r="209" spans="1:9" x14ac:dyDescent="0.25">
      <c r="A209" s="4" t="s">
        <v>62</v>
      </c>
      <c r="B209" s="4" t="s">
        <v>72</v>
      </c>
      <c r="C209" s="1" t="s">
        <v>28</v>
      </c>
      <c r="D209" s="1">
        <v>3.6999999999999997</v>
      </c>
      <c r="E209" s="1">
        <v>4.2</v>
      </c>
      <c r="F209" s="1">
        <f>VLOOKUP($C209,'[1]Equip Specs'!$B$2:$K$141,2,)</f>
        <v>7.1</v>
      </c>
      <c r="G209" s="1">
        <f>VLOOKUP($C209,'[1]Equip Specs'!$B$2:$K$141,3,)</f>
        <v>18</v>
      </c>
      <c r="H209" s="1" t="str">
        <f>VLOOKUP($C209,'[1]Equip Specs'!$B$2:$K$141,4,)</f>
        <v>18 Above</v>
      </c>
      <c r="I209" s="1" t="str">
        <f t="shared" si="6"/>
        <v>NORMAL</v>
      </c>
    </row>
    <row r="210" spans="1:9" x14ac:dyDescent="0.25">
      <c r="A210" s="4" t="s">
        <v>62</v>
      </c>
      <c r="B210" s="4" t="s">
        <v>72</v>
      </c>
      <c r="C210" s="1" t="s">
        <v>14</v>
      </c>
      <c r="D210" s="1">
        <v>6.3</v>
      </c>
      <c r="E210" s="1">
        <v>6.8</v>
      </c>
      <c r="F210" s="1">
        <f>VLOOKUP($C210,'[1]Equip Specs'!$B$2:$K$141,2,)</f>
        <v>4.5</v>
      </c>
      <c r="G210" s="1">
        <f>VLOOKUP($C210,'[1]Equip Specs'!$B$2:$K$141,3,)</f>
        <v>11.2</v>
      </c>
      <c r="H210" s="1" t="str">
        <f>VLOOKUP($C210,'[1]Equip Specs'!$B$2:$K$141,4,)</f>
        <v>11.2 Above</v>
      </c>
      <c r="I210" s="1" t="str">
        <f t="shared" si="6"/>
        <v>ALERT</v>
      </c>
    </row>
    <row r="211" spans="1:9" x14ac:dyDescent="0.25">
      <c r="A211" s="4" t="s">
        <v>62</v>
      </c>
      <c r="B211" s="4" t="s">
        <v>72</v>
      </c>
      <c r="C211" s="1" t="s">
        <v>1</v>
      </c>
      <c r="D211" s="1">
        <v>5.6</v>
      </c>
      <c r="E211" s="1">
        <v>6.1</v>
      </c>
      <c r="F211" s="1">
        <f>VLOOKUP($C211,'[1]Equip Specs'!$B$2:$K$141,2,)</f>
        <v>7.1</v>
      </c>
      <c r="G211" s="1">
        <f>VLOOKUP($C211,'[1]Equip Specs'!$B$2:$K$141,3,)</f>
        <v>18</v>
      </c>
      <c r="H211" s="1" t="str">
        <f>VLOOKUP($C211,'[1]Equip Specs'!$B$2:$K$141,4,)</f>
        <v>18 Above</v>
      </c>
      <c r="I211" s="1" t="str">
        <f t="shared" si="6"/>
        <v>NORMAL</v>
      </c>
    </row>
    <row r="212" spans="1:9" x14ac:dyDescent="0.25">
      <c r="A212" s="4" t="s">
        <v>62</v>
      </c>
      <c r="B212" s="4" t="s">
        <v>72</v>
      </c>
      <c r="C212" s="1" t="s">
        <v>0</v>
      </c>
      <c r="D212" s="1">
        <v>3.6999999999999997</v>
      </c>
      <c r="E212" s="1">
        <v>4.2</v>
      </c>
      <c r="F212" s="1">
        <f>VLOOKUP($C212,'[1]Equip Specs'!$B$2:$K$141,2,)</f>
        <v>7.1</v>
      </c>
      <c r="G212" s="1">
        <f>VLOOKUP($C212,'[1]Equip Specs'!$B$2:$K$141,3,)</f>
        <v>18</v>
      </c>
      <c r="H212" s="1" t="str">
        <f>VLOOKUP($C212,'[1]Equip Specs'!$B$2:$K$141,4,)</f>
        <v>18 Above</v>
      </c>
      <c r="I212" s="1" t="str">
        <f t="shared" si="6"/>
        <v>NORMAL</v>
      </c>
    </row>
    <row r="213" spans="1:9" x14ac:dyDescent="0.25">
      <c r="A213" s="4" t="s">
        <v>62</v>
      </c>
      <c r="B213" s="4" t="s">
        <v>72</v>
      </c>
      <c r="C213" s="1" t="s">
        <v>12</v>
      </c>
      <c r="D213" s="1">
        <v>4.4000000000000004</v>
      </c>
      <c r="E213" s="1">
        <v>4.5</v>
      </c>
      <c r="F213" s="1">
        <f>VLOOKUP($C213,'[1]Equip Specs'!$B$2:$K$141,2,)</f>
        <v>7.1</v>
      </c>
      <c r="G213" s="1">
        <f>VLOOKUP($C213,'[1]Equip Specs'!$B$2:$K$141,3,)</f>
        <v>18</v>
      </c>
      <c r="H213" s="1" t="str">
        <f>VLOOKUP($C213,'[1]Equip Specs'!$B$2:$K$141,4,)</f>
        <v>18 Above</v>
      </c>
      <c r="I213" s="1" t="str">
        <f t="shared" si="6"/>
        <v>NORMAL</v>
      </c>
    </row>
    <row r="214" spans="1:9" x14ac:dyDescent="0.25">
      <c r="A214" s="4" t="s">
        <v>62</v>
      </c>
      <c r="B214" s="4" t="s">
        <v>72</v>
      </c>
      <c r="C214" s="1" t="s">
        <v>11</v>
      </c>
      <c r="D214" s="1">
        <v>5</v>
      </c>
      <c r="E214" s="1">
        <v>5.5</v>
      </c>
      <c r="F214" s="1">
        <f>VLOOKUP($C214,'[1]Equip Specs'!$B$2:$K$141,2,)</f>
        <v>7.1</v>
      </c>
      <c r="G214" s="1">
        <f>VLOOKUP($C214,'[1]Equip Specs'!$B$2:$K$141,3,)</f>
        <v>18</v>
      </c>
      <c r="H214" s="1" t="str">
        <f>VLOOKUP($C214,'[1]Equip Specs'!$B$2:$K$141,4,)</f>
        <v>18 Above</v>
      </c>
      <c r="I214" s="1" t="str">
        <f t="shared" si="6"/>
        <v>NORMAL</v>
      </c>
    </row>
    <row r="215" spans="1:9" x14ac:dyDescent="0.25">
      <c r="A215" s="4" t="s">
        <v>62</v>
      </c>
      <c r="B215" s="4" t="s">
        <v>72</v>
      </c>
      <c r="C215" s="1" t="s">
        <v>18</v>
      </c>
      <c r="D215" s="1">
        <v>4.5</v>
      </c>
      <c r="E215" s="1">
        <v>5</v>
      </c>
      <c r="F215" s="1">
        <f>VLOOKUP($C215,'[1]Equip Specs'!$B$2:$K$141,2,)</f>
        <v>7.1</v>
      </c>
      <c r="G215" s="1">
        <f>VLOOKUP($C215,'[1]Equip Specs'!$B$2:$K$141,3,)</f>
        <v>18</v>
      </c>
      <c r="H215" s="1" t="str">
        <f>VLOOKUP($C215,'[1]Equip Specs'!$B$2:$K$141,4,)</f>
        <v>18 Above</v>
      </c>
      <c r="I215" s="1" t="str">
        <f t="shared" si="6"/>
        <v>NORMAL</v>
      </c>
    </row>
    <row r="216" spans="1:9" x14ac:dyDescent="0.25">
      <c r="A216" s="4" t="s">
        <v>62</v>
      </c>
      <c r="B216" s="4" t="s">
        <v>72</v>
      </c>
      <c r="C216" s="1" t="s">
        <v>22</v>
      </c>
      <c r="D216" s="1">
        <v>3.8</v>
      </c>
      <c r="E216" s="1">
        <v>4.3</v>
      </c>
      <c r="F216" s="1">
        <f>VLOOKUP($C216,'[1]Equip Specs'!$B$2:$K$141,2,)</f>
        <v>4.5</v>
      </c>
      <c r="G216" s="1">
        <f>VLOOKUP($C216,'[1]Equip Specs'!$B$2:$K$141,3,)</f>
        <v>11.2</v>
      </c>
      <c r="H216" s="1" t="str">
        <f>VLOOKUP($C216,'[1]Equip Specs'!$B$2:$K$141,4,)</f>
        <v>11.2 Above</v>
      </c>
      <c r="I216" s="1" t="str">
        <f t="shared" si="6"/>
        <v>NORMAL</v>
      </c>
    </row>
    <row r="217" spans="1:9" x14ac:dyDescent="0.25">
      <c r="A217" s="4" t="s">
        <v>62</v>
      </c>
      <c r="B217" s="4" t="s">
        <v>72</v>
      </c>
      <c r="C217" s="1" t="s">
        <v>4</v>
      </c>
      <c r="D217" s="1">
        <v>8</v>
      </c>
      <c r="E217" s="1">
        <v>12.2</v>
      </c>
      <c r="F217" s="1">
        <f>VLOOKUP($C217,'[1]Equip Specs'!$B$2:$K$141,2,)</f>
        <v>4.5</v>
      </c>
      <c r="G217" s="1">
        <f>VLOOKUP($C217,'[1]Equip Specs'!$B$2:$K$141,3,)</f>
        <v>11.2</v>
      </c>
      <c r="H217" s="1" t="str">
        <f>VLOOKUP($C217,'[1]Equip Specs'!$B$2:$K$141,4,)</f>
        <v>11.2 Above</v>
      </c>
      <c r="I217" s="1" t="str">
        <f t="shared" si="6"/>
        <v>ALARM</v>
      </c>
    </row>
    <row r="218" spans="1:9" x14ac:dyDescent="0.25">
      <c r="A218" s="4" t="s">
        <v>62</v>
      </c>
      <c r="B218" s="4" t="s">
        <v>72</v>
      </c>
      <c r="C218" s="1" t="s">
        <v>20</v>
      </c>
      <c r="D218" s="1">
        <v>8.8000000000000007</v>
      </c>
      <c r="E218" s="1">
        <v>12.5</v>
      </c>
      <c r="F218" s="1">
        <f>VLOOKUP($C218,'[1]Equip Specs'!$B$2:$K$141,2,)</f>
        <v>4.5</v>
      </c>
      <c r="G218" s="1">
        <f>VLOOKUP($C218,'[1]Equip Specs'!$B$2:$K$141,3,)</f>
        <v>11.2</v>
      </c>
      <c r="H218" s="1" t="str">
        <f>VLOOKUP($C218,'[1]Equip Specs'!$B$2:$K$141,4,)</f>
        <v>11.2 Above</v>
      </c>
      <c r="I218" s="1" t="str">
        <f t="shared" si="6"/>
        <v>ALARM</v>
      </c>
    </row>
    <row r="219" spans="1:9" x14ac:dyDescent="0.25">
      <c r="A219" s="4" t="s">
        <v>62</v>
      </c>
      <c r="B219" s="4" t="s">
        <v>72</v>
      </c>
      <c r="C219" s="1" t="s">
        <v>23</v>
      </c>
      <c r="D219" s="1">
        <v>3.9399999999999995</v>
      </c>
      <c r="E219" s="1">
        <v>4.4399999999999995</v>
      </c>
      <c r="F219" s="1">
        <f>VLOOKUP($C219,'[1]Equip Specs'!$B$2:$K$141,2,)</f>
        <v>7.1</v>
      </c>
      <c r="G219" s="1">
        <f>VLOOKUP($C219,'[1]Equip Specs'!$B$2:$K$141,3,)</f>
        <v>18</v>
      </c>
      <c r="H219" s="1" t="str">
        <f>VLOOKUP($C219,'[1]Equip Specs'!$B$2:$K$141,4,)</f>
        <v>18 Above</v>
      </c>
      <c r="I219" s="1" t="str">
        <f t="shared" si="6"/>
        <v>NORMAL</v>
      </c>
    </row>
    <row r="220" spans="1:9" x14ac:dyDescent="0.25">
      <c r="A220" s="4" t="s">
        <v>62</v>
      </c>
      <c r="B220" s="4" t="s">
        <v>72</v>
      </c>
      <c r="C220" s="1" t="s">
        <v>24</v>
      </c>
      <c r="D220" s="1">
        <v>8.2000000000000011</v>
      </c>
      <c r="E220" s="1">
        <v>8.7000000000000011</v>
      </c>
      <c r="F220" s="1">
        <f>VLOOKUP($C220,'[1]Equip Specs'!$B$2:$K$141,2,)</f>
        <v>7.1</v>
      </c>
      <c r="G220" s="1">
        <v>11.2</v>
      </c>
      <c r="H220" s="1" t="str">
        <f>VLOOKUP($C220,'[1]Equip Specs'!$B$2:$K$141,4,)</f>
        <v>18 Above</v>
      </c>
      <c r="I220" s="1" t="str">
        <f t="shared" si="6"/>
        <v>ALERT</v>
      </c>
    </row>
    <row r="221" spans="1:9" x14ac:dyDescent="0.25">
      <c r="A221" s="4" t="s">
        <v>62</v>
      </c>
      <c r="B221" s="4" t="s">
        <v>72</v>
      </c>
      <c r="C221" s="1" t="s">
        <v>25</v>
      </c>
      <c r="D221" s="1">
        <f>VLOOKUP(C221,Location!$B$2:$H$84,7,FALSE)</f>
        <v>8.5</v>
      </c>
      <c r="E221" s="1">
        <f>VLOOKUP(C221,Location!$B$2:$G$84,6,)</f>
        <v>13.1</v>
      </c>
      <c r="F221" s="1">
        <f>VLOOKUP($C221,'[1]Equip Specs'!$B$2:$K$141,2,)</f>
        <v>7.1</v>
      </c>
      <c r="G221" s="1">
        <f>VLOOKUP($C221,'[1]Equip Specs'!$B$2:$K$141,3,)</f>
        <v>18</v>
      </c>
      <c r="H221" s="1" t="str">
        <f>VLOOKUP($C221,'[1]Equip Specs'!$B$2:$K$141,4,)</f>
        <v>18 Above</v>
      </c>
      <c r="I221" s="1" t="str">
        <f t="shared" si="6"/>
        <v>ALERT</v>
      </c>
    </row>
    <row r="222" spans="1:9" x14ac:dyDescent="0.25">
      <c r="A222" s="4" t="s">
        <v>62</v>
      </c>
      <c r="B222" s="4" t="s">
        <v>72</v>
      </c>
      <c r="C222" s="1" t="s">
        <v>26</v>
      </c>
      <c r="D222" s="1">
        <f>VLOOKUP(C222,Location!$B$2:$H$84,7,FALSE)</f>
        <v>3.2</v>
      </c>
      <c r="E222" s="1">
        <f>VLOOKUP(C222,Location!$B$2:$G$84,6,)</f>
        <v>4.4000000000000004</v>
      </c>
      <c r="F222" s="1">
        <f>VLOOKUP($C222,'[1]Equip Specs'!$B$2:$K$141,2,)</f>
        <v>7.1</v>
      </c>
      <c r="G222" s="1">
        <f>VLOOKUP($C222,'[1]Equip Specs'!$B$2:$K$141,3,)</f>
        <v>18</v>
      </c>
      <c r="H222" s="1" t="str">
        <f>VLOOKUP($C222,'[1]Equip Specs'!$B$2:$K$141,4,)</f>
        <v>18 Above</v>
      </c>
      <c r="I222" s="1" t="str">
        <f t="shared" si="6"/>
        <v>NORMAL</v>
      </c>
    </row>
    <row r="223" spans="1:9" x14ac:dyDescent="0.25">
      <c r="A223" s="4" t="s">
        <v>62</v>
      </c>
      <c r="B223" s="4" t="s">
        <v>72</v>
      </c>
      <c r="C223" s="1" t="s">
        <v>27</v>
      </c>
      <c r="D223" s="1">
        <f>VLOOKUP(C223,Location!$B$2:$H$84,7,FALSE)</f>
        <v>3.2</v>
      </c>
      <c r="E223" s="1">
        <f>VLOOKUP(C223,Location!$B$2:$G$84,6,)</f>
        <v>4.5999999999999996</v>
      </c>
      <c r="F223" s="1">
        <f>VLOOKUP($C223,'[1]Equip Specs'!$B$2:$K$141,2,)</f>
        <v>7.1</v>
      </c>
      <c r="G223" s="1">
        <f>VLOOKUP($C223,'[1]Equip Specs'!$B$2:$K$141,3,)</f>
        <v>18</v>
      </c>
      <c r="H223" s="1" t="str">
        <f>VLOOKUP($C223,'[1]Equip Specs'!$B$2:$K$141,4,)</f>
        <v>18 Above</v>
      </c>
      <c r="I223" s="1" t="str">
        <f t="shared" si="6"/>
        <v>NORMAL</v>
      </c>
    </row>
    <row r="224" spans="1:9" x14ac:dyDescent="0.25">
      <c r="A224" s="4" t="s">
        <v>62</v>
      </c>
      <c r="B224" s="4" t="s">
        <v>72</v>
      </c>
      <c r="C224" s="1" t="s">
        <v>7</v>
      </c>
      <c r="D224" s="1">
        <f>VLOOKUP(C224,Location!$B$2:$H$84,7,FALSE)</f>
        <v>4.1399999999999997</v>
      </c>
      <c r="E224" s="1">
        <f>VLOOKUP(C224,Location!$B$2:$G$84,6,)</f>
        <v>4.8</v>
      </c>
      <c r="F224" s="1">
        <f>VLOOKUP($C224,'[1]Equip Specs'!$B$2:$K$141,2,)</f>
        <v>7.1</v>
      </c>
      <c r="G224" s="1">
        <f>VLOOKUP($C224,'[1]Equip Specs'!$B$2:$K$141,3,)</f>
        <v>18</v>
      </c>
      <c r="H224" s="1" t="str">
        <f>VLOOKUP($C224,'[1]Equip Specs'!$B$2:$K$141,4,)</f>
        <v>18 Above</v>
      </c>
      <c r="I224" s="1" t="str">
        <f t="shared" si="6"/>
        <v>NORMAL</v>
      </c>
    </row>
    <row r="225" spans="1:9" x14ac:dyDescent="0.25">
      <c r="A225" s="4" t="s">
        <v>62</v>
      </c>
      <c r="B225" s="4" t="s">
        <v>72</v>
      </c>
      <c r="C225" s="1" t="s">
        <v>6</v>
      </c>
      <c r="D225" s="1">
        <f>VLOOKUP(C225,Location!$B$2:$H$84,7,FALSE)</f>
        <v>8.4</v>
      </c>
      <c r="E225" s="1">
        <f>VLOOKUP(C225,Location!$B$2:$G$84,6,)</f>
        <v>9.5</v>
      </c>
      <c r="F225" s="1">
        <f>VLOOKUP($C225,'[1]Equip Specs'!$B$2:$K$141,2,)</f>
        <v>7.1</v>
      </c>
      <c r="G225" s="1">
        <f>VLOOKUP($C225,'[1]Equip Specs'!$B$2:$K$141,3,)</f>
        <v>18</v>
      </c>
      <c r="H225" s="1" t="str">
        <f>VLOOKUP($C225,'[1]Equip Specs'!$B$2:$K$141,4,)</f>
        <v>18 Above</v>
      </c>
      <c r="I225" s="1" t="str">
        <f t="shared" si="6"/>
        <v>ALERT</v>
      </c>
    </row>
    <row r="226" spans="1:9" x14ac:dyDescent="0.25">
      <c r="A226" s="4" t="s">
        <v>63</v>
      </c>
      <c r="B226" s="4" t="s">
        <v>56</v>
      </c>
      <c r="C226" s="1" t="s">
        <v>9</v>
      </c>
      <c r="D226" s="1">
        <v>11.700000000000001</v>
      </c>
      <c r="E226" s="1">
        <v>12.200000000000001</v>
      </c>
      <c r="F226" s="1">
        <f>VLOOKUP($C226,'[1]Equip Specs'!$B$2:$K$141,2,)</f>
        <v>4.5</v>
      </c>
      <c r="G226" s="1">
        <f>VLOOKUP($C226,'[1]Equip Specs'!$B$2:$K$141,3,)</f>
        <v>11.2</v>
      </c>
      <c r="H226" s="1" t="str">
        <f>VLOOKUP($C226,'[1]Equip Specs'!$B$2:$K$141,4,)</f>
        <v>11.2 Above</v>
      </c>
      <c r="I226" s="1" t="str">
        <f t="shared" si="6"/>
        <v>ALARM</v>
      </c>
    </row>
    <row r="227" spans="1:9" x14ac:dyDescent="0.25">
      <c r="A227" s="4" t="s">
        <v>63</v>
      </c>
      <c r="B227" s="4" t="s">
        <v>56</v>
      </c>
      <c r="C227" s="1" t="s">
        <v>19</v>
      </c>
      <c r="D227" s="1">
        <v>5.8</v>
      </c>
      <c r="E227" s="1">
        <v>6.3</v>
      </c>
      <c r="F227" s="1">
        <f>VLOOKUP($C227,'[1]Equip Specs'!$B$2:$K$141,2,)</f>
        <v>4.5</v>
      </c>
      <c r="G227" s="1">
        <f>VLOOKUP($C227,'[1]Equip Specs'!$B$2:$K$141,3,)</f>
        <v>11.2</v>
      </c>
      <c r="H227" s="1" t="str">
        <f>VLOOKUP($C227,'[1]Equip Specs'!$B$2:$K$141,4,)</f>
        <v>11.2 Above</v>
      </c>
      <c r="I227" s="1" t="str">
        <f t="shared" si="6"/>
        <v>ALERT</v>
      </c>
    </row>
    <row r="228" spans="1:9" x14ac:dyDescent="0.25">
      <c r="A228" s="4" t="s">
        <v>63</v>
      </c>
      <c r="B228" s="4" t="s">
        <v>56</v>
      </c>
      <c r="C228" s="1" t="s">
        <v>16</v>
      </c>
      <c r="D228" s="1">
        <v>3.4</v>
      </c>
      <c r="E228" s="1">
        <v>12.2</v>
      </c>
      <c r="F228" s="1">
        <f>VLOOKUP($C228,'[1]Equip Specs'!$B$2:$K$141,2,)</f>
        <v>7.1</v>
      </c>
      <c r="G228" s="1">
        <f>VLOOKUP($C228,'[1]Equip Specs'!$B$2:$K$141,3,)</f>
        <v>18</v>
      </c>
      <c r="H228" s="1" t="str">
        <f>VLOOKUP($C228,'[1]Equip Specs'!$B$2:$K$141,4,)</f>
        <v>18 Above</v>
      </c>
      <c r="I228" s="1" t="str">
        <f t="shared" si="6"/>
        <v>ALERT</v>
      </c>
    </row>
    <row r="229" spans="1:9" x14ac:dyDescent="0.25">
      <c r="A229" s="4" t="s">
        <v>63</v>
      </c>
      <c r="B229" s="4" t="s">
        <v>56</v>
      </c>
      <c r="C229" s="1" t="s">
        <v>15</v>
      </c>
      <c r="D229" s="1">
        <v>6</v>
      </c>
      <c r="E229" s="1">
        <v>6.5</v>
      </c>
      <c r="F229" s="1">
        <f>VLOOKUP($C229,'[1]Equip Specs'!$B$2:$K$141,2,)</f>
        <v>7.1</v>
      </c>
      <c r="G229" s="1">
        <f>VLOOKUP($C229,'[1]Equip Specs'!$B$2:$K$141,3,)</f>
        <v>18</v>
      </c>
      <c r="H229" s="1" t="str">
        <f>VLOOKUP($C229,'[1]Equip Specs'!$B$2:$K$141,4,)</f>
        <v>18 Above</v>
      </c>
      <c r="I229" s="1" t="str">
        <f t="shared" si="6"/>
        <v>NORMAL</v>
      </c>
    </row>
    <row r="230" spans="1:9" x14ac:dyDescent="0.25">
      <c r="A230" s="4" t="s">
        <v>63</v>
      </c>
      <c r="B230" s="4" t="s">
        <v>56</v>
      </c>
      <c r="C230" s="1" t="s">
        <v>17</v>
      </c>
      <c r="D230" s="1">
        <v>3.6999999999999997</v>
      </c>
      <c r="E230" s="1">
        <v>4.2</v>
      </c>
      <c r="F230" s="1">
        <f>VLOOKUP($C230,'[1]Equip Specs'!$B$2:$K$141,2,)</f>
        <v>7.1</v>
      </c>
      <c r="G230" s="1">
        <f>VLOOKUP($C230,'[1]Equip Specs'!$B$2:$K$141,3,)</f>
        <v>18</v>
      </c>
      <c r="H230" s="1" t="str">
        <f>VLOOKUP($C230,'[1]Equip Specs'!$B$2:$K$141,4,)</f>
        <v>18 Above</v>
      </c>
      <c r="I230" s="1" t="str">
        <f t="shared" si="6"/>
        <v>NORMAL</v>
      </c>
    </row>
    <row r="231" spans="1:9" x14ac:dyDescent="0.25">
      <c r="A231" s="4" t="s">
        <v>63</v>
      </c>
      <c r="B231" s="4" t="s">
        <v>56</v>
      </c>
      <c r="C231" s="1" t="s">
        <v>13</v>
      </c>
      <c r="D231" s="1">
        <v>12.100000000000001</v>
      </c>
      <c r="E231" s="1">
        <v>12.600000000000001</v>
      </c>
      <c r="F231" s="1">
        <f>VLOOKUP($C231,'[1]Equip Specs'!$B$2:$K$141,2,)</f>
        <v>4.5</v>
      </c>
      <c r="G231" s="1">
        <f>VLOOKUP($C231,'[1]Equip Specs'!$B$2:$K$141,3,)</f>
        <v>11.2</v>
      </c>
      <c r="H231" s="1" t="str">
        <f>VLOOKUP($C231,'[1]Equip Specs'!$B$2:$K$141,4,)</f>
        <v>11.2 Above</v>
      </c>
      <c r="I231" s="1" t="str">
        <f t="shared" si="6"/>
        <v>ALARM</v>
      </c>
    </row>
    <row r="232" spans="1:9" x14ac:dyDescent="0.25">
      <c r="A232" s="4" t="s">
        <v>63</v>
      </c>
      <c r="B232" s="4" t="s">
        <v>56</v>
      </c>
      <c r="C232" s="1" t="s">
        <v>21</v>
      </c>
      <c r="D232" s="1">
        <v>7.3999999999999995</v>
      </c>
      <c r="E232" s="1">
        <v>7.8999999999999995</v>
      </c>
      <c r="F232" s="1">
        <f>VLOOKUP($C232,'[1]Equip Specs'!$B$2:$K$141,2,)</f>
        <v>4.5</v>
      </c>
      <c r="G232" s="1">
        <f>VLOOKUP($C232,'[1]Equip Specs'!$B$2:$K$141,3,)</f>
        <v>11.2</v>
      </c>
      <c r="H232" s="1" t="str">
        <f>VLOOKUP($C232,'[1]Equip Specs'!$B$2:$K$141,4,)</f>
        <v>11.2 Above</v>
      </c>
      <c r="I232" s="1" t="str">
        <f t="shared" si="6"/>
        <v>ALERT</v>
      </c>
    </row>
    <row r="233" spans="1:9" x14ac:dyDescent="0.25">
      <c r="A233" s="4" t="s">
        <v>63</v>
      </c>
      <c r="B233" s="4" t="s">
        <v>56</v>
      </c>
      <c r="C233" s="1" t="s">
        <v>8</v>
      </c>
      <c r="D233" s="1">
        <v>5.8</v>
      </c>
      <c r="E233" s="1">
        <v>6.3</v>
      </c>
      <c r="F233" s="1">
        <f>VLOOKUP($C233,'[1]Equip Specs'!$B$2:$K$141,2,)</f>
        <v>7.1</v>
      </c>
      <c r="G233" s="1">
        <f>VLOOKUP($C233,'[1]Equip Specs'!$B$2:$K$141,3,)</f>
        <v>18</v>
      </c>
      <c r="H233" s="1" t="str">
        <f>VLOOKUP($C233,'[1]Equip Specs'!$B$2:$K$141,4,)</f>
        <v>18 Above</v>
      </c>
      <c r="I233" s="1" t="str">
        <f t="shared" si="6"/>
        <v>NORMAL</v>
      </c>
    </row>
    <row r="234" spans="1:9" x14ac:dyDescent="0.25">
      <c r="A234" s="4" t="s">
        <v>63</v>
      </c>
      <c r="B234" s="4" t="s">
        <v>56</v>
      </c>
      <c r="C234" s="1" t="s">
        <v>2</v>
      </c>
      <c r="D234" s="1">
        <f>VLOOKUP(C234,Location!$B$2:$H$84,7,FALSE)</f>
        <v>4</v>
      </c>
      <c r="E234" s="1">
        <f>VLOOKUP(C234,Location!$B$2:$G$84,6,)</f>
        <v>8.6</v>
      </c>
      <c r="F234" s="1">
        <f>VLOOKUP($C234,'[1]Equip Specs'!$B$2:$K$141,2,)</f>
        <v>4.5</v>
      </c>
      <c r="G234" s="1">
        <f>VLOOKUP($C234,'[1]Equip Specs'!$B$2:$K$141,3,)</f>
        <v>11.2</v>
      </c>
      <c r="H234" s="1" t="str">
        <f>VLOOKUP($C234,'[1]Equip Specs'!$B$2:$K$141,4,)</f>
        <v>11.2 Above</v>
      </c>
      <c r="I234" s="1" t="str">
        <f t="shared" si="6"/>
        <v>ALERT</v>
      </c>
    </row>
    <row r="235" spans="1:9" x14ac:dyDescent="0.25">
      <c r="A235" s="4" t="s">
        <v>63</v>
      </c>
      <c r="B235" s="4" t="s">
        <v>56</v>
      </c>
      <c r="C235" s="1" t="s">
        <v>3</v>
      </c>
      <c r="D235" s="1">
        <f>VLOOKUP(C235,Location!$B$2:$H$84,7,FALSE)</f>
        <v>5.8</v>
      </c>
      <c r="E235" s="1">
        <f>VLOOKUP(C235,Location!$B$2:$G$84,6,)</f>
        <v>5.7</v>
      </c>
      <c r="F235" s="1">
        <f>VLOOKUP($C235,'[1]Equip Specs'!$B$2:$K$141,2,)</f>
        <v>4.5</v>
      </c>
      <c r="G235" s="1">
        <f>VLOOKUP($C235,'[1]Equip Specs'!$B$2:$K$141,3,)</f>
        <v>11.2</v>
      </c>
      <c r="H235" s="1" t="str">
        <f>VLOOKUP($C235,'[1]Equip Specs'!$B$2:$K$141,4,)</f>
        <v>11.2 Above</v>
      </c>
      <c r="I235" s="1" t="str">
        <f t="shared" si="6"/>
        <v>ALERT</v>
      </c>
    </row>
    <row r="236" spans="1:9" x14ac:dyDescent="0.25">
      <c r="A236" s="4" t="s">
        <v>63</v>
      </c>
      <c r="B236" s="4" t="s">
        <v>56</v>
      </c>
      <c r="C236" s="1" t="s">
        <v>5</v>
      </c>
      <c r="D236" s="1">
        <f>VLOOKUP(C236,Location!$B$2:$H$84,7,FALSE)</f>
        <v>11.9</v>
      </c>
      <c r="E236" s="1">
        <f>VLOOKUP(C236,Location!$B$2:$G$84,6,)</f>
        <v>9.3000000000000007</v>
      </c>
      <c r="F236" s="1">
        <f>VLOOKUP($C236,'[1]Equip Specs'!$B$2:$K$141,2,)</f>
        <v>7.1</v>
      </c>
      <c r="G236" s="1">
        <f>VLOOKUP($C236,'[1]Equip Specs'!$B$2:$K$141,3,)</f>
        <v>18</v>
      </c>
      <c r="H236" s="1" t="str">
        <f>VLOOKUP($C236,'[1]Equip Specs'!$B$2:$K$141,4,)</f>
        <v>18 Above</v>
      </c>
      <c r="I236" s="1" t="str">
        <f t="shared" si="6"/>
        <v>ALERT</v>
      </c>
    </row>
    <row r="237" spans="1:9" x14ac:dyDescent="0.25">
      <c r="A237" s="4" t="s">
        <v>63</v>
      </c>
      <c r="B237" s="4" t="s">
        <v>56</v>
      </c>
      <c r="C237" s="1" t="s">
        <v>28</v>
      </c>
      <c r="D237" s="1">
        <f>VLOOKUP(C237,Location!$B$2:$H$84,7,FALSE)</f>
        <v>6</v>
      </c>
      <c r="E237" s="1">
        <f>VLOOKUP(C237,Location!$B$2:$G$84,6,)</f>
        <v>6.1</v>
      </c>
      <c r="F237" s="1">
        <f>VLOOKUP($C237,'[1]Equip Specs'!$B$2:$K$141,2,)</f>
        <v>7.1</v>
      </c>
      <c r="G237" s="1">
        <f>VLOOKUP($C237,'[1]Equip Specs'!$B$2:$K$141,3,)</f>
        <v>18</v>
      </c>
      <c r="H237" s="1" t="str">
        <f>VLOOKUP($C237,'[1]Equip Specs'!$B$2:$K$141,4,)</f>
        <v>18 Above</v>
      </c>
      <c r="I237" s="1" t="str">
        <f t="shared" si="6"/>
        <v>NORMAL</v>
      </c>
    </row>
    <row r="238" spans="1:9" x14ac:dyDescent="0.25">
      <c r="A238" s="4" t="s">
        <v>63</v>
      </c>
      <c r="B238" s="4" t="s">
        <v>56</v>
      </c>
      <c r="C238" s="1" t="s">
        <v>14</v>
      </c>
      <c r="D238" s="1">
        <f>VLOOKUP(C238,Location!$B$2:$H$84,7,FALSE)</f>
        <v>2.9</v>
      </c>
      <c r="E238" s="1">
        <f>VLOOKUP(C238,Location!$B$2:$G$84,6,)</f>
        <v>4.9000000000000004</v>
      </c>
      <c r="F238" s="1">
        <f>VLOOKUP($C238,'[1]Equip Specs'!$B$2:$K$141,2,)</f>
        <v>4.5</v>
      </c>
      <c r="G238" s="1">
        <f>VLOOKUP($C238,'[1]Equip Specs'!$B$2:$K$141,3,)</f>
        <v>11.2</v>
      </c>
      <c r="H238" s="1" t="str">
        <f>VLOOKUP($C238,'[1]Equip Specs'!$B$2:$K$141,4,)</f>
        <v>11.2 Above</v>
      </c>
      <c r="I238" s="1" t="str">
        <f t="shared" si="6"/>
        <v>ALERT</v>
      </c>
    </row>
    <row r="239" spans="1:9" x14ac:dyDescent="0.25">
      <c r="A239" s="4" t="s">
        <v>63</v>
      </c>
      <c r="B239" s="4" t="s">
        <v>56</v>
      </c>
      <c r="C239" s="1" t="s">
        <v>1</v>
      </c>
      <c r="D239" s="1">
        <f>VLOOKUP(C239,Location!$B$2:$H$84,7,FALSE)</f>
        <v>6.2</v>
      </c>
      <c r="E239" s="1">
        <f>VLOOKUP(C239,Location!$B$2:$G$84,6,)</f>
        <v>6.7</v>
      </c>
      <c r="F239" s="1">
        <f>VLOOKUP($C239,'[1]Equip Specs'!$B$2:$K$141,2,)</f>
        <v>7.1</v>
      </c>
      <c r="G239" s="1">
        <f>VLOOKUP($C239,'[1]Equip Specs'!$B$2:$K$141,3,)</f>
        <v>18</v>
      </c>
      <c r="H239" s="1" t="str">
        <f>VLOOKUP($C239,'[1]Equip Specs'!$B$2:$K$141,4,)</f>
        <v>18 Above</v>
      </c>
      <c r="I239" s="1" t="str">
        <f t="shared" si="6"/>
        <v>NORMAL</v>
      </c>
    </row>
    <row r="240" spans="1:9" x14ac:dyDescent="0.25">
      <c r="A240" s="4" t="s">
        <v>63</v>
      </c>
      <c r="B240" s="4" t="s">
        <v>56</v>
      </c>
      <c r="C240" s="1" t="s">
        <v>0</v>
      </c>
      <c r="D240" s="1">
        <v>6.8</v>
      </c>
      <c r="E240" s="1">
        <v>8.1</v>
      </c>
      <c r="F240" s="1">
        <f>VLOOKUP($C240,'[1]Equip Specs'!$B$2:$K$141,2,)</f>
        <v>7.1</v>
      </c>
      <c r="G240" s="1">
        <f>VLOOKUP($C240,'[1]Equip Specs'!$B$2:$K$141,3,)</f>
        <v>18</v>
      </c>
      <c r="H240" s="1" t="str">
        <f>VLOOKUP($C240,'[1]Equip Specs'!$B$2:$K$141,4,)</f>
        <v>18 Above</v>
      </c>
      <c r="I240" s="1" t="str">
        <f t="shared" si="6"/>
        <v>ALERT</v>
      </c>
    </row>
    <row r="241" spans="1:9" x14ac:dyDescent="0.25">
      <c r="A241" s="4" t="s">
        <v>63</v>
      </c>
      <c r="B241" s="4" t="s">
        <v>56</v>
      </c>
      <c r="C241" s="1" t="s">
        <v>12</v>
      </c>
      <c r="D241" s="1">
        <v>6.8</v>
      </c>
      <c r="E241" s="1">
        <v>8.6999999999999993</v>
      </c>
      <c r="F241" s="1">
        <f>VLOOKUP($C241,'[1]Equip Specs'!$B$2:$K$141,2,)</f>
        <v>7.1</v>
      </c>
      <c r="G241" s="1">
        <f>VLOOKUP($C241,'[1]Equip Specs'!$B$2:$K$141,3,)</f>
        <v>18</v>
      </c>
      <c r="H241" s="1" t="str">
        <f>VLOOKUP($C241,'[1]Equip Specs'!$B$2:$K$141,4,)</f>
        <v>18 Above</v>
      </c>
      <c r="I241" s="1" t="str">
        <f t="shared" si="6"/>
        <v>ALERT</v>
      </c>
    </row>
    <row r="242" spans="1:9" x14ac:dyDescent="0.25">
      <c r="A242" s="4" t="s">
        <v>63</v>
      </c>
      <c r="B242" s="4" t="s">
        <v>56</v>
      </c>
      <c r="C242" s="1" t="s">
        <v>11</v>
      </c>
      <c r="D242" s="1">
        <v>6.8</v>
      </c>
      <c r="E242" s="1">
        <v>6.6000000000000005</v>
      </c>
      <c r="F242" s="1">
        <f>VLOOKUP($C242,'[1]Equip Specs'!$B$2:$K$141,2,)</f>
        <v>7.1</v>
      </c>
      <c r="G242" s="1">
        <f>VLOOKUP($C242,'[1]Equip Specs'!$B$2:$K$141,3,)</f>
        <v>18</v>
      </c>
      <c r="H242" s="1" t="str">
        <f>VLOOKUP($C242,'[1]Equip Specs'!$B$2:$K$141,4,)</f>
        <v>18 Above</v>
      </c>
      <c r="I242" s="1" t="str">
        <f t="shared" si="6"/>
        <v>NORMAL</v>
      </c>
    </row>
    <row r="243" spans="1:9" x14ac:dyDescent="0.25">
      <c r="A243" s="4" t="s">
        <v>63</v>
      </c>
      <c r="B243" s="4" t="s">
        <v>56</v>
      </c>
      <c r="C243" s="1" t="s">
        <v>18</v>
      </c>
      <c r="D243" s="1">
        <v>4.2</v>
      </c>
      <c r="E243" s="1">
        <v>4.6000000000000005</v>
      </c>
      <c r="F243" s="1">
        <f>VLOOKUP($C243,'[1]Equip Specs'!$B$2:$K$141,2,)</f>
        <v>7.1</v>
      </c>
      <c r="G243" s="1">
        <f>VLOOKUP($C243,'[1]Equip Specs'!$B$2:$K$141,3,)</f>
        <v>18</v>
      </c>
      <c r="H243" s="1" t="str">
        <f>VLOOKUP($C243,'[1]Equip Specs'!$B$2:$K$141,4,)</f>
        <v>18 Above</v>
      </c>
      <c r="I243" s="1" t="str">
        <f t="shared" si="6"/>
        <v>NORMAL</v>
      </c>
    </row>
    <row r="244" spans="1:9" x14ac:dyDescent="0.25">
      <c r="A244" s="4" t="s">
        <v>63</v>
      </c>
      <c r="B244" s="4" t="s">
        <v>56</v>
      </c>
      <c r="C244" s="1" t="s">
        <v>22</v>
      </c>
      <c r="D244" s="1">
        <v>4.2</v>
      </c>
      <c r="E244" s="1">
        <v>1.7</v>
      </c>
      <c r="F244" s="1">
        <f>VLOOKUP($C244,'[1]Equip Specs'!$B$2:$K$141,2,)</f>
        <v>4.5</v>
      </c>
      <c r="G244" s="1">
        <f>VLOOKUP($C244,'[1]Equip Specs'!$B$2:$K$141,3,)</f>
        <v>11.2</v>
      </c>
      <c r="H244" s="1" t="str">
        <f>VLOOKUP($C244,'[1]Equip Specs'!$B$2:$K$141,4,)</f>
        <v>11.2 Above</v>
      </c>
      <c r="I244" s="1" t="str">
        <f t="shared" si="6"/>
        <v>NORMAL</v>
      </c>
    </row>
    <row r="245" spans="1:9" x14ac:dyDescent="0.25">
      <c r="A245" s="4" t="s">
        <v>63</v>
      </c>
      <c r="B245" s="4" t="s">
        <v>56</v>
      </c>
      <c r="C245" s="1" t="s">
        <v>4</v>
      </c>
      <c r="D245" s="1">
        <v>4.2</v>
      </c>
      <c r="E245" s="1">
        <v>4.3</v>
      </c>
      <c r="F245" s="1">
        <f>VLOOKUP($C245,'[1]Equip Specs'!$B$2:$K$141,2,)</f>
        <v>4.5</v>
      </c>
      <c r="G245" s="1">
        <f>VLOOKUP($C245,'[1]Equip Specs'!$B$2:$K$141,3,)</f>
        <v>11.2</v>
      </c>
      <c r="H245" s="1" t="str">
        <f>VLOOKUP($C245,'[1]Equip Specs'!$B$2:$K$141,4,)</f>
        <v>11.2 Above</v>
      </c>
      <c r="I245" s="1" t="str">
        <f t="shared" si="6"/>
        <v>NORMAL</v>
      </c>
    </row>
    <row r="246" spans="1:9" x14ac:dyDescent="0.25">
      <c r="A246" s="4" t="s">
        <v>63</v>
      </c>
      <c r="B246" s="4" t="s">
        <v>56</v>
      </c>
      <c r="C246" s="1" t="s">
        <v>20</v>
      </c>
      <c r="D246" s="1">
        <v>6.8</v>
      </c>
      <c r="E246" s="1">
        <v>6.6000000000000005</v>
      </c>
      <c r="F246" s="1">
        <f>VLOOKUP($C246,'[1]Equip Specs'!$B$2:$K$141,2,)</f>
        <v>4.5</v>
      </c>
      <c r="G246" s="1">
        <f>VLOOKUP($C246,'[1]Equip Specs'!$B$2:$K$141,3,)</f>
        <v>11.2</v>
      </c>
      <c r="H246" s="1" t="str">
        <f>VLOOKUP($C246,'[1]Equip Specs'!$B$2:$K$141,4,)</f>
        <v>11.2 Above</v>
      </c>
      <c r="I246" s="1" t="str">
        <f t="shared" si="6"/>
        <v>ALERT</v>
      </c>
    </row>
    <row r="247" spans="1:9" x14ac:dyDescent="0.25">
      <c r="A247" s="4" t="s">
        <v>63</v>
      </c>
      <c r="B247" s="4" t="s">
        <v>56</v>
      </c>
      <c r="C247" s="1" t="s">
        <v>23</v>
      </c>
      <c r="D247" s="1">
        <v>6.8</v>
      </c>
      <c r="E247" s="1">
        <v>12.7</v>
      </c>
      <c r="F247" s="1">
        <f>VLOOKUP($C247,'[1]Equip Specs'!$B$2:$K$141,2,)</f>
        <v>7.1</v>
      </c>
      <c r="G247" s="1">
        <f>VLOOKUP($C247,'[1]Equip Specs'!$B$2:$K$141,3,)</f>
        <v>18</v>
      </c>
      <c r="H247" s="1" t="str">
        <f>VLOOKUP($C247,'[1]Equip Specs'!$B$2:$K$141,4,)</f>
        <v>18 Above</v>
      </c>
      <c r="I247" s="1" t="str">
        <f t="shared" si="6"/>
        <v>ALERT</v>
      </c>
    </row>
    <row r="248" spans="1:9" x14ac:dyDescent="0.25">
      <c r="A248" s="4" t="s">
        <v>63</v>
      </c>
      <c r="B248" s="4" t="s">
        <v>56</v>
      </c>
      <c r="C248" s="1" t="s">
        <v>24</v>
      </c>
      <c r="D248" s="1">
        <v>6.8</v>
      </c>
      <c r="E248" s="1">
        <v>13.299999999999999</v>
      </c>
      <c r="F248" s="1">
        <f>VLOOKUP($C248,'[1]Equip Specs'!$B$2:$K$141,2,)</f>
        <v>7.1</v>
      </c>
      <c r="G248" s="1">
        <v>11.2</v>
      </c>
      <c r="H248" s="1" t="str">
        <f>VLOOKUP($C248,'[1]Equip Specs'!$B$2:$K$141,4,)</f>
        <v>18 Above</v>
      </c>
      <c r="I248" s="1" t="str">
        <f t="shared" si="6"/>
        <v>ALARM</v>
      </c>
    </row>
    <row r="249" spans="1:9" x14ac:dyDescent="0.25">
      <c r="A249" s="4" t="s">
        <v>63</v>
      </c>
      <c r="B249" s="4" t="s">
        <v>56</v>
      </c>
      <c r="C249" s="1" t="s">
        <v>25</v>
      </c>
      <c r="D249" s="1">
        <v>6.8</v>
      </c>
      <c r="E249" s="1">
        <v>4.6000000000000005</v>
      </c>
      <c r="F249" s="1">
        <f>VLOOKUP($C249,'[1]Equip Specs'!$B$2:$K$141,2,)</f>
        <v>7.1</v>
      </c>
      <c r="G249" s="1">
        <f>VLOOKUP($C249,'[1]Equip Specs'!$B$2:$K$141,3,)</f>
        <v>18</v>
      </c>
      <c r="H249" s="1" t="str">
        <f>VLOOKUP($C249,'[1]Equip Specs'!$B$2:$K$141,4,)</f>
        <v>18 Above</v>
      </c>
      <c r="I249" s="1" t="str">
        <f t="shared" si="6"/>
        <v>NORMAL</v>
      </c>
    </row>
    <row r="250" spans="1:9" x14ac:dyDescent="0.25">
      <c r="A250" s="4" t="s">
        <v>63</v>
      </c>
      <c r="B250" s="4" t="s">
        <v>56</v>
      </c>
      <c r="C250" s="1" t="s">
        <v>26</v>
      </c>
      <c r="D250" s="1">
        <v>6.8</v>
      </c>
      <c r="E250" s="1">
        <v>18.100000000000001</v>
      </c>
      <c r="F250" s="1">
        <f>VLOOKUP($C250,'[1]Equip Specs'!$B$2:$K$141,2,)</f>
        <v>7.1</v>
      </c>
      <c r="G250" s="1">
        <f>VLOOKUP($C250,'[1]Equip Specs'!$B$2:$K$141,3,)</f>
        <v>18</v>
      </c>
      <c r="H250" s="1" t="str">
        <f>VLOOKUP($C250,'[1]Equip Specs'!$B$2:$K$141,4,)</f>
        <v>18 Above</v>
      </c>
      <c r="I250" s="1" t="str">
        <f t="shared" si="6"/>
        <v>ALARM</v>
      </c>
    </row>
    <row r="251" spans="1:9" x14ac:dyDescent="0.25">
      <c r="A251" s="4" t="s">
        <v>63</v>
      </c>
      <c r="B251" s="4" t="s">
        <v>56</v>
      </c>
      <c r="C251" s="1" t="s">
        <v>27</v>
      </c>
      <c r="D251" s="1">
        <v>6.8</v>
      </c>
      <c r="E251" s="1">
        <v>5</v>
      </c>
      <c r="F251" s="1">
        <f>VLOOKUP($C251,'[1]Equip Specs'!$B$2:$K$141,2,)</f>
        <v>7.1</v>
      </c>
      <c r="G251" s="1">
        <f>VLOOKUP($C251,'[1]Equip Specs'!$B$2:$K$141,3,)</f>
        <v>18</v>
      </c>
      <c r="H251" s="1" t="str">
        <f>VLOOKUP($C251,'[1]Equip Specs'!$B$2:$K$141,4,)</f>
        <v>18 Above</v>
      </c>
      <c r="I251" s="1" t="str">
        <f t="shared" si="6"/>
        <v>NORMAL</v>
      </c>
    </row>
    <row r="252" spans="1:9" x14ac:dyDescent="0.25">
      <c r="A252" s="4" t="s">
        <v>63</v>
      </c>
      <c r="B252" s="4" t="s">
        <v>56</v>
      </c>
      <c r="C252" s="1" t="s">
        <v>7</v>
      </c>
      <c r="D252" s="1">
        <v>6.8</v>
      </c>
      <c r="E252" s="1">
        <v>9.6999999999999993</v>
      </c>
      <c r="F252" s="1">
        <f>VLOOKUP($C252,'[1]Equip Specs'!$B$2:$K$141,2,)</f>
        <v>7.1</v>
      </c>
      <c r="G252" s="1">
        <f>VLOOKUP($C252,'[1]Equip Specs'!$B$2:$K$141,3,)</f>
        <v>18</v>
      </c>
      <c r="H252" s="1" t="str">
        <f>VLOOKUP($C252,'[1]Equip Specs'!$B$2:$K$141,4,)</f>
        <v>18 Above</v>
      </c>
      <c r="I252" s="1" t="str">
        <f t="shared" si="6"/>
        <v>ALERT</v>
      </c>
    </row>
    <row r="253" spans="1:9" x14ac:dyDescent="0.25">
      <c r="A253" s="4" t="s">
        <v>63</v>
      </c>
      <c r="B253" s="4" t="s">
        <v>56</v>
      </c>
      <c r="C253" s="1" t="s">
        <v>6</v>
      </c>
      <c r="D253" s="1">
        <v>3.5</v>
      </c>
      <c r="E253" s="1">
        <v>4</v>
      </c>
      <c r="F253" s="1">
        <f>VLOOKUP($C253,'[1]Equip Specs'!$B$2:$K$141,2,)</f>
        <v>7.1</v>
      </c>
      <c r="G253" s="1">
        <f>VLOOKUP($C253,'[1]Equip Specs'!$B$2:$K$141,3,)</f>
        <v>18</v>
      </c>
      <c r="H253" s="1" t="str">
        <f>VLOOKUP($C253,'[1]Equip Specs'!$B$2:$K$141,4,)</f>
        <v>18 Above</v>
      </c>
      <c r="I253" s="1" t="str">
        <f t="shared" si="6"/>
        <v>NORMAL</v>
      </c>
    </row>
    <row r="254" spans="1:9" x14ac:dyDescent="0.25">
      <c r="A254" s="4" t="s">
        <v>64</v>
      </c>
      <c r="B254" s="4" t="s">
        <v>74</v>
      </c>
      <c r="C254" s="1" t="s">
        <v>9</v>
      </c>
      <c r="D254" s="1">
        <f>VLOOKUP(C254,Location!$B$2:$H$84,7,FALSE)</f>
        <v>3.7</v>
      </c>
      <c r="E254" s="1">
        <f>VLOOKUP(C254,Location!$B$2:$G$84,6,)</f>
        <v>4.3</v>
      </c>
      <c r="F254" s="1">
        <f>VLOOKUP($C254,'[1]Equip Specs'!$B$2:$K$141,2,)</f>
        <v>4.5</v>
      </c>
      <c r="G254" s="1">
        <f>VLOOKUP($C254,'[1]Equip Specs'!$B$2:$K$141,3,)</f>
        <v>11.2</v>
      </c>
      <c r="H254" s="1" t="str">
        <f>VLOOKUP($C254,'[1]Equip Specs'!$B$2:$K$141,4,)</f>
        <v>11.2 Above</v>
      </c>
      <c r="I254" s="1" t="str">
        <f t="shared" si="6"/>
        <v>NORMAL</v>
      </c>
    </row>
    <row r="255" spans="1:9" x14ac:dyDescent="0.25">
      <c r="A255" s="4" t="s">
        <v>64</v>
      </c>
      <c r="B255" s="4" t="s">
        <v>74</v>
      </c>
      <c r="C255" s="1" t="s">
        <v>19</v>
      </c>
      <c r="D255" s="1">
        <f>VLOOKUP(C255,Location!$B$2:$H$84,7,FALSE)</f>
        <v>3.9</v>
      </c>
      <c r="E255" s="1">
        <f>VLOOKUP(C255,Location!$B$2:$G$84,6,)</f>
        <v>4.2</v>
      </c>
      <c r="F255" s="1">
        <f>VLOOKUP($C255,'[1]Equip Specs'!$B$2:$K$141,2,)</f>
        <v>4.5</v>
      </c>
      <c r="G255" s="1">
        <f>VLOOKUP($C255,'[1]Equip Specs'!$B$2:$K$141,3,)</f>
        <v>11.2</v>
      </c>
      <c r="H255" s="1" t="str">
        <f>VLOOKUP($C255,'[1]Equip Specs'!$B$2:$K$141,4,)</f>
        <v>11.2 Above</v>
      </c>
      <c r="I255" s="1" t="str">
        <f t="shared" si="6"/>
        <v>NORMAL</v>
      </c>
    </row>
    <row r="256" spans="1:9" x14ac:dyDescent="0.25">
      <c r="A256" s="4" t="s">
        <v>64</v>
      </c>
      <c r="B256" s="4" t="s">
        <v>74</v>
      </c>
      <c r="C256" s="1" t="s">
        <v>16</v>
      </c>
      <c r="D256" s="1">
        <f>VLOOKUP(C256,Location!$B$2:$H$84,7,FALSE)</f>
        <v>6.5</v>
      </c>
      <c r="E256" s="1">
        <f>VLOOKUP(C256,Location!$B$2:$G$84,6,)</f>
        <v>6.1</v>
      </c>
      <c r="F256" s="1">
        <f>VLOOKUP($C256,'[1]Equip Specs'!$B$2:$K$141,2,)</f>
        <v>7.1</v>
      </c>
      <c r="G256" s="1">
        <f>VLOOKUP($C256,'[1]Equip Specs'!$B$2:$K$141,3,)</f>
        <v>18</v>
      </c>
      <c r="H256" s="1" t="str">
        <f>VLOOKUP($C256,'[1]Equip Specs'!$B$2:$K$141,4,)</f>
        <v>18 Above</v>
      </c>
      <c r="I256" s="1" t="str">
        <f t="shared" si="6"/>
        <v>NORMAL</v>
      </c>
    </row>
    <row r="257" spans="1:9" x14ac:dyDescent="0.25">
      <c r="A257" s="4" t="s">
        <v>64</v>
      </c>
      <c r="B257" s="4" t="s">
        <v>74</v>
      </c>
      <c r="C257" s="1" t="s">
        <v>15</v>
      </c>
      <c r="D257" s="1">
        <f>VLOOKUP(C257,Location!$B$2:$H$84,7,FALSE)</f>
        <v>5.8</v>
      </c>
      <c r="E257" s="1">
        <f>VLOOKUP(C257,Location!$B$2:$G$84,6,)</f>
        <v>5.0999999999999996</v>
      </c>
      <c r="F257" s="1">
        <f>VLOOKUP($C257,'[1]Equip Specs'!$B$2:$K$141,2,)</f>
        <v>7.1</v>
      </c>
      <c r="G257" s="1">
        <f>VLOOKUP($C257,'[1]Equip Specs'!$B$2:$K$141,3,)</f>
        <v>18</v>
      </c>
      <c r="H257" s="1" t="str">
        <f>VLOOKUP($C257,'[1]Equip Specs'!$B$2:$K$141,4,)</f>
        <v>18 Above</v>
      </c>
      <c r="I257" s="1" t="str">
        <f t="shared" si="6"/>
        <v>NORMAL</v>
      </c>
    </row>
    <row r="258" spans="1:9" x14ac:dyDescent="0.25">
      <c r="A258" s="4" t="s">
        <v>64</v>
      </c>
      <c r="B258" s="4" t="s">
        <v>74</v>
      </c>
      <c r="C258" s="1" t="s">
        <v>17</v>
      </c>
      <c r="D258" s="1">
        <f>VLOOKUP(C258,Location!$B$2:$H$84,7,FALSE)</f>
        <v>3.9</v>
      </c>
      <c r="E258" s="1">
        <f>VLOOKUP(C258,Location!$B$2:$G$84,6,)</f>
        <v>3.1</v>
      </c>
      <c r="F258" s="1">
        <f>VLOOKUP($C258,'[1]Equip Specs'!$B$2:$K$141,2,)</f>
        <v>7.1</v>
      </c>
      <c r="G258" s="1">
        <f>VLOOKUP($C258,'[1]Equip Specs'!$B$2:$K$141,3,)</f>
        <v>18</v>
      </c>
      <c r="H258" s="1" t="str">
        <f>VLOOKUP($C258,'[1]Equip Specs'!$B$2:$K$141,4,)</f>
        <v>18 Above</v>
      </c>
      <c r="I258" s="1" t="str">
        <f t="shared" si="6"/>
        <v>NORMAL</v>
      </c>
    </row>
    <row r="259" spans="1:9" x14ac:dyDescent="0.25">
      <c r="A259" s="4" t="s">
        <v>64</v>
      </c>
      <c r="B259" s="4" t="s">
        <v>74</v>
      </c>
      <c r="C259" s="1" t="s">
        <v>13</v>
      </c>
      <c r="D259" s="1">
        <f>VLOOKUP(C259,Location!$B$2:$H$84,7,FALSE)</f>
        <v>4.5</v>
      </c>
      <c r="E259" s="1">
        <f>VLOOKUP(C259,Location!$B$2:$G$84,6,)</f>
        <v>4.9000000000000004</v>
      </c>
      <c r="F259" s="1">
        <f>VLOOKUP($C259,'[1]Equip Specs'!$B$2:$K$141,2,)</f>
        <v>4.5</v>
      </c>
      <c r="G259" s="1">
        <f>VLOOKUP($C259,'[1]Equip Specs'!$B$2:$K$141,3,)</f>
        <v>11.2</v>
      </c>
      <c r="H259" s="1" t="str">
        <f>VLOOKUP($C259,'[1]Equip Specs'!$B$2:$K$141,4,)</f>
        <v>11.2 Above</v>
      </c>
      <c r="I259" s="1" t="str">
        <f t="shared" ref="I259:I322" si="7">IF(E259&lt;F259,"NORMAL",IF(E259&lt;G259,"ALERT",IF(E259&gt;G259,IF(E259&gt;=G259,"ALARM","ERROR"))))</f>
        <v>ALERT</v>
      </c>
    </row>
    <row r="260" spans="1:9" x14ac:dyDescent="0.25">
      <c r="A260" s="4" t="s">
        <v>64</v>
      </c>
      <c r="B260" s="4" t="s">
        <v>74</v>
      </c>
      <c r="C260" s="1" t="s">
        <v>21</v>
      </c>
      <c r="D260" s="1">
        <f>VLOOKUP(C260,Location!$B$2:$H$84,7,FALSE)</f>
        <v>5.2</v>
      </c>
      <c r="E260" s="1">
        <f>VLOOKUP(C260,Location!$B$2:$G$84,6,)</f>
        <v>5.5</v>
      </c>
      <c r="F260" s="1">
        <f>VLOOKUP($C260,'[1]Equip Specs'!$B$2:$K$141,2,)</f>
        <v>4.5</v>
      </c>
      <c r="G260" s="1">
        <f>VLOOKUP($C260,'[1]Equip Specs'!$B$2:$K$141,3,)</f>
        <v>11.2</v>
      </c>
      <c r="H260" s="1" t="str">
        <f>VLOOKUP($C260,'[1]Equip Specs'!$B$2:$K$141,4,)</f>
        <v>11.2 Above</v>
      </c>
      <c r="I260" s="1" t="str">
        <f t="shared" si="7"/>
        <v>ALERT</v>
      </c>
    </row>
    <row r="261" spans="1:9" x14ac:dyDescent="0.25">
      <c r="A261" s="4" t="s">
        <v>64</v>
      </c>
      <c r="B261" s="4" t="s">
        <v>74</v>
      </c>
      <c r="C261" s="1" t="s">
        <v>8</v>
      </c>
      <c r="D261" s="1">
        <f>VLOOKUP(C261,Location!$B$2:$H$84,7,FALSE)</f>
        <v>4.7</v>
      </c>
      <c r="E261" s="1">
        <f>VLOOKUP(C261,Location!$B$2:$G$84,6,)</f>
        <v>4.9000000000000004</v>
      </c>
      <c r="F261" s="1">
        <f>VLOOKUP($C261,'[1]Equip Specs'!$B$2:$K$141,2,)</f>
        <v>7.1</v>
      </c>
      <c r="G261" s="1">
        <f>VLOOKUP($C261,'[1]Equip Specs'!$B$2:$K$141,3,)</f>
        <v>18</v>
      </c>
      <c r="H261" s="1" t="str">
        <f>VLOOKUP($C261,'[1]Equip Specs'!$B$2:$K$141,4,)</f>
        <v>18 Above</v>
      </c>
      <c r="I261" s="1" t="str">
        <f t="shared" si="7"/>
        <v>NORMAL</v>
      </c>
    </row>
    <row r="262" spans="1:9" x14ac:dyDescent="0.25">
      <c r="A262" s="4" t="s">
        <v>64</v>
      </c>
      <c r="B262" s="4" t="s">
        <v>74</v>
      </c>
      <c r="C262" s="1" t="s">
        <v>2</v>
      </c>
      <c r="D262" s="1">
        <f>VLOOKUP(C262,Location!$B$2:$H$84,7,FALSE)</f>
        <v>4</v>
      </c>
      <c r="E262" s="1">
        <f>VLOOKUP(C262,Location!$B$2:$G$84,6,)</f>
        <v>8.6</v>
      </c>
      <c r="F262" s="1">
        <f>VLOOKUP($C262,'[1]Equip Specs'!$B$2:$K$141,2,)</f>
        <v>4.5</v>
      </c>
      <c r="G262" s="1">
        <f>VLOOKUP($C262,'[1]Equip Specs'!$B$2:$K$141,3,)</f>
        <v>11.2</v>
      </c>
      <c r="H262" s="1" t="str">
        <f>VLOOKUP($C262,'[1]Equip Specs'!$B$2:$K$141,4,)</f>
        <v>11.2 Above</v>
      </c>
      <c r="I262" s="1" t="str">
        <f t="shared" si="7"/>
        <v>ALERT</v>
      </c>
    </row>
    <row r="263" spans="1:9" x14ac:dyDescent="0.25">
      <c r="A263" s="4" t="s">
        <v>64</v>
      </c>
      <c r="B263" s="4" t="s">
        <v>74</v>
      </c>
      <c r="C263" s="1" t="s">
        <v>3</v>
      </c>
      <c r="D263" s="1">
        <f>VLOOKUP(C263,Location!$B$2:$H$84,7,FALSE)</f>
        <v>5.8</v>
      </c>
      <c r="E263" s="1">
        <f>VLOOKUP(C263,Location!$B$2:$G$84,6,)</f>
        <v>5.7</v>
      </c>
      <c r="F263" s="1">
        <f>VLOOKUP($C263,'[1]Equip Specs'!$B$2:$K$141,2,)</f>
        <v>4.5</v>
      </c>
      <c r="G263" s="1">
        <f>VLOOKUP($C263,'[1]Equip Specs'!$B$2:$K$141,3,)</f>
        <v>11.2</v>
      </c>
      <c r="H263" s="1" t="str">
        <f>VLOOKUP($C263,'[1]Equip Specs'!$B$2:$K$141,4,)</f>
        <v>11.2 Above</v>
      </c>
      <c r="I263" s="1" t="str">
        <f t="shared" si="7"/>
        <v>ALERT</v>
      </c>
    </row>
    <row r="264" spans="1:9" x14ac:dyDescent="0.25">
      <c r="A264" s="4" t="s">
        <v>64</v>
      </c>
      <c r="B264" s="4" t="s">
        <v>74</v>
      </c>
      <c r="C264" s="1" t="s">
        <v>5</v>
      </c>
      <c r="D264" s="1">
        <f>VLOOKUP(C264,Location!$B$2:$H$84,7,FALSE)</f>
        <v>11.9</v>
      </c>
      <c r="E264" s="1">
        <f>VLOOKUP(C264,Location!$B$2:$G$84,6,)</f>
        <v>9.3000000000000007</v>
      </c>
      <c r="F264" s="1">
        <f>VLOOKUP($C264,'[1]Equip Specs'!$B$2:$K$141,2,)</f>
        <v>7.1</v>
      </c>
      <c r="G264" s="1">
        <f>VLOOKUP($C264,'[1]Equip Specs'!$B$2:$K$141,3,)</f>
        <v>18</v>
      </c>
      <c r="H264" s="1" t="str">
        <f>VLOOKUP($C264,'[1]Equip Specs'!$B$2:$K$141,4,)</f>
        <v>18 Above</v>
      </c>
      <c r="I264" s="1" t="str">
        <f t="shared" si="7"/>
        <v>ALERT</v>
      </c>
    </row>
    <row r="265" spans="1:9" x14ac:dyDescent="0.25">
      <c r="A265" s="4" t="s">
        <v>64</v>
      </c>
      <c r="B265" s="4" t="s">
        <v>74</v>
      </c>
      <c r="C265" s="1" t="s">
        <v>28</v>
      </c>
      <c r="D265" s="1">
        <f>VLOOKUP(C265,Location!$B$2:$H$84,7,FALSE)</f>
        <v>6</v>
      </c>
      <c r="E265" s="1">
        <f>VLOOKUP(C265,Location!$B$2:$G$84,6,)</f>
        <v>6.1</v>
      </c>
      <c r="F265" s="1">
        <f>VLOOKUP($C265,'[1]Equip Specs'!$B$2:$K$141,2,)</f>
        <v>7.1</v>
      </c>
      <c r="G265" s="1">
        <f>VLOOKUP($C265,'[1]Equip Specs'!$B$2:$K$141,3,)</f>
        <v>18</v>
      </c>
      <c r="H265" s="1" t="str">
        <f>VLOOKUP($C265,'[1]Equip Specs'!$B$2:$K$141,4,)</f>
        <v>18 Above</v>
      </c>
      <c r="I265" s="1" t="str">
        <f t="shared" si="7"/>
        <v>NORMAL</v>
      </c>
    </row>
    <row r="266" spans="1:9" x14ac:dyDescent="0.25">
      <c r="A266" s="4" t="s">
        <v>64</v>
      </c>
      <c r="B266" s="4" t="s">
        <v>74</v>
      </c>
      <c r="C266" s="1" t="s">
        <v>14</v>
      </c>
      <c r="D266" s="1">
        <f>VLOOKUP(C266,Location!$B$2:$H$84,7,FALSE)</f>
        <v>2.9</v>
      </c>
      <c r="E266" s="1">
        <f>VLOOKUP(C266,Location!$B$2:$G$84,6,)</f>
        <v>4.9000000000000004</v>
      </c>
      <c r="F266" s="1">
        <f>VLOOKUP($C266,'[1]Equip Specs'!$B$2:$K$141,2,)</f>
        <v>4.5</v>
      </c>
      <c r="G266" s="1">
        <f>VLOOKUP($C266,'[1]Equip Specs'!$B$2:$K$141,3,)</f>
        <v>11.2</v>
      </c>
      <c r="H266" s="1" t="str">
        <f>VLOOKUP($C266,'[1]Equip Specs'!$B$2:$K$141,4,)</f>
        <v>11.2 Above</v>
      </c>
      <c r="I266" s="1" t="str">
        <f t="shared" si="7"/>
        <v>ALERT</v>
      </c>
    </row>
    <row r="267" spans="1:9" x14ac:dyDescent="0.25">
      <c r="A267" s="4" t="s">
        <v>64</v>
      </c>
      <c r="B267" s="4" t="s">
        <v>74</v>
      </c>
      <c r="C267" s="1" t="s">
        <v>1</v>
      </c>
      <c r="D267" s="1">
        <f>VLOOKUP(C267,Location!$B$2:$H$84,7,FALSE)</f>
        <v>6.2</v>
      </c>
      <c r="E267" s="1">
        <f>VLOOKUP(C267,Location!$B$2:$G$84,6,)</f>
        <v>6.7</v>
      </c>
      <c r="F267" s="1">
        <f>VLOOKUP($C267,'[1]Equip Specs'!$B$2:$K$141,2,)</f>
        <v>7.1</v>
      </c>
      <c r="G267" s="1">
        <f>VLOOKUP($C267,'[1]Equip Specs'!$B$2:$K$141,3,)</f>
        <v>18</v>
      </c>
      <c r="H267" s="1" t="str">
        <f>VLOOKUP($C267,'[1]Equip Specs'!$B$2:$K$141,4,)</f>
        <v>18 Above</v>
      </c>
      <c r="I267" s="1" t="str">
        <f t="shared" si="7"/>
        <v>NORMAL</v>
      </c>
    </row>
    <row r="268" spans="1:9" x14ac:dyDescent="0.25">
      <c r="A268" s="4" t="s">
        <v>64</v>
      </c>
      <c r="B268" s="4" t="s">
        <v>74</v>
      </c>
      <c r="C268" s="1" t="s">
        <v>0</v>
      </c>
      <c r="D268" s="1">
        <f>VLOOKUP(C268,Location!$B$2:$H$84,7,FALSE)</f>
        <v>3.9</v>
      </c>
      <c r="E268" s="1">
        <f>VLOOKUP(C268,Location!$B$2:$G$84,6,)</f>
        <v>3.9</v>
      </c>
      <c r="F268" s="1">
        <f>VLOOKUP($C268,'[1]Equip Specs'!$B$2:$K$141,2,)</f>
        <v>7.1</v>
      </c>
      <c r="G268" s="1">
        <f>VLOOKUP($C268,'[1]Equip Specs'!$B$2:$K$141,3,)</f>
        <v>18</v>
      </c>
      <c r="H268" s="1" t="str">
        <f>VLOOKUP($C268,'[1]Equip Specs'!$B$2:$K$141,4,)</f>
        <v>18 Above</v>
      </c>
      <c r="I268" s="1" t="str">
        <f t="shared" si="7"/>
        <v>NORMAL</v>
      </c>
    </row>
    <row r="269" spans="1:9" x14ac:dyDescent="0.25">
      <c r="A269" s="4" t="s">
        <v>64</v>
      </c>
      <c r="B269" s="4" t="s">
        <v>74</v>
      </c>
      <c r="C269" s="1" t="s">
        <v>12</v>
      </c>
      <c r="D269" s="1">
        <f>VLOOKUP(C269,Location!$B$2:$H$84,7,FALSE)</f>
        <v>12.3</v>
      </c>
      <c r="E269" s="1">
        <f>VLOOKUP(C269,Location!$B$2:$G$84,6,)</f>
        <v>7.9</v>
      </c>
      <c r="F269" s="1">
        <f>VLOOKUP($C269,'[1]Equip Specs'!$B$2:$K$141,2,)</f>
        <v>7.1</v>
      </c>
      <c r="G269" s="1">
        <f>VLOOKUP($C269,'[1]Equip Specs'!$B$2:$K$141,3,)</f>
        <v>18</v>
      </c>
      <c r="H269" s="1" t="str">
        <f>VLOOKUP($C269,'[1]Equip Specs'!$B$2:$K$141,4,)</f>
        <v>18 Above</v>
      </c>
      <c r="I269" s="1" t="str">
        <f t="shared" si="7"/>
        <v>ALERT</v>
      </c>
    </row>
    <row r="270" spans="1:9" x14ac:dyDescent="0.25">
      <c r="A270" s="4" t="s">
        <v>64</v>
      </c>
      <c r="B270" s="4" t="s">
        <v>74</v>
      </c>
      <c r="C270" s="1" t="s">
        <v>11</v>
      </c>
      <c r="D270" s="1">
        <f>VLOOKUP(C270,Location!$B$2:$H$84,7,FALSE)</f>
        <v>7.6</v>
      </c>
      <c r="E270" s="1">
        <f>VLOOKUP(C270,Location!$B$2:$G$84,6,)</f>
        <v>8.5</v>
      </c>
      <c r="F270" s="1">
        <f>VLOOKUP($C270,'[1]Equip Specs'!$B$2:$K$141,2,)</f>
        <v>7.1</v>
      </c>
      <c r="G270" s="1">
        <f>VLOOKUP($C270,'[1]Equip Specs'!$B$2:$K$141,3,)</f>
        <v>18</v>
      </c>
      <c r="H270" s="1" t="str">
        <f>VLOOKUP($C270,'[1]Equip Specs'!$B$2:$K$141,4,)</f>
        <v>18 Above</v>
      </c>
      <c r="I270" s="1" t="str">
        <f t="shared" si="7"/>
        <v>ALERT</v>
      </c>
    </row>
    <row r="271" spans="1:9" x14ac:dyDescent="0.25">
      <c r="A271" s="4" t="s">
        <v>64</v>
      </c>
      <c r="B271" s="4" t="s">
        <v>74</v>
      </c>
      <c r="C271" s="1" t="s">
        <v>18</v>
      </c>
      <c r="D271" s="1">
        <f>VLOOKUP(C271,Location!$B$2:$H$84,7,FALSE)</f>
        <v>6</v>
      </c>
      <c r="E271" s="1">
        <f>VLOOKUP(C271,Location!$B$2:$G$84,6,)</f>
        <v>6.4</v>
      </c>
      <c r="F271" s="1">
        <f>VLOOKUP($C271,'[1]Equip Specs'!$B$2:$K$141,2,)</f>
        <v>7.1</v>
      </c>
      <c r="G271" s="1">
        <f>VLOOKUP($C271,'[1]Equip Specs'!$B$2:$K$141,3,)</f>
        <v>18</v>
      </c>
      <c r="H271" s="1" t="str">
        <f>VLOOKUP($C271,'[1]Equip Specs'!$B$2:$K$141,4,)</f>
        <v>18 Above</v>
      </c>
      <c r="I271" s="1" t="str">
        <f t="shared" si="7"/>
        <v>NORMAL</v>
      </c>
    </row>
    <row r="272" spans="1:9" x14ac:dyDescent="0.25">
      <c r="A272" s="4" t="s">
        <v>64</v>
      </c>
      <c r="B272" s="4" t="s">
        <v>74</v>
      </c>
      <c r="C272" s="1" t="s">
        <v>22</v>
      </c>
      <c r="D272" s="1">
        <f>VLOOKUP(C272,Location!$B$2:$H$84,7,FALSE)</f>
        <v>5.5</v>
      </c>
      <c r="E272" s="1">
        <f>VLOOKUP(C272,Location!$B$2:$G$84,6,)</f>
        <v>4.4000000000000004</v>
      </c>
      <c r="F272" s="1">
        <f>VLOOKUP($C272,'[1]Equip Specs'!$B$2:$K$141,2,)</f>
        <v>4.5</v>
      </c>
      <c r="G272" s="1">
        <f>VLOOKUP($C272,'[1]Equip Specs'!$B$2:$K$141,3,)</f>
        <v>11.2</v>
      </c>
      <c r="H272" s="1" t="str">
        <f>VLOOKUP($C272,'[1]Equip Specs'!$B$2:$K$141,4,)</f>
        <v>11.2 Above</v>
      </c>
      <c r="I272" s="1" t="str">
        <f t="shared" si="7"/>
        <v>NORMAL</v>
      </c>
    </row>
    <row r="273" spans="1:9" x14ac:dyDescent="0.25">
      <c r="A273" s="4" t="s">
        <v>64</v>
      </c>
      <c r="B273" s="4" t="s">
        <v>74</v>
      </c>
      <c r="C273" s="1" t="s">
        <v>4</v>
      </c>
      <c r="D273" s="1">
        <f>VLOOKUP(C273,Location!$B$2:$H$84,7,FALSE)</f>
        <v>1.6</v>
      </c>
      <c r="E273" s="1">
        <f>VLOOKUP(C273,Location!$B$2:$G$84,6,)</f>
        <v>1.5</v>
      </c>
      <c r="F273" s="1">
        <f>VLOOKUP($C273,'[1]Equip Specs'!$B$2:$K$141,2,)</f>
        <v>4.5</v>
      </c>
      <c r="G273" s="1">
        <f>VLOOKUP($C273,'[1]Equip Specs'!$B$2:$K$141,3,)</f>
        <v>11.2</v>
      </c>
      <c r="H273" s="1" t="str">
        <f>VLOOKUP($C273,'[1]Equip Specs'!$B$2:$K$141,4,)</f>
        <v>11.2 Above</v>
      </c>
      <c r="I273" s="1" t="str">
        <f t="shared" si="7"/>
        <v>NORMAL</v>
      </c>
    </row>
    <row r="274" spans="1:9" x14ac:dyDescent="0.25">
      <c r="A274" s="4" t="s">
        <v>64</v>
      </c>
      <c r="B274" s="4" t="s">
        <v>74</v>
      </c>
      <c r="C274" s="1" t="s">
        <v>20</v>
      </c>
      <c r="D274" s="1">
        <f>VLOOKUP(C274,Location!$B$2:$H$84,7,FALSE)</f>
        <v>6</v>
      </c>
      <c r="E274" s="1">
        <f>VLOOKUP(C274,Location!$B$2:$G$84,6,)</f>
        <v>4.0999999999999996</v>
      </c>
      <c r="F274" s="1">
        <f>VLOOKUP($C274,'[1]Equip Specs'!$B$2:$K$141,2,)</f>
        <v>4.5</v>
      </c>
      <c r="G274" s="1">
        <f>VLOOKUP($C274,'[1]Equip Specs'!$B$2:$K$141,3,)</f>
        <v>11.2</v>
      </c>
      <c r="H274" s="1" t="str">
        <f>VLOOKUP($C274,'[1]Equip Specs'!$B$2:$K$141,4,)</f>
        <v>11.2 Above</v>
      </c>
      <c r="I274" s="1" t="str">
        <f t="shared" si="7"/>
        <v>NORMAL</v>
      </c>
    </row>
    <row r="275" spans="1:9" x14ac:dyDescent="0.25">
      <c r="A275" s="4" t="s">
        <v>64</v>
      </c>
      <c r="B275" s="4" t="s">
        <v>74</v>
      </c>
      <c r="C275" s="1" t="s">
        <v>23</v>
      </c>
      <c r="D275" s="1">
        <f>VLOOKUP(C275,Location!$B$2:$H$84,7,FALSE)</f>
        <v>5.5</v>
      </c>
      <c r="E275" s="1">
        <f>VLOOKUP(C275,Location!$B$2:$G$84,6,)</f>
        <v>6.4</v>
      </c>
      <c r="F275" s="1">
        <f>VLOOKUP($C275,'[1]Equip Specs'!$B$2:$K$141,2,)</f>
        <v>7.1</v>
      </c>
      <c r="G275" s="1">
        <f>VLOOKUP($C275,'[1]Equip Specs'!$B$2:$K$141,3,)</f>
        <v>18</v>
      </c>
      <c r="H275" s="1" t="str">
        <f>VLOOKUP($C275,'[1]Equip Specs'!$B$2:$K$141,4,)</f>
        <v>18 Above</v>
      </c>
      <c r="I275" s="1" t="str">
        <f t="shared" si="7"/>
        <v>NORMAL</v>
      </c>
    </row>
    <row r="276" spans="1:9" x14ac:dyDescent="0.25">
      <c r="A276" s="4" t="s">
        <v>64</v>
      </c>
      <c r="B276" s="4" t="s">
        <v>74</v>
      </c>
      <c r="C276" s="1" t="s">
        <v>24</v>
      </c>
      <c r="D276" s="1">
        <f>VLOOKUP(C276,Location!$B$2:$H$84,7,FALSE)</f>
        <v>12.9</v>
      </c>
      <c r="E276" s="1">
        <f>VLOOKUP(C276,Location!$B$2:$G$84,6,)</f>
        <v>12.5</v>
      </c>
      <c r="F276" s="1">
        <f>VLOOKUP($C276,'[1]Equip Specs'!$B$2:$K$141,2,)</f>
        <v>7.1</v>
      </c>
      <c r="G276" s="1">
        <v>11.2</v>
      </c>
      <c r="H276" s="1" t="str">
        <f>VLOOKUP($C276,'[1]Equip Specs'!$B$2:$K$141,4,)</f>
        <v>18 Above</v>
      </c>
      <c r="I276" s="1" t="str">
        <f t="shared" si="7"/>
        <v>ALARM</v>
      </c>
    </row>
    <row r="277" spans="1:9" x14ac:dyDescent="0.25">
      <c r="A277" s="4" t="s">
        <v>64</v>
      </c>
      <c r="B277" s="4" t="s">
        <v>74</v>
      </c>
      <c r="C277" s="1" t="s">
        <v>25</v>
      </c>
      <c r="D277" s="1">
        <f>VLOOKUP(C277,Location!$B$2:$H$84,7,FALSE)</f>
        <v>8.5</v>
      </c>
      <c r="E277" s="1">
        <f>VLOOKUP(C277,Location!$B$2:$G$84,6,)</f>
        <v>13.1</v>
      </c>
      <c r="F277" s="1">
        <f>VLOOKUP($C277,'[1]Equip Specs'!$B$2:$K$141,2,)</f>
        <v>7.1</v>
      </c>
      <c r="G277" s="1">
        <f>VLOOKUP($C277,'[1]Equip Specs'!$B$2:$K$141,3,)</f>
        <v>18</v>
      </c>
      <c r="H277" s="1" t="str">
        <f>VLOOKUP($C277,'[1]Equip Specs'!$B$2:$K$141,4,)</f>
        <v>18 Above</v>
      </c>
      <c r="I277" s="1" t="str">
        <f t="shared" si="7"/>
        <v>ALERT</v>
      </c>
    </row>
    <row r="278" spans="1:9" x14ac:dyDescent="0.25">
      <c r="A278" s="4" t="s">
        <v>64</v>
      </c>
      <c r="B278" s="4" t="s">
        <v>74</v>
      </c>
      <c r="C278" s="1" t="s">
        <v>26</v>
      </c>
      <c r="D278" s="1">
        <f>VLOOKUP(C278,Location!$B$2:$H$84,7,FALSE)</f>
        <v>3.2</v>
      </c>
      <c r="E278" s="1">
        <f>VLOOKUP(C278,Location!$B$2:$G$84,6,)</f>
        <v>4.4000000000000004</v>
      </c>
      <c r="F278" s="1">
        <f>VLOOKUP($C278,'[1]Equip Specs'!$B$2:$K$141,2,)</f>
        <v>7.1</v>
      </c>
      <c r="G278" s="1">
        <f>VLOOKUP($C278,'[1]Equip Specs'!$B$2:$K$141,3,)</f>
        <v>18</v>
      </c>
      <c r="H278" s="1" t="str">
        <f>VLOOKUP($C278,'[1]Equip Specs'!$B$2:$K$141,4,)</f>
        <v>18 Above</v>
      </c>
      <c r="I278" s="1" t="str">
        <f t="shared" si="7"/>
        <v>NORMAL</v>
      </c>
    </row>
    <row r="279" spans="1:9" x14ac:dyDescent="0.25">
      <c r="A279" s="4" t="s">
        <v>64</v>
      </c>
      <c r="B279" s="4" t="s">
        <v>74</v>
      </c>
      <c r="C279" s="1" t="s">
        <v>27</v>
      </c>
      <c r="D279" s="1">
        <f>VLOOKUP(C279,Location!$B$2:$H$84,7,FALSE)</f>
        <v>3.2</v>
      </c>
      <c r="E279" s="1">
        <f>VLOOKUP(C279,Location!$B$2:$G$84,6,)</f>
        <v>4.5999999999999996</v>
      </c>
      <c r="F279" s="1">
        <f>VLOOKUP($C279,'[1]Equip Specs'!$B$2:$K$141,2,)</f>
        <v>7.1</v>
      </c>
      <c r="G279" s="1">
        <f>VLOOKUP($C279,'[1]Equip Specs'!$B$2:$K$141,3,)</f>
        <v>18</v>
      </c>
      <c r="H279" s="1" t="str">
        <f>VLOOKUP($C279,'[1]Equip Specs'!$B$2:$K$141,4,)</f>
        <v>18 Above</v>
      </c>
      <c r="I279" s="1" t="str">
        <f t="shared" si="7"/>
        <v>NORMAL</v>
      </c>
    </row>
    <row r="280" spans="1:9" x14ac:dyDescent="0.25">
      <c r="A280" s="4" t="s">
        <v>64</v>
      </c>
      <c r="B280" s="4" t="s">
        <v>74</v>
      </c>
      <c r="C280" s="1" t="s">
        <v>7</v>
      </c>
      <c r="D280" s="1">
        <f>VLOOKUP(C280,Location!$B$2:$H$84,7,FALSE)</f>
        <v>4.1399999999999997</v>
      </c>
      <c r="E280" s="1">
        <f>VLOOKUP(C280,Location!$B$2:$G$84,6,)</f>
        <v>4.8</v>
      </c>
      <c r="F280" s="1">
        <f>VLOOKUP($C280,'[1]Equip Specs'!$B$2:$K$141,2,)</f>
        <v>7.1</v>
      </c>
      <c r="G280" s="1">
        <f>VLOOKUP($C280,'[1]Equip Specs'!$B$2:$K$141,3,)</f>
        <v>18</v>
      </c>
      <c r="H280" s="1" t="str">
        <f>VLOOKUP($C280,'[1]Equip Specs'!$B$2:$K$141,4,)</f>
        <v>18 Above</v>
      </c>
      <c r="I280" s="1" t="str">
        <f t="shared" si="7"/>
        <v>NORMAL</v>
      </c>
    </row>
    <row r="281" spans="1:9" x14ac:dyDescent="0.25">
      <c r="A281" s="4" t="s">
        <v>64</v>
      </c>
      <c r="B281" s="4" t="s">
        <v>74</v>
      </c>
      <c r="C281" s="1" t="s">
        <v>6</v>
      </c>
      <c r="D281" s="1">
        <f>VLOOKUP(C281,Location!$B$2:$H$84,7,FALSE)</f>
        <v>8.4</v>
      </c>
      <c r="E281" s="1">
        <f>VLOOKUP(C281,Location!$B$2:$G$84,6,)</f>
        <v>9.5</v>
      </c>
      <c r="F281" s="1">
        <f>VLOOKUP($C281,'[1]Equip Specs'!$B$2:$K$141,2,)</f>
        <v>7.1</v>
      </c>
      <c r="G281" s="1">
        <f>VLOOKUP($C281,'[1]Equip Specs'!$B$2:$K$141,3,)</f>
        <v>18</v>
      </c>
      <c r="H281" s="1" t="str">
        <f>VLOOKUP($C281,'[1]Equip Specs'!$B$2:$K$141,4,)</f>
        <v>18 Above</v>
      </c>
      <c r="I281" s="1" t="str">
        <f t="shared" si="7"/>
        <v>ALERT</v>
      </c>
    </row>
    <row r="282" spans="1:9" x14ac:dyDescent="0.25">
      <c r="A282" s="4" t="s">
        <v>65</v>
      </c>
      <c r="B282" s="4" t="s">
        <v>56</v>
      </c>
      <c r="C282" s="1" t="s">
        <v>9</v>
      </c>
      <c r="D282" s="1">
        <f ca="1">RANDBETWEEN(1.5,19)</f>
        <v>18</v>
      </c>
      <c r="E282" s="1">
        <f ca="1">RANDBETWEEN(1.2,18.5)</f>
        <v>17</v>
      </c>
      <c r="F282" s="1">
        <f>VLOOKUP($C282,'[1]Equip Specs'!$B$2:$K$141,2,)</f>
        <v>4.5</v>
      </c>
      <c r="G282" s="1">
        <f>VLOOKUP($C282,'[1]Equip Specs'!$B$2:$K$141,3,)</f>
        <v>11.2</v>
      </c>
      <c r="H282" s="1" t="str">
        <f>VLOOKUP($C282,'[1]Equip Specs'!$B$2:$K$141,4,)</f>
        <v>11.2 Above</v>
      </c>
      <c r="I282" s="1" t="str">
        <f t="shared" ca="1" si="7"/>
        <v>ALARM</v>
      </c>
    </row>
    <row r="283" spans="1:9" x14ac:dyDescent="0.25">
      <c r="A283" s="4" t="s">
        <v>65</v>
      </c>
      <c r="B283" s="4" t="s">
        <v>56</v>
      </c>
      <c r="C283" s="1" t="s">
        <v>19</v>
      </c>
      <c r="D283" s="1">
        <f t="shared" ref="D283:D285" ca="1" si="8">RANDBETWEEN(1.5,19)</f>
        <v>12</v>
      </c>
      <c r="E283" s="1">
        <f t="shared" ref="E283:E284" ca="1" si="9">RANDBETWEEN(1.2,18.5)</f>
        <v>11</v>
      </c>
      <c r="F283" s="1">
        <f>VLOOKUP($C283,'[1]Equip Specs'!$B$2:$K$141,2,)</f>
        <v>4.5</v>
      </c>
      <c r="G283" s="1">
        <f>VLOOKUP($C283,'[1]Equip Specs'!$B$2:$K$141,3,)</f>
        <v>11.2</v>
      </c>
      <c r="H283" s="1" t="str">
        <f>VLOOKUP($C283,'[1]Equip Specs'!$B$2:$K$141,4,)</f>
        <v>11.2 Above</v>
      </c>
      <c r="I283" s="1" t="str">
        <f t="shared" ca="1" si="7"/>
        <v>ALERT</v>
      </c>
    </row>
    <row r="284" spans="1:9" x14ac:dyDescent="0.25">
      <c r="A284" s="4" t="s">
        <v>65</v>
      </c>
      <c r="B284" s="4" t="s">
        <v>56</v>
      </c>
      <c r="C284" s="1" t="s">
        <v>16</v>
      </c>
      <c r="D284" s="1">
        <f t="shared" ca="1" si="8"/>
        <v>2</v>
      </c>
      <c r="E284" s="1">
        <f t="shared" ca="1" si="9"/>
        <v>9</v>
      </c>
      <c r="F284" s="1">
        <f>VLOOKUP($C284,'[1]Equip Specs'!$B$2:$K$141,2,)</f>
        <v>7.1</v>
      </c>
      <c r="G284" s="1">
        <f>VLOOKUP($C284,'[1]Equip Specs'!$B$2:$K$141,3,)</f>
        <v>18</v>
      </c>
      <c r="H284" s="1" t="str">
        <f>VLOOKUP($C284,'[1]Equip Specs'!$B$2:$K$141,4,)</f>
        <v>18 Above</v>
      </c>
      <c r="I284" s="1" t="str">
        <f t="shared" ca="1" si="7"/>
        <v>ALERT</v>
      </c>
    </row>
    <row r="285" spans="1:9" x14ac:dyDescent="0.25">
      <c r="A285" s="4" t="s">
        <v>65</v>
      </c>
      <c r="B285" s="4" t="s">
        <v>56</v>
      </c>
      <c r="C285" s="1" t="s">
        <v>15</v>
      </c>
      <c r="D285" s="1">
        <f t="shared" ca="1" si="8"/>
        <v>19</v>
      </c>
      <c r="E285" s="1">
        <v>4.5</v>
      </c>
      <c r="F285" s="1">
        <f>VLOOKUP($C285,'[1]Equip Specs'!$B$2:$K$141,2,)</f>
        <v>7.1</v>
      </c>
      <c r="G285" s="1">
        <f>VLOOKUP($C285,'[1]Equip Specs'!$B$2:$K$141,3,)</f>
        <v>18</v>
      </c>
      <c r="H285" s="1" t="str">
        <f>VLOOKUP($C285,'[1]Equip Specs'!$B$2:$K$141,4,)</f>
        <v>18 Above</v>
      </c>
      <c r="I285" s="1" t="str">
        <f t="shared" si="7"/>
        <v>NORMAL</v>
      </c>
    </row>
    <row r="286" spans="1:9" x14ac:dyDescent="0.25">
      <c r="A286" s="4" t="s">
        <v>65</v>
      </c>
      <c r="B286" s="4" t="s">
        <v>56</v>
      </c>
      <c r="C286" s="1" t="s">
        <v>17</v>
      </c>
      <c r="D286" s="1">
        <v>3.9</v>
      </c>
      <c r="E286" s="1">
        <v>3.9000000000000004</v>
      </c>
      <c r="F286" s="1">
        <f>VLOOKUP($C286,'[1]Equip Specs'!$B$2:$K$141,2,)</f>
        <v>7.1</v>
      </c>
      <c r="G286" s="1">
        <f>VLOOKUP($C286,'[1]Equip Specs'!$B$2:$K$141,3,)</f>
        <v>18</v>
      </c>
      <c r="H286" s="1" t="str">
        <f>VLOOKUP($C286,'[1]Equip Specs'!$B$2:$K$141,4,)</f>
        <v>18 Above</v>
      </c>
      <c r="I286" s="1" t="str">
        <f t="shared" si="7"/>
        <v>NORMAL</v>
      </c>
    </row>
    <row r="287" spans="1:9" x14ac:dyDescent="0.25">
      <c r="A287" s="4" t="s">
        <v>65</v>
      </c>
      <c r="B287" s="4" t="s">
        <v>56</v>
      </c>
      <c r="C287" s="1" t="s">
        <v>13</v>
      </c>
      <c r="D287" s="1">
        <v>3.8000000000000003</v>
      </c>
      <c r="E287" s="1">
        <v>4.0999999999999996</v>
      </c>
      <c r="F287" s="1">
        <f>VLOOKUP($C287,'[1]Equip Specs'!$B$2:$K$141,2,)</f>
        <v>4.5</v>
      </c>
      <c r="G287" s="1">
        <f>VLOOKUP($C287,'[1]Equip Specs'!$B$2:$K$141,3,)</f>
        <v>11.2</v>
      </c>
      <c r="H287" s="1" t="str">
        <f>VLOOKUP($C287,'[1]Equip Specs'!$B$2:$K$141,4,)</f>
        <v>11.2 Above</v>
      </c>
      <c r="I287" s="1" t="str">
        <f t="shared" si="7"/>
        <v>NORMAL</v>
      </c>
    </row>
    <row r="288" spans="1:9" x14ac:dyDescent="0.25">
      <c r="A288" s="4" t="s">
        <v>65</v>
      </c>
      <c r="B288" s="4" t="s">
        <v>56</v>
      </c>
      <c r="C288" s="1" t="s">
        <v>21</v>
      </c>
      <c r="D288" s="1">
        <v>5.6999999999999993</v>
      </c>
      <c r="E288" s="1">
        <v>6.7</v>
      </c>
      <c r="F288" s="1">
        <f>VLOOKUP($C288,'[1]Equip Specs'!$B$2:$K$141,2,)</f>
        <v>4.5</v>
      </c>
      <c r="G288" s="1">
        <f>VLOOKUP($C288,'[1]Equip Specs'!$B$2:$K$141,3,)</f>
        <v>11.2</v>
      </c>
      <c r="H288" s="1" t="str">
        <f>VLOOKUP($C288,'[1]Equip Specs'!$B$2:$K$141,4,)</f>
        <v>11.2 Above</v>
      </c>
      <c r="I288" s="1" t="str">
        <f t="shared" si="7"/>
        <v>ALERT</v>
      </c>
    </row>
    <row r="289" spans="1:9" x14ac:dyDescent="0.25">
      <c r="A289" s="4" t="s">
        <v>65</v>
      </c>
      <c r="B289" s="4" t="s">
        <v>56</v>
      </c>
      <c r="C289" s="1" t="s">
        <v>8</v>
      </c>
      <c r="D289" s="1">
        <v>4.6999999999999993</v>
      </c>
      <c r="E289" s="1">
        <v>6</v>
      </c>
      <c r="F289" s="1">
        <f>VLOOKUP($C289,'[1]Equip Specs'!$B$2:$K$141,2,)</f>
        <v>7.1</v>
      </c>
      <c r="G289" s="1">
        <f>VLOOKUP($C289,'[1]Equip Specs'!$B$2:$K$141,3,)</f>
        <v>18</v>
      </c>
      <c r="H289" s="1" t="str">
        <f>VLOOKUP($C289,'[1]Equip Specs'!$B$2:$K$141,4,)</f>
        <v>18 Above</v>
      </c>
      <c r="I289" s="1" t="str">
        <f t="shared" si="7"/>
        <v>NORMAL</v>
      </c>
    </row>
    <row r="290" spans="1:9" x14ac:dyDescent="0.25">
      <c r="A290" s="4" t="s">
        <v>65</v>
      </c>
      <c r="B290" s="4" t="s">
        <v>56</v>
      </c>
      <c r="C290" s="1" t="s">
        <v>2</v>
      </c>
      <c r="D290" s="1">
        <v>2.7</v>
      </c>
      <c r="E290" s="1">
        <v>4.0999999999999996</v>
      </c>
      <c r="F290" s="1">
        <f>VLOOKUP($C290,'[1]Equip Specs'!$B$2:$K$141,2,)</f>
        <v>4.5</v>
      </c>
      <c r="G290" s="1">
        <f>VLOOKUP($C290,'[1]Equip Specs'!$B$2:$K$141,3,)</f>
        <v>11.2</v>
      </c>
      <c r="H290" s="1" t="str">
        <f>VLOOKUP($C290,'[1]Equip Specs'!$B$2:$K$141,4,)</f>
        <v>11.2 Above</v>
      </c>
      <c r="I290" s="1" t="str">
        <f t="shared" si="7"/>
        <v>NORMAL</v>
      </c>
    </row>
    <row r="291" spans="1:9" x14ac:dyDescent="0.25">
      <c r="A291" s="4" t="s">
        <v>65</v>
      </c>
      <c r="B291" s="4" t="s">
        <v>56</v>
      </c>
      <c r="C291" s="1" t="s">
        <v>3</v>
      </c>
      <c r="D291" s="1">
        <v>4.5</v>
      </c>
      <c r="E291" s="1">
        <v>45.2</v>
      </c>
      <c r="F291" s="1">
        <f>VLOOKUP($C291,'[1]Equip Specs'!$B$2:$K$141,2,)</f>
        <v>4.5</v>
      </c>
      <c r="G291" s="1">
        <f>VLOOKUP($C291,'[1]Equip Specs'!$B$2:$K$141,3,)</f>
        <v>11.2</v>
      </c>
      <c r="H291" s="1" t="str">
        <f>VLOOKUP($C291,'[1]Equip Specs'!$B$2:$K$141,4,)</f>
        <v>11.2 Above</v>
      </c>
      <c r="I291" s="1" t="str">
        <f t="shared" si="7"/>
        <v>ALARM</v>
      </c>
    </row>
    <row r="292" spans="1:9" x14ac:dyDescent="0.25">
      <c r="A292" s="4" t="s">
        <v>65</v>
      </c>
      <c r="B292" s="4" t="s">
        <v>56</v>
      </c>
      <c r="C292" s="1" t="s">
        <v>5</v>
      </c>
      <c r="D292" s="1">
        <v>5.0999999999999996</v>
      </c>
      <c r="E292" s="1">
        <v>5.4</v>
      </c>
      <c r="F292" s="1">
        <f>VLOOKUP($C292,'[1]Equip Specs'!$B$2:$K$141,2,)</f>
        <v>7.1</v>
      </c>
      <c r="G292" s="1">
        <f>VLOOKUP($C292,'[1]Equip Specs'!$B$2:$K$141,3,)</f>
        <v>18</v>
      </c>
      <c r="H292" s="1" t="str">
        <f>VLOOKUP($C292,'[1]Equip Specs'!$B$2:$K$141,4,)</f>
        <v>18 Above</v>
      </c>
      <c r="I292" s="1" t="str">
        <f t="shared" si="7"/>
        <v>NORMAL</v>
      </c>
    </row>
    <row r="293" spans="1:9" x14ac:dyDescent="0.25">
      <c r="A293" s="4" t="s">
        <v>65</v>
      </c>
      <c r="B293" s="4" t="s">
        <v>56</v>
      </c>
      <c r="C293" s="1" t="s">
        <v>28</v>
      </c>
      <c r="D293" s="1">
        <v>4.5</v>
      </c>
      <c r="E293" s="1">
        <v>4.9000000000000004</v>
      </c>
      <c r="F293" s="1">
        <f>VLOOKUP($C293,'[1]Equip Specs'!$B$2:$K$141,2,)</f>
        <v>7.1</v>
      </c>
      <c r="G293" s="1">
        <f>VLOOKUP($C293,'[1]Equip Specs'!$B$2:$K$141,3,)</f>
        <v>18</v>
      </c>
      <c r="H293" s="1" t="str">
        <f>VLOOKUP($C293,'[1]Equip Specs'!$B$2:$K$141,4,)</f>
        <v>18 Above</v>
      </c>
      <c r="I293" s="1" t="str">
        <f t="shared" si="7"/>
        <v>NORMAL</v>
      </c>
    </row>
    <row r="294" spans="1:9" x14ac:dyDescent="0.25">
      <c r="A294" s="4" t="s">
        <v>65</v>
      </c>
      <c r="B294" s="4" t="s">
        <v>56</v>
      </c>
      <c r="C294" s="1" t="s">
        <v>14</v>
      </c>
      <c r="D294" s="1">
        <v>8.1999999999999993</v>
      </c>
      <c r="E294" s="1">
        <v>4.2</v>
      </c>
      <c r="F294" s="1">
        <f>VLOOKUP($C294,'[1]Equip Specs'!$B$2:$K$141,2,)</f>
        <v>4.5</v>
      </c>
      <c r="G294" s="1">
        <f>VLOOKUP($C294,'[1]Equip Specs'!$B$2:$K$141,3,)</f>
        <v>11.2</v>
      </c>
      <c r="H294" s="1" t="str">
        <f>VLOOKUP($C294,'[1]Equip Specs'!$B$2:$K$141,4,)</f>
        <v>11.2 Above</v>
      </c>
      <c r="I294" s="1" t="str">
        <f t="shared" si="7"/>
        <v>NORMAL</v>
      </c>
    </row>
    <row r="295" spans="1:9" x14ac:dyDescent="0.25">
      <c r="A295" s="4" t="s">
        <v>65</v>
      </c>
      <c r="B295" s="4" t="s">
        <v>56</v>
      </c>
      <c r="C295" s="1" t="s">
        <v>1</v>
      </c>
      <c r="D295" s="1">
        <v>5.3</v>
      </c>
      <c r="E295" s="1">
        <v>6</v>
      </c>
      <c r="F295" s="1">
        <f>VLOOKUP($C295,'[1]Equip Specs'!$B$2:$K$141,2,)</f>
        <v>7.1</v>
      </c>
      <c r="G295" s="1">
        <f>VLOOKUP($C295,'[1]Equip Specs'!$B$2:$K$141,3,)</f>
        <v>18</v>
      </c>
      <c r="H295" s="1" t="str">
        <f>VLOOKUP($C295,'[1]Equip Specs'!$B$2:$K$141,4,)</f>
        <v>18 Above</v>
      </c>
      <c r="I295" s="1" t="str">
        <f t="shared" si="7"/>
        <v>NORMAL</v>
      </c>
    </row>
    <row r="296" spans="1:9" x14ac:dyDescent="0.25">
      <c r="A296" s="4" t="s">
        <v>65</v>
      </c>
      <c r="B296" s="4" t="s">
        <v>56</v>
      </c>
      <c r="C296" s="1" t="s">
        <v>0</v>
      </c>
      <c r="D296" s="1">
        <v>8.9</v>
      </c>
      <c r="E296" s="1">
        <v>12.1</v>
      </c>
      <c r="F296" s="1">
        <f>VLOOKUP($C296,'[1]Equip Specs'!$B$2:$K$141,2,)</f>
        <v>7.1</v>
      </c>
      <c r="G296" s="1">
        <f>VLOOKUP($C296,'[1]Equip Specs'!$B$2:$K$141,3,)</f>
        <v>18</v>
      </c>
      <c r="H296" s="1" t="str">
        <f>VLOOKUP($C296,'[1]Equip Specs'!$B$2:$K$141,4,)</f>
        <v>18 Above</v>
      </c>
      <c r="I296" s="1" t="str">
        <f t="shared" si="7"/>
        <v>ALERT</v>
      </c>
    </row>
    <row r="297" spans="1:9" x14ac:dyDescent="0.25">
      <c r="A297" s="4" t="s">
        <v>65</v>
      </c>
      <c r="B297" s="4" t="s">
        <v>56</v>
      </c>
      <c r="C297" s="1" t="s">
        <v>12</v>
      </c>
      <c r="D297" s="1">
        <v>5.6999999999999993</v>
      </c>
      <c r="E297" s="1">
        <v>6.2</v>
      </c>
      <c r="F297" s="1">
        <f>VLOOKUP($C297,'[1]Equip Specs'!$B$2:$K$141,2,)</f>
        <v>7.1</v>
      </c>
      <c r="G297" s="1">
        <f>VLOOKUP($C297,'[1]Equip Specs'!$B$2:$K$141,3,)</f>
        <v>18</v>
      </c>
      <c r="H297" s="1" t="str">
        <f>VLOOKUP($C297,'[1]Equip Specs'!$B$2:$K$141,4,)</f>
        <v>18 Above</v>
      </c>
      <c r="I297" s="1" t="str">
        <f t="shared" si="7"/>
        <v>NORMAL</v>
      </c>
    </row>
    <row r="298" spans="1:9" x14ac:dyDescent="0.25">
      <c r="A298" s="4" t="s">
        <v>65</v>
      </c>
      <c r="B298" s="4" t="s">
        <v>56</v>
      </c>
      <c r="C298" s="1" t="s">
        <v>11</v>
      </c>
      <c r="D298" s="1">
        <v>4.5</v>
      </c>
      <c r="E298" s="1">
        <v>3.1</v>
      </c>
      <c r="F298" s="1">
        <f>VLOOKUP($C298,'[1]Equip Specs'!$B$2:$K$141,2,)</f>
        <v>7.1</v>
      </c>
      <c r="G298" s="1">
        <f>VLOOKUP($C298,'[1]Equip Specs'!$B$2:$K$141,3,)</f>
        <v>18</v>
      </c>
      <c r="H298" s="1" t="str">
        <f>VLOOKUP($C298,'[1]Equip Specs'!$B$2:$K$141,4,)</f>
        <v>18 Above</v>
      </c>
      <c r="I298" s="1" t="str">
        <f t="shared" si="7"/>
        <v>NORMAL</v>
      </c>
    </row>
    <row r="299" spans="1:9" x14ac:dyDescent="0.25">
      <c r="A299" s="4" t="s">
        <v>65</v>
      </c>
      <c r="B299" s="4" t="s">
        <v>56</v>
      </c>
      <c r="C299" s="1" t="s">
        <v>18</v>
      </c>
      <c r="D299" s="1">
        <v>6.3</v>
      </c>
      <c r="E299" s="1">
        <v>6.4</v>
      </c>
      <c r="F299" s="1">
        <f>VLOOKUP($C299,'[1]Equip Specs'!$B$2:$K$141,2,)</f>
        <v>7.1</v>
      </c>
      <c r="G299" s="1">
        <f>VLOOKUP($C299,'[1]Equip Specs'!$B$2:$K$141,3,)</f>
        <v>18</v>
      </c>
      <c r="H299" s="1" t="str">
        <f>VLOOKUP($C299,'[1]Equip Specs'!$B$2:$K$141,4,)</f>
        <v>18 Above</v>
      </c>
      <c r="I299" s="1" t="str">
        <f t="shared" si="7"/>
        <v>NORMAL</v>
      </c>
    </row>
    <row r="300" spans="1:9" x14ac:dyDescent="0.25">
      <c r="A300" s="4" t="s">
        <v>65</v>
      </c>
      <c r="B300" s="4" t="s">
        <v>56</v>
      </c>
      <c r="C300" s="1" t="s">
        <v>22</v>
      </c>
      <c r="D300" s="1">
        <v>3.5</v>
      </c>
      <c r="E300" s="1">
        <v>4.0999999999999996</v>
      </c>
      <c r="F300" s="1">
        <f>VLOOKUP($C300,'[1]Equip Specs'!$B$2:$K$141,2,)</f>
        <v>4.5</v>
      </c>
      <c r="G300" s="1">
        <f>VLOOKUP($C300,'[1]Equip Specs'!$B$2:$K$141,3,)</f>
        <v>11.2</v>
      </c>
      <c r="H300" s="1" t="str">
        <f>VLOOKUP($C300,'[1]Equip Specs'!$B$2:$K$141,4,)</f>
        <v>11.2 Above</v>
      </c>
      <c r="I300" s="1" t="str">
        <f t="shared" si="7"/>
        <v>NORMAL</v>
      </c>
    </row>
    <row r="301" spans="1:9" x14ac:dyDescent="0.25">
      <c r="A301" s="4" t="s">
        <v>65</v>
      </c>
      <c r="B301" s="4" t="s">
        <v>56</v>
      </c>
      <c r="C301" s="1" t="s">
        <v>4</v>
      </c>
      <c r="D301" s="1">
        <v>7.5</v>
      </c>
      <c r="E301" s="1">
        <v>12.5</v>
      </c>
      <c r="F301" s="1">
        <f>VLOOKUP($C301,'[1]Equip Specs'!$B$2:$K$141,2,)</f>
        <v>4.5</v>
      </c>
      <c r="G301" s="1">
        <f>VLOOKUP($C301,'[1]Equip Specs'!$B$2:$K$141,3,)</f>
        <v>11.2</v>
      </c>
      <c r="H301" s="1" t="str">
        <f>VLOOKUP($C301,'[1]Equip Specs'!$B$2:$K$141,4,)</f>
        <v>11.2 Above</v>
      </c>
      <c r="I301" s="1" t="str">
        <f t="shared" si="7"/>
        <v>ALARM</v>
      </c>
    </row>
    <row r="302" spans="1:9" x14ac:dyDescent="0.25">
      <c r="A302" s="4" t="s">
        <v>65</v>
      </c>
      <c r="B302" s="4" t="s">
        <v>56</v>
      </c>
      <c r="C302" s="1" t="s">
        <v>20</v>
      </c>
      <c r="D302" s="1">
        <v>8.1</v>
      </c>
      <c r="E302" s="1">
        <v>7.8</v>
      </c>
      <c r="F302" s="1">
        <f>VLOOKUP($C302,'[1]Equip Specs'!$B$2:$K$141,2,)</f>
        <v>4.5</v>
      </c>
      <c r="G302" s="1">
        <f>VLOOKUP($C302,'[1]Equip Specs'!$B$2:$K$141,3,)</f>
        <v>11.2</v>
      </c>
      <c r="H302" s="1" t="str">
        <f>VLOOKUP($C302,'[1]Equip Specs'!$B$2:$K$141,4,)</f>
        <v>11.2 Above</v>
      </c>
      <c r="I302" s="1" t="str">
        <f t="shared" si="7"/>
        <v>ALERT</v>
      </c>
    </row>
    <row r="303" spans="1:9" x14ac:dyDescent="0.25">
      <c r="A303" s="4" t="s">
        <v>65</v>
      </c>
      <c r="B303" s="4" t="s">
        <v>56</v>
      </c>
      <c r="C303" s="1" t="s">
        <v>23</v>
      </c>
      <c r="D303" s="1">
        <v>6</v>
      </c>
      <c r="E303" s="1">
        <v>6.2</v>
      </c>
      <c r="F303" s="1">
        <f>VLOOKUP($C303,'[1]Equip Specs'!$B$2:$K$141,2,)</f>
        <v>7.1</v>
      </c>
      <c r="G303" s="1">
        <f>VLOOKUP($C303,'[1]Equip Specs'!$B$2:$K$141,3,)</f>
        <v>18</v>
      </c>
      <c r="H303" s="1" t="str">
        <f>VLOOKUP($C303,'[1]Equip Specs'!$B$2:$K$141,4,)</f>
        <v>18 Above</v>
      </c>
      <c r="I303" s="1" t="str">
        <f t="shared" si="7"/>
        <v>NORMAL</v>
      </c>
    </row>
    <row r="304" spans="1:9" x14ac:dyDescent="0.25">
      <c r="A304" s="4" t="s">
        <v>65</v>
      </c>
      <c r="B304" s="4" t="s">
        <v>56</v>
      </c>
      <c r="C304" s="1" t="s">
        <v>24</v>
      </c>
      <c r="D304" s="1">
        <v>4</v>
      </c>
      <c r="E304" s="1">
        <v>5.7</v>
      </c>
      <c r="F304" s="1">
        <f>VLOOKUP($C304,'[1]Equip Specs'!$B$2:$K$141,2,)</f>
        <v>7.1</v>
      </c>
      <c r="G304" s="1">
        <v>11.2</v>
      </c>
      <c r="H304" s="1" t="str">
        <f>VLOOKUP($C304,'[1]Equip Specs'!$B$2:$K$141,4,)</f>
        <v>18 Above</v>
      </c>
      <c r="I304" s="1" t="str">
        <f t="shared" si="7"/>
        <v>NORMAL</v>
      </c>
    </row>
    <row r="305" spans="1:9" x14ac:dyDescent="0.25">
      <c r="A305" s="4" t="s">
        <v>65</v>
      </c>
      <c r="B305" s="4" t="s">
        <v>56</v>
      </c>
      <c r="C305" s="1" t="s">
        <v>25</v>
      </c>
      <c r="D305" s="1">
        <v>1.1000000000000001</v>
      </c>
      <c r="E305" s="1">
        <v>1.8</v>
      </c>
      <c r="F305" s="1">
        <f>VLOOKUP($C305,'[1]Equip Specs'!$B$2:$K$141,2,)</f>
        <v>7.1</v>
      </c>
      <c r="G305" s="1">
        <f>VLOOKUP($C305,'[1]Equip Specs'!$B$2:$K$141,3,)</f>
        <v>18</v>
      </c>
      <c r="H305" s="1" t="str">
        <f>VLOOKUP($C305,'[1]Equip Specs'!$B$2:$K$141,4,)</f>
        <v>18 Above</v>
      </c>
      <c r="I305" s="1" t="str">
        <f t="shared" si="7"/>
        <v>NORMAL</v>
      </c>
    </row>
    <row r="306" spans="1:9" x14ac:dyDescent="0.25">
      <c r="A306" s="4" t="s">
        <v>65</v>
      </c>
      <c r="B306" s="4" t="s">
        <v>56</v>
      </c>
      <c r="C306" s="1" t="s">
        <v>26</v>
      </c>
      <c r="D306" s="1">
        <v>3.6999999999999997</v>
      </c>
      <c r="E306" s="1">
        <v>6.2</v>
      </c>
      <c r="F306" s="1">
        <f>VLOOKUP($C306,'[1]Equip Specs'!$B$2:$K$141,2,)</f>
        <v>7.1</v>
      </c>
      <c r="G306" s="1">
        <f>VLOOKUP($C306,'[1]Equip Specs'!$B$2:$K$141,3,)</f>
        <v>18</v>
      </c>
      <c r="H306" s="1" t="str">
        <f>VLOOKUP($C306,'[1]Equip Specs'!$B$2:$K$141,4,)</f>
        <v>18 Above</v>
      </c>
      <c r="I306" s="1" t="str">
        <f t="shared" si="7"/>
        <v>NORMAL</v>
      </c>
    </row>
    <row r="307" spans="1:9" x14ac:dyDescent="0.25">
      <c r="A307" s="4" t="s">
        <v>65</v>
      </c>
      <c r="B307" s="4" t="s">
        <v>56</v>
      </c>
      <c r="C307" s="1" t="s">
        <v>27</v>
      </c>
      <c r="D307" s="1">
        <v>6</v>
      </c>
      <c r="E307" s="1">
        <v>5.7</v>
      </c>
      <c r="F307" s="1">
        <f>VLOOKUP($C307,'[1]Equip Specs'!$B$2:$K$141,2,)</f>
        <v>7.1</v>
      </c>
      <c r="G307" s="1">
        <f>VLOOKUP($C307,'[1]Equip Specs'!$B$2:$K$141,3,)</f>
        <v>18</v>
      </c>
      <c r="H307" s="1" t="str">
        <f>VLOOKUP($C307,'[1]Equip Specs'!$B$2:$K$141,4,)</f>
        <v>18 Above</v>
      </c>
      <c r="I307" s="1" t="str">
        <f t="shared" si="7"/>
        <v>NORMAL</v>
      </c>
    </row>
    <row r="308" spans="1:9" x14ac:dyDescent="0.25">
      <c r="A308" s="4" t="s">
        <v>65</v>
      </c>
      <c r="B308" s="4" t="s">
        <v>56</v>
      </c>
      <c r="C308" s="1" t="s">
        <v>7</v>
      </c>
      <c r="D308" s="1">
        <v>12.1</v>
      </c>
      <c r="E308" s="1">
        <v>13.1</v>
      </c>
      <c r="F308" s="1">
        <f>VLOOKUP($C308,'[1]Equip Specs'!$B$2:$K$141,2,)</f>
        <v>7.1</v>
      </c>
      <c r="G308" s="1">
        <f>VLOOKUP($C308,'[1]Equip Specs'!$B$2:$K$141,3,)</f>
        <v>18</v>
      </c>
      <c r="H308" s="1" t="str">
        <f>VLOOKUP($C308,'[1]Equip Specs'!$B$2:$K$141,4,)</f>
        <v>18 Above</v>
      </c>
      <c r="I308" s="1" t="str">
        <f t="shared" si="7"/>
        <v>ALERT</v>
      </c>
    </row>
    <row r="309" spans="1:9" x14ac:dyDescent="0.25">
      <c r="A309" s="4" t="s">
        <v>65</v>
      </c>
      <c r="B309" s="4" t="s">
        <v>56</v>
      </c>
      <c r="C309" s="1" t="s">
        <v>6</v>
      </c>
      <c r="D309" s="4">
        <v>5.8</v>
      </c>
      <c r="E309" s="4">
        <v>6.5</v>
      </c>
      <c r="F309" s="1">
        <f>VLOOKUP($C309,'[1]Equip Specs'!$B$2:$K$141,2,)</f>
        <v>7.1</v>
      </c>
      <c r="G309" s="1">
        <f>VLOOKUP($C309,'[1]Equip Specs'!$B$2:$K$141,3,)</f>
        <v>18</v>
      </c>
      <c r="H309" s="1" t="str">
        <f>VLOOKUP($C309,'[1]Equip Specs'!$B$2:$K$141,4,)</f>
        <v>18 Above</v>
      </c>
      <c r="I309" s="1" t="str">
        <f t="shared" si="7"/>
        <v>NORMAL</v>
      </c>
    </row>
    <row r="310" spans="1:9" x14ac:dyDescent="0.25">
      <c r="A310" s="4" t="s">
        <v>66</v>
      </c>
      <c r="B310" s="4" t="s">
        <v>76</v>
      </c>
      <c r="C310" s="1" t="s">
        <v>9</v>
      </c>
      <c r="D310" s="1">
        <v>4.2</v>
      </c>
      <c r="E310" s="1">
        <v>4.5</v>
      </c>
      <c r="F310" s="1">
        <f>VLOOKUP($C310,'[1]Equip Specs'!$B$2:$K$141,2,)</f>
        <v>4.5</v>
      </c>
      <c r="G310" s="1">
        <f>VLOOKUP($C310,'[1]Equip Specs'!$B$2:$K$141,3,)</f>
        <v>11.2</v>
      </c>
      <c r="H310" s="1" t="str">
        <f>VLOOKUP($C310,'[1]Equip Specs'!$B$2:$K$141,4,)</f>
        <v>11.2 Above</v>
      </c>
      <c r="I310" s="1" t="str">
        <f t="shared" si="7"/>
        <v>ALERT</v>
      </c>
    </row>
    <row r="311" spans="1:9" x14ac:dyDescent="0.25">
      <c r="A311" s="4" t="s">
        <v>66</v>
      </c>
      <c r="B311" s="4" t="s">
        <v>76</v>
      </c>
      <c r="C311" s="1" t="s">
        <v>19</v>
      </c>
      <c r="D311" s="1">
        <v>4.2</v>
      </c>
      <c r="E311" s="1">
        <v>4.4000000000000004</v>
      </c>
      <c r="F311" s="1">
        <f>VLOOKUP($C311,'[1]Equip Specs'!$B$2:$K$141,2,)</f>
        <v>4.5</v>
      </c>
      <c r="G311" s="1">
        <f>VLOOKUP($C311,'[1]Equip Specs'!$B$2:$K$141,3,)</f>
        <v>11.2</v>
      </c>
      <c r="H311" s="1" t="str">
        <f>VLOOKUP($C311,'[1]Equip Specs'!$B$2:$K$141,4,)</f>
        <v>11.2 Above</v>
      </c>
      <c r="I311" s="1" t="str">
        <f t="shared" si="7"/>
        <v>NORMAL</v>
      </c>
    </row>
    <row r="312" spans="1:9" x14ac:dyDescent="0.25">
      <c r="A312" s="4" t="s">
        <v>66</v>
      </c>
      <c r="B312" s="4" t="s">
        <v>76</v>
      </c>
      <c r="C312" s="1" t="s">
        <v>16</v>
      </c>
      <c r="D312" s="1">
        <v>6.8</v>
      </c>
      <c r="E312" s="1">
        <v>6.3</v>
      </c>
      <c r="F312" s="1">
        <f>VLOOKUP($C312,'[1]Equip Specs'!$B$2:$K$141,2,)</f>
        <v>7.1</v>
      </c>
      <c r="G312" s="1">
        <f>VLOOKUP($C312,'[1]Equip Specs'!$B$2:$K$141,3,)</f>
        <v>18</v>
      </c>
      <c r="H312" s="1" t="str">
        <f>VLOOKUP($C312,'[1]Equip Specs'!$B$2:$K$141,4,)</f>
        <v>18 Above</v>
      </c>
      <c r="I312" s="1" t="str">
        <f t="shared" si="7"/>
        <v>NORMAL</v>
      </c>
    </row>
    <row r="313" spans="1:9" x14ac:dyDescent="0.25">
      <c r="A313" s="4" t="s">
        <v>66</v>
      </c>
      <c r="B313" s="4" t="s">
        <v>76</v>
      </c>
      <c r="C313" s="1" t="s">
        <v>15</v>
      </c>
      <c r="D313" s="1">
        <v>6.8</v>
      </c>
      <c r="E313" s="1">
        <v>5.3</v>
      </c>
      <c r="F313" s="1">
        <f>VLOOKUP($C313,'[1]Equip Specs'!$B$2:$K$141,2,)</f>
        <v>7.1</v>
      </c>
      <c r="G313" s="1">
        <f>VLOOKUP($C313,'[1]Equip Specs'!$B$2:$K$141,3,)</f>
        <v>18</v>
      </c>
      <c r="H313" s="1" t="str">
        <f>VLOOKUP($C313,'[1]Equip Specs'!$B$2:$K$141,4,)</f>
        <v>18 Above</v>
      </c>
      <c r="I313" s="1" t="str">
        <f t="shared" si="7"/>
        <v>NORMAL</v>
      </c>
    </row>
    <row r="314" spans="1:9" x14ac:dyDescent="0.25">
      <c r="A314" s="4" t="s">
        <v>66</v>
      </c>
      <c r="B314" s="4" t="s">
        <v>76</v>
      </c>
      <c r="C314" s="1" t="s">
        <v>17</v>
      </c>
      <c r="D314" s="1">
        <v>6.8</v>
      </c>
      <c r="E314" s="1">
        <v>3.3000000000000003</v>
      </c>
      <c r="F314" s="1">
        <f>VLOOKUP($C314,'[1]Equip Specs'!$B$2:$K$141,2,)</f>
        <v>7.1</v>
      </c>
      <c r="G314" s="1">
        <f>VLOOKUP($C314,'[1]Equip Specs'!$B$2:$K$141,3,)</f>
        <v>18</v>
      </c>
      <c r="H314" s="1" t="str">
        <f>VLOOKUP($C314,'[1]Equip Specs'!$B$2:$K$141,4,)</f>
        <v>18 Above</v>
      </c>
      <c r="I314" s="1" t="str">
        <f t="shared" si="7"/>
        <v>NORMAL</v>
      </c>
    </row>
    <row r="315" spans="1:9" x14ac:dyDescent="0.25">
      <c r="A315" s="4" t="s">
        <v>66</v>
      </c>
      <c r="B315" s="4" t="s">
        <v>76</v>
      </c>
      <c r="C315" s="1" t="s">
        <v>13</v>
      </c>
      <c r="D315" s="1">
        <v>4.2</v>
      </c>
      <c r="E315" s="1">
        <v>5.1000000000000005</v>
      </c>
      <c r="F315" s="1">
        <f>VLOOKUP($C315,'[1]Equip Specs'!$B$2:$K$141,2,)</f>
        <v>4.5</v>
      </c>
      <c r="G315" s="1">
        <f>VLOOKUP($C315,'[1]Equip Specs'!$B$2:$K$141,3,)</f>
        <v>11.2</v>
      </c>
      <c r="H315" s="1" t="str">
        <f>VLOOKUP($C315,'[1]Equip Specs'!$B$2:$K$141,4,)</f>
        <v>11.2 Above</v>
      </c>
      <c r="I315" s="1" t="str">
        <f t="shared" si="7"/>
        <v>ALERT</v>
      </c>
    </row>
    <row r="316" spans="1:9" x14ac:dyDescent="0.25">
      <c r="A316" s="4" t="s">
        <v>66</v>
      </c>
      <c r="B316" s="4" t="s">
        <v>76</v>
      </c>
      <c r="C316" s="1" t="s">
        <v>21</v>
      </c>
      <c r="D316" s="1">
        <v>4.2</v>
      </c>
      <c r="E316" s="1">
        <v>5.7</v>
      </c>
      <c r="F316" s="1">
        <f>VLOOKUP($C316,'[1]Equip Specs'!$B$2:$K$141,2,)</f>
        <v>4.5</v>
      </c>
      <c r="G316" s="1">
        <f>VLOOKUP($C316,'[1]Equip Specs'!$B$2:$K$141,3,)</f>
        <v>11.2</v>
      </c>
      <c r="H316" s="1" t="str">
        <f>VLOOKUP($C316,'[1]Equip Specs'!$B$2:$K$141,4,)</f>
        <v>11.2 Above</v>
      </c>
      <c r="I316" s="1" t="str">
        <f t="shared" si="7"/>
        <v>ALERT</v>
      </c>
    </row>
    <row r="317" spans="1:9" x14ac:dyDescent="0.25">
      <c r="A317" s="4" t="s">
        <v>66</v>
      </c>
      <c r="B317" s="4" t="s">
        <v>76</v>
      </c>
      <c r="C317" s="1" t="s">
        <v>8</v>
      </c>
      <c r="D317" s="1">
        <v>6.8</v>
      </c>
      <c r="E317" s="1">
        <v>5.1000000000000005</v>
      </c>
      <c r="F317" s="1">
        <f>VLOOKUP($C317,'[1]Equip Specs'!$B$2:$K$141,2,)</f>
        <v>7.1</v>
      </c>
      <c r="G317" s="1">
        <f>VLOOKUP($C317,'[1]Equip Specs'!$B$2:$K$141,3,)</f>
        <v>18</v>
      </c>
      <c r="H317" s="1" t="str">
        <f>VLOOKUP($C317,'[1]Equip Specs'!$B$2:$K$141,4,)</f>
        <v>18 Above</v>
      </c>
      <c r="I317" s="1" t="str">
        <f t="shared" si="7"/>
        <v>NORMAL</v>
      </c>
    </row>
    <row r="318" spans="1:9" x14ac:dyDescent="0.25">
      <c r="A318" s="4" t="s">
        <v>66</v>
      </c>
      <c r="B318" s="4" t="s">
        <v>76</v>
      </c>
      <c r="C318" s="1" t="s">
        <v>2</v>
      </c>
      <c r="D318" s="1">
        <v>4.2</v>
      </c>
      <c r="E318" s="1">
        <v>8.7999999999999989</v>
      </c>
      <c r="F318" s="1">
        <f>VLOOKUP($C318,'[1]Equip Specs'!$B$2:$K$141,2,)</f>
        <v>4.5</v>
      </c>
      <c r="G318" s="1">
        <f>VLOOKUP($C318,'[1]Equip Specs'!$B$2:$K$141,3,)</f>
        <v>11.2</v>
      </c>
      <c r="H318" s="1" t="str">
        <f>VLOOKUP($C318,'[1]Equip Specs'!$B$2:$K$141,4,)</f>
        <v>11.2 Above</v>
      </c>
      <c r="I318" s="1" t="str">
        <f t="shared" si="7"/>
        <v>ALERT</v>
      </c>
    </row>
    <row r="319" spans="1:9" x14ac:dyDescent="0.25">
      <c r="A319" s="4" t="s">
        <v>66</v>
      </c>
      <c r="B319" s="4" t="s">
        <v>76</v>
      </c>
      <c r="C319" s="1" t="s">
        <v>3</v>
      </c>
      <c r="D319" s="1">
        <v>4.2</v>
      </c>
      <c r="E319" s="1">
        <v>5.9</v>
      </c>
      <c r="F319" s="1">
        <f>VLOOKUP($C319,'[1]Equip Specs'!$B$2:$K$141,2,)</f>
        <v>4.5</v>
      </c>
      <c r="G319" s="1">
        <f>VLOOKUP($C319,'[1]Equip Specs'!$B$2:$K$141,3,)</f>
        <v>11.2</v>
      </c>
      <c r="H319" s="1" t="str">
        <f>VLOOKUP($C319,'[1]Equip Specs'!$B$2:$K$141,4,)</f>
        <v>11.2 Above</v>
      </c>
      <c r="I319" s="1" t="str">
        <f t="shared" si="7"/>
        <v>ALERT</v>
      </c>
    </row>
    <row r="320" spans="1:9" x14ac:dyDescent="0.25">
      <c r="A320" s="4" t="s">
        <v>66</v>
      </c>
      <c r="B320" s="4" t="s">
        <v>76</v>
      </c>
      <c r="C320" s="1" t="s">
        <v>5</v>
      </c>
      <c r="D320" s="1">
        <v>6.8</v>
      </c>
      <c r="E320" s="1">
        <v>9.5</v>
      </c>
      <c r="F320" s="1">
        <f>VLOOKUP($C320,'[1]Equip Specs'!$B$2:$K$141,2,)</f>
        <v>7.1</v>
      </c>
      <c r="G320" s="1">
        <f>VLOOKUP($C320,'[1]Equip Specs'!$B$2:$K$141,3,)</f>
        <v>18</v>
      </c>
      <c r="H320" s="1" t="str">
        <f>VLOOKUP($C320,'[1]Equip Specs'!$B$2:$K$141,4,)</f>
        <v>18 Above</v>
      </c>
      <c r="I320" s="1" t="str">
        <f t="shared" si="7"/>
        <v>ALERT</v>
      </c>
    </row>
    <row r="321" spans="1:9" x14ac:dyDescent="0.25">
      <c r="A321" s="4" t="s">
        <v>66</v>
      </c>
      <c r="B321" s="4" t="s">
        <v>76</v>
      </c>
      <c r="C321" s="1" t="s">
        <v>28</v>
      </c>
      <c r="D321" s="1">
        <v>6.8</v>
      </c>
      <c r="E321" s="1">
        <v>6.3</v>
      </c>
      <c r="F321" s="1">
        <f>VLOOKUP($C321,'[1]Equip Specs'!$B$2:$K$141,2,)</f>
        <v>7.1</v>
      </c>
      <c r="G321" s="1">
        <f>VLOOKUP($C321,'[1]Equip Specs'!$B$2:$K$141,3,)</f>
        <v>18</v>
      </c>
      <c r="H321" s="1" t="str">
        <f>VLOOKUP($C321,'[1]Equip Specs'!$B$2:$K$141,4,)</f>
        <v>18 Above</v>
      </c>
      <c r="I321" s="1" t="str">
        <f t="shared" si="7"/>
        <v>NORMAL</v>
      </c>
    </row>
    <row r="322" spans="1:9" x14ac:dyDescent="0.25">
      <c r="A322" s="4" t="s">
        <v>66</v>
      </c>
      <c r="B322" s="4" t="s">
        <v>76</v>
      </c>
      <c r="C322" s="1" t="s">
        <v>14</v>
      </c>
      <c r="D322" s="1">
        <v>4.2</v>
      </c>
      <c r="E322" s="1">
        <v>5.1000000000000005</v>
      </c>
      <c r="F322" s="1">
        <f>VLOOKUP($C322,'[1]Equip Specs'!$B$2:$K$141,2,)</f>
        <v>4.5</v>
      </c>
      <c r="G322" s="1">
        <f>VLOOKUP($C322,'[1]Equip Specs'!$B$2:$K$141,3,)</f>
        <v>11.2</v>
      </c>
      <c r="H322" s="1" t="str">
        <f>VLOOKUP($C322,'[1]Equip Specs'!$B$2:$K$141,4,)</f>
        <v>11.2 Above</v>
      </c>
      <c r="I322" s="1" t="str">
        <f t="shared" si="7"/>
        <v>ALERT</v>
      </c>
    </row>
    <row r="323" spans="1:9" x14ac:dyDescent="0.25">
      <c r="A323" s="4" t="s">
        <v>66</v>
      </c>
      <c r="B323" s="4" t="s">
        <v>76</v>
      </c>
      <c r="C323" s="1" t="s">
        <v>1</v>
      </c>
      <c r="D323" s="1">
        <v>6.8</v>
      </c>
      <c r="E323" s="1">
        <v>6.9</v>
      </c>
      <c r="F323" s="1">
        <f>VLOOKUP($C323,'[1]Equip Specs'!$B$2:$K$141,2,)</f>
        <v>7.1</v>
      </c>
      <c r="G323" s="1">
        <f>VLOOKUP($C323,'[1]Equip Specs'!$B$2:$K$141,3,)</f>
        <v>18</v>
      </c>
      <c r="H323" s="1" t="str">
        <f>VLOOKUP($C323,'[1]Equip Specs'!$B$2:$K$141,4,)</f>
        <v>18 Above</v>
      </c>
      <c r="I323" s="1" t="str">
        <f t="shared" ref="I323:I386" si="10">IF(E323&lt;F323,"NORMAL",IF(E323&lt;G323,"ALERT",IF(E323&gt;G323,IF(E323&gt;=G323,"ALARM","ERROR"))))</f>
        <v>NORMAL</v>
      </c>
    </row>
    <row r="324" spans="1:9" x14ac:dyDescent="0.25">
      <c r="A324" s="4" t="s">
        <v>66</v>
      </c>
      <c r="B324" s="4" t="s">
        <v>76</v>
      </c>
      <c r="C324" s="1" t="s">
        <v>0</v>
      </c>
      <c r="D324" s="1">
        <v>6.8</v>
      </c>
      <c r="E324" s="1">
        <v>4.0999999999999996</v>
      </c>
      <c r="F324" s="1">
        <f>VLOOKUP($C324,'[1]Equip Specs'!$B$2:$K$141,2,)</f>
        <v>7.1</v>
      </c>
      <c r="G324" s="1">
        <f>VLOOKUP($C324,'[1]Equip Specs'!$B$2:$K$141,3,)</f>
        <v>18</v>
      </c>
      <c r="H324" s="1" t="str">
        <f>VLOOKUP($C324,'[1]Equip Specs'!$B$2:$K$141,4,)</f>
        <v>18 Above</v>
      </c>
      <c r="I324" s="1" t="str">
        <f t="shared" si="10"/>
        <v>NORMAL</v>
      </c>
    </row>
    <row r="325" spans="1:9" x14ac:dyDescent="0.25">
      <c r="A325" s="4" t="s">
        <v>66</v>
      </c>
      <c r="B325" s="4" t="s">
        <v>76</v>
      </c>
      <c r="C325" s="1" t="s">
        <v>12</v>
      </c>
      <c r="D325" s="1">
        <v>6.8</v>
      </c>
      <c r="E325" s="1">
        <v>8.1</v>
      </c>
      <c r="F325" s="1">
        <f>VLOOKUP($C325,'[1]Equip Specs'!$B$2:$K$141,2,)</f>
        <v>7.1</v>
      </c>
      <c r="G325" s="1">
        <f>VLOOKUP($C325,'[1]Equip Specs'!$B$2:$K$141,3,)</f>
        <v>18</v>
      </c>
      <c r="H325" s="1" t="str">
        <f>VLOOKUP($C325,'[1]Equip Specs'!$B$2:$K$141,4,)</f>
        <v>18 Above</v>
      </c>
      <c r="I325" s="1" t="str">
        <f t="shared" si="10"/>
        <v>ALERT</v>
      </c>
    </row>
    <row r="326" spans="1:9" x14ac:dyDescent="0.25">
      <c r="A326" s="4" t="s">
        <v>66</v>
      </c>
      <c r="B326" s="4" t="s">
        <v>76</v>
      </c>
      <c r="C326" s="1" t="s">
        <v>11</v>
      </c>
      <c r="D326" s="1">
        <v>6.8</v>
      </c>
      <c r="E326" s="1">
        <v>8.6999999999999993</v>
      </c>
      <c r="F326" s="1">
        <f>VLOOKUP($C326,'[1]Equip Specs'!$B$2:$K$141,2,)</f>
        <v>7.1</v>
      </c>
      <c r="G326" s="1">
        <f>VLOOKUP($C326,'[1]Equip Specs'!$B$2:$K$141,3,)</f>
        <v>18</v>
      </c>
      <c r="H326" s="1" t="str">
        <f>VLOOKUP($C326,'[1]Equip Specs'!$B$2:$K$141,4,)</f>
        <v>18 Above</v>
      </c>
      <c r="I326" s="1" t="str">
        <f t="shared" si="10"/>
        <v>ALERT</v>
      </c>
    </row>
    <row r="327" spans="1:9" x14ac:dyDescent="0.25">
      <c r="A327" s="4" t="s">
        <v>66</v>
      </c>
      <c r="B327" s="4" t="s">
        <v>76</v>
      </c>
      <c r="C327" s="1" t="s">
        <v>18</v>
      </c>
      <c r="D327" s="1">
        <v>6.8</v>
      </c>
      <c r="E327" s="1">
        <v>6.6000000000000005</v>
      </c>
      <c r="F327" s="1">
        <f>VLOOKUP($C327,'[1]Equip Specs'!$B$2:$K$141,2,)</f>
        <v>7.1</v>
      </c>
      <c r="G327" s="1">
        <f>VLOOKUP($C327,'[1]Equip Specs'!$B$2:$K$141,3,)</f>
        <v>18</v>
      </c>
      <c r="H327" s="1" t="str">
        <f>VLOOKUP($C327,'[1]Equip Specs'!$B$2:$K$141,4,)</f>
        <v>18 Above</v>
      </c>
      <c r="I327" s="1" t="str">
        <f t="shared" si="10"/>
        <v>NORMAL</v>
      </c>
    </row>
    <row r="328" spans="1:9" x14ac:dyDescent="0.25">
      <c r="A328" s="4" t="s">
        <v>66</v>
      </c>
      <c r="B328" s="4" t="s">
        <v>76</v>
      </c>
      <c r="C328" s="1" t="s">
        <v>22</v>
      </c>
      <c r="D328" s="1">
        <v>4.2</v>
      </c>
      <c r="E328" s="1">
        <v>4.6000000000000005</v>
      </c>
      <c r="F328" s="1">
        <f>VLOOKUP($C328,'[1]Equip Specs'!$B$2:$K$141,2,)</f>
        <v>4.5</v>
      </c>
      <c r="G328" s="1">
        <f>VLOOKUP($C328,'[1]Equip Specs'!$B$2:$K$141,3,)</f>
        <v>11.2</v>
      </c>
      <c r="H328" s="1" t="str">
        <f>VLOOKUP($C328,'[1]Equip Specs'!$B$2:$K$141,4,)</f>
        <v>11.2 Above</v>
      </c>
      <c r="I328" s="1" t="str">
        <f t="shared" si="10"/>
        <v>ALERT</v>
      </c>
    </row>
    <row r="329" spans="1:9" x14ac:dyDescent="0.25">
      <c r="A329" s="4" t="s">
        <v>66</v>
      </c>
      <c r="B329" s="4" t="s">
        <v>76</v>
      </c>
      <c r="C329" s="1" t="s">
        <v>4</v>
      </c>
      <c r="D329" s="1">
        <v>4.2</v>
      </c>
      <c r="E329" s="1">
        <v>1.7</v>
      </c>
      <c r="F329" s="1">
        <f>VLOOKUP($C329,'[1]Equip Specs'!$B$2:$K$141,2,)</f>
        <v>4.5</v>
      </c>
      <c r="G329" s="1">
        <f>VLOOKUP($C329,'[1]Equip Specs'!$B$2:$K$141,3,)</f>
        <v>11.2</v>
      </c>
      <c r="H329" s="1" t="str">
        <f>VLOOKUP($C329,'[1]Equip Specs'!$B$2:$K$141,4,)</f>
        <v>11.2 Above</v>
      </c>
      <c r="I329" s="1" t="str">
        <f t="shared" si="10"/>
        <v>NORMAL</v>
      </c>
    </row>
    <row r="330" spans="1:9" x14ac:dyDescent="0.25">
      <c r="A330" s="4" t="s">
        <v>66</v>
      </c>
      <c r="B330" s="4" t="s">
        <v>76</v>
      </c>
      <c r="C330" s="1" t="s">
        <v>20</v>
      </c>
      <c r="D330" s="1">
        <v>4.2</v>
      </c>
      <c r="E330" s="1">
        <v>4.3</v>
      </c>
      <c r="F330" s="1">
        <f>VLOOKUP($C330,'[1]Equip Specs'!$B$2:$K$141,2,)</f>
        <v>4.5</v>
      </c>
      <c r="G330" s="1">
        <f>VLOOKUP($C330,'[1]Equip Specs'!$B$2:$K$141,3,)</f>
        <v>11.2</v>
      </c>
      <c r="H330" s="1" t="str">
        <f>VLOOKUP($C330,'[1]Equip Specs'!$B$2:$K$141,4,)</f>
        <v>11.2 Above</v>
      </c>
      <c r="I330" s="1" t="str">
        <f t="shared" si="10"/>
        <v>NORMAL</v>
      </c>
    </row>
    <row r="331" spans="1:9" x14ac:dyDescent="0.25">
      <c r="A331" s="4" t="s">
        <v>66</v>
      </c>
      <c r="B331" s="4" t="s">
        <v>76</v>
      </c>
      <c r="C331" s="1" t="s">
        <v>23</v>
      </c>
      <c r="D331" s="1">
        <v>6.8</v>
      </c>
      <c r="E331" s="1">
        <v>6.6000000000000005</v>
      </c>
      <c r="F331" s="1">
        <f>VLOOKUP($C331,'[1]Equip Specs'!$B$2:$K$141,2,)</f>
        <v>7.1</v>
      </c>
      <c r="G331" s="1">
        <f>VLOOKUP($C331,'[1]Equip Specs'!$B$2:$K$141,3,)</f>
        <v>18</v>
      </c>
      <c r="H331" s="1" t="str">
        <f>VLOOKUP($C331,'[1]Equip Specs'!$B$2:$K$141,4,)</f>
        <v>18 Above</v>
      </c>
      <c r="I331" s="1" t="str">
        <f t="shared" si="10"/>
        <v>NORMAL</v>
      </c>
    </row>
    <row r="332" spans="1:9" x14ac:dyDescent="0.25">
      <c r="A332" s="4" t="s">
        <v>66</v>
      </c>
      <c r="B332" s="4" t="s">
        <v>76</v>
      </c>
      <c r="C332" s="1" t="s">
        <v>24</v>
      </c>
      <c r="D332" s="1">
        <v>6.8</v>
      </c>
      <c r="E332" s="1">
        <v>12.7</v>
      </c>
      <c r="F332" s="1">
        <f>VLOOKUP($C332,'[1]Equip Specs'!$B$2:$K$141,2,)</f>
        <v>7.1</v>
      </c>
      <c r="G332" s="1">
        <v>11.2</v>
      </c>
      <c r="H332" s="1" t="str">
        <f>VLOOKUP($C332,'[1]Equip Specs'!$B$2:$K$141,4,)</f>
        <v>18 Above</v>
      </c>
      <c r="I332" s="1" t="str">
        <f t="shared" si="10"/>
        <v>ALARM</v>
      </c>
    </row>
    <row r="333" spans="1:9" x14ac:dyDescent="0.25">
      <c r="A333" s="4" t="s">
        <v>66</v>
      </c>
      <c r="B333" s="4" t="s">
        <v>76</v>
      </c>
      <c r="C333" s="1" t="s">
        <v>25</v>
      </c>
      <c r="D333" s="1">
        <v>6.8</v>
      </c>
      <c r="E333" s="1">
        <v>13.299999999999999</v>
      </c>
      <c r="F333" s="1">
        <f>VLOOKUP($C333,'[1]Equip Specs'!$B$2:$K$141,2,)</f>
        <v>7.1</v>
      </c>
      <c r="G333" s="1">
        <f>VLOOKUP($C333,'[1]Equip Specs'!$B$2:$K$141,3,)</f>
        <v>18</v>
      </c>
      <c r="H333" s="1" t="str">
        <f>VLOOKUP($C333,'[1]Equip Specs'!$B$2:$K$141,4,)</f>
        <v>18 Above</v>
      </c>
      <c r="I333" s="1" t="str">
        <f t="shared" si="10"/>
        <v>ALERT</v>
      </c>
    </row>
    <row r="334" spans="1:9" x14ac:dyDescent="0.25">
      <c r="A334" s="4" t="s">
        <v>66</v>
      </c>
      <c r="B334" s="4" t="s">
        <v>76</v>
      </c>
      <c r="C334" s="1" t="s">
        <v>26</v>
      </c>
      <c r="D334" s="1">
        <v>6.8</v>
      </c>
      <c r="E334" s="1">
        <v>4.6000000000000005</v>
      </c>
      <c r="F334" s="1">
        <f>VLOOKUP($C334,'[1]Equip Specs'!$B$2:$K$141,2,)</f>
        <v>7.1</v>
      </c>
      <c r="G334" s="1">
        <f>VLOOKUP($C334,'[1]Equip Specs'!$B$2:$K$141,3,)</f>
        <v>18</v>
      </c>
      <c r="H334" s="1" t="str">
        <f>VLOOKUP($C334,'[1]Equip Specs'!$B$2:$K$141,4,)</f>
        <v>18 Above</v>
      </c>
      <c r="I334" s="1" t="str">
        <f t="shared" si="10"/>
        <v>NORMAL</v>
      </c>
    </row>
    <row r="335" spans="1:9" x14ac:dyDescent="0.25">
      <c r="A335" s="4" t="s">
        <v>66</v>
      </c>
      <c r="B335" s="4" t="s">
        <v>76</v>
      </c>
      <c r="C335" s="1" t="s">
        <v>27</v>
      </c>
      <c r="D335" s="1">
        <v>6.8</v>
      </c>
      <c r="E335" s="1">
        <v>18.100000000000001</v>
      </c>
      <c r="F335" s="1">
        <f>VLOOKUP($C335,'[1]Equip Specs'!$B$2:$K$141,2,)</f>
        <v>7.1</v>
      </c>
      <c r="G335" s="1">
        <f>VLOOKUP($C335,'[1]Equip Specs'!$B$2:$K$141,3,)</f>
        <v>18</v>
      </c>
      <c r="H335" s="1" t="str">
        <f>VLOOKUP($C335,'[1]Equip Specs'!$B$2:$K$141,4,)</f>
        <v>18 Above</v>
      </c>
      <c r="I335" s="1" t="str">
        <f t="shared" si="10"/>
        <v>ALARM</v>
      </c>
    </row>
    <row r="336" spans="1:9" x14ac:dyDescent="0.25">
      <c r="A336" s="4" t="s">
        <v>66</v>
      </c>
      <c r="B336" s="4" t="s">
        <v>76</v>
      </c>
      <c r="C336" s="1" t="s">
        <v>7</v>
      </c>
      <c r="D336" s="1">
        <v>6.8</v>
      </c>
      <c r="E336" s="1">
        <v>5</v>
      </c>
      <c r="F336" s="1">
        <f>VLOOKUP($C336,'[1]Equip Specs'!$B$2:$K$141,2,)</f>
        <v>7.1</v>
      </c>
      <c r="G336" s="1">
        <f>VLOOKUP($C336,'[1]Equip Specs'!$B$2:$K$141,3,)</f>
        <v>18</v>
      </c>
      <c r="H336" s="1" t="str">
        <f>VLOOKUP($C336,'[1]Equip Specs'!$B$2:$K$141,4,)</f>
        <v>18 Above</v>
      </c>
      <c r="I336" s="1" t="str">
        <f t="shared" si="10"/>
        <v>NORMAL</v>
      </c>
    </row>
    <row r="337" spans="1:9" x14ac:dyDescent="0.25">
      <c r="A337" s="4" t="s">
        <v>66</v>
      </c>
      <c r="B337" s="4" t="s">
        <v>76</v>
      </c>
      <c r="C337" s="1" t="s">
        <v>6</v>
      </c>
      <c r="D337" s="1">
        <v>6.8</v>
      </c>
      <c r="E337" s="1">
        <v>9.6999999999999993</v>
      </c>
      <c r="F337" s="1">
        <f>VLOOKUP($C337,'[1]Equip Specs'!$B$2:$K$141,2,)</f>
        <v>7.1</v>
      </c>
      <c r="G337" s="1">
        <f>VLOOKUP($C337,'[1]Equip Specs'!$B$2:$K$141,3,)</f>
        <v>18</v>
      </c>
      <c r="H337" s="1" t="str">
        <f>VLOOKUP($C337,'[1]Equip Specs'!$B$2:$K$141,4,)</f>
        <v>18 Above</v>
      </c>
      <c r="I337" s="1" t="str">
        <f t="shared" si="10"/>
        <v>ALERT</v>
      </c>
    </row>
    <row r="338" spans="1:9" x14ac:dyDescent="0.25">
      <c r="A338" s="4" t="s">
        <v>67</v>
      </c>
      <c r="B338" s="4" t="s">
        <v>77</v>
      </c>
      <c r="C338" s="1" t="s">
        <v>9</v>
      </c>
      <c r="D338" s="1">
        <v>3.5</v>
      </c>
      <c r="E338" s="1">
        <v>4</v>
      </c>
      <c r="F338" s="1">
        <f>VLOOKUP($C338,'[1]Equip Specs'!$B$2:$K$141,2,)</f>
        <v>4.5</v>
      </c>
      <c r="G338" s="1">
        <f>VLOOKUP($C338,'[1]Equip Specs'!$B$2:$K$141,3,)</f>
        <v>11.2</v>
      </c>
      <c r="H338" s="1" t="str">
        <f>VLOOKUP($C338,'[1]Equip Specs'!$B$2:$K$141,4,)</f>
        <v>11.2 Above</v>
      </c>
      <c r="I338" s="1" t="str">
        <f t="shared" si="10"/>
        <v>NORMAL</v>
      </c>
    </row>
    <row r="339" spans="1:9" x14ac:dyDescent="0.25">
      <c r="A339" s="4" t="s">
        <v>67</v>
      </c>
      <c r="B339" s="4" t="s">
        <v>77</v>
      </c>
      <c r="C339" s="1" t="s">
        <v>19</v>
      </c>
      <c r="D339" s="1">
        <v>3.6999999999999997</v>
      </c>
      <c r="E339" s="1">
        <v>4.2</v>
      </c>
      <c r="F339" s="1">
        <f>VLOOKUP($C339,'[1]Equip Specs'!$B$2:$K$141,2,)</f>
        <v>4.5</v>
      </c>
      <c r="G339" s="1">
        <f>VLOOKUP($C339,'[1]Equip Specs'!$B$2:$K$141,3,)</f>
        <v>11.2</v>
      </c>
      <c r="H339" s="1" t="str">
        <f>VLOOKUP($C339,'[1]Equip Specs'!$B$2:$K$141,4,)</f>
        <v>11.2 Above</v>
      </c>
      <c r="I339" s="1" t="str">
        <f t="shared" si="10"/>
        <v>NORMAL</v>
      </c>
    </row>
    <row r="340" spans="1:9" x14ac:dyDescent="0.25">
      <c r="A340" s="4" t="s">
        <v>67</v>
      </c>
      <c r="B340" s="4" t="s">
        <v>77</v>
      </c>
      <c r="C340" s="1" t="s">
        <v>16</v>
      </c>
      <c r="D340" s="1">
        <v>6.3</v>
      </c>
      <c r="E340" s="1">
        <v>6.8</v>
      </c>
      <c r="F340" s="1">
        <f>VLOOKUP($C340,'[1]Equip Specs'!$B$2:$K$141,2,)</f>
        <v>7.1</v>
      </c>
      <c r="G340" s="1">
        <f>VLOOKUP($C340,'[1]Equip Specs'!$B$2:$K$141,3,)</f>
        <v>18</v>
      </c>
      <c r="H340" s="1" t="str">
        <f>VLOOKUP($C340,'[1]Equip Specs'!$B$2:$K$141,4,)</f>
        <v>18 Above</v>
      </c>
      <c r="I340" s="1" t="str">
        <f t="shared" si="10"/>
        <v>NORMAL</v>
      </c>
    </row>
    <row r="341" spans="1:9" x14ac:dyDescent="0.25">
      <c r="A341" s="4" t="s">
        <v>67</v>
      </c>
      <c r="B341" s="4" t="s">
        <v>77</v>
      </c>
      <c r="C341" s="1" t="s">
        <v>15</v>
      </c>
      <c r="D341" s="1">
        <v>5.6</v>
      </c>
      <c r="E341" s="1">
        <v>6.1</v>
      </c>
      <c r="F341" s="1">
        <f>VLOOKUP($C341,'[1]Equip Specs'!$B$2:$K$141,2,)</f>
        <v>7.1</v>
      </c>
      <c r="G341" s="1">
        <f>VLOOKUP($C341,'[1]Equip Specs'!$B$2:$K$141,3,)</f>
        <v>18</v>
      </c>
      <c r="H341" s="1" t="str">
        <f>VLOOKUP($C341,'[1]Equip Specs'!$B$2:$K$141,4,)</f>
        <v>18 Above</v>
      </c>
      <c r="I341" s="1" t="str">
        <f t="shared" si="10"/>
        <v>NORMAL</v>
      </c>
    </row>
    <row r="342" spans="1:9" x14ac:dyDescent="0.25">
      <c r="A342" s="4" t="s">
        <v>67</v>
      </c>
      <c r="B342" s="4" t="s">
        <v>77</v>
      </c>
      <c r="C342" s="1" t="s">
        <v>17</v>
      </c>
      <c r="D342" s="1">
        <v>3.6999999999999997</v>
      </c>
      <c r="E342" s="1">
        <v>4.2</v>
      </c>
      <c r="F342" s="1">
        <f>VLOOKUP($C342,'[1]Equip Specs'!$B$2:$K$141,2,)</f>
        <v>7.1</v>
      </c>
      <c r="G342" s="1">
        <f>VLOOKUP($C342,'[1]Equip Specs'!$B$2:$K$141,3,)</f>
        <v>18</v>
      </c>
      <c r="H342" s="1" t="str">
        <f>VLOOKUP($C342,'[1]Equip Specs'!$B$2:$K$141,4,)</f>
        <v>18 Above</v>
      </c>
      <c r="I342" s="1" t="str">
        <f t="shared" si="10"/>
        <v>NORMAL</v>
      </c>
    </row>
    <row r="343" spans="1:9" x14ac:dyDescent="0.25">
      <c r="A343" s="4" t="s">
        <v>67</v>
      </c>
      <c r="B343" s="4" t="s">
        <v>77</v>
      </c>
      <c r="C343" s="1" t="s">
        <v>13</v>
      </c>
      <c r="D343" s="1">
        <v>4.4000000000000004</v>
      </c>
      <c r="E343" s="1">
        <v>4.5</v>
      </c>
      <c r="F343" s="1">
        <f>VLOOKUP($C343,'[1]Equip Specs'!$B$2:$K$141,2,)</f>
        <v>4.5</v>
      </c>
      <c r="G343" s="1">
        <f>VLOOKUP($C343,'[1]Equip Specs'!$B$2:$K$141,3,)</f>
        <v>11.2</v>
      </c>
      <c r="H343" s="1" t="str">
        <f>VLOOKUP($C343,'[1]Equip Specs'!$B$2:$K$141,4,)</f>
        <v>11.2 Above</v>
      </c>
      <c r="I343" s="1" t="str">
        <f t="shared" si="10"/>
        <v>ALERT</v>
      </c>
    </row>
    <row r="344" spans="1:9" x14ac:dyDescent="0.25">
      <c r="A344" s="4" t="s">
        <v>67</v>
      </c>
      <c r="B344" s="4" t="s">
        <v>77</v>
      </c>
      <c r="C344" s="1" t="s">
        <v>21</v>
      </c>
      <c r="D344" s="1">
        <v>5</v>
      </c>
      <c r="E344" s="1">
        <v>5.5</v>
      </c>
      <c r="F344" s="1">
        <f>VLOOKUP($C344,'[1]Equip Specs'!$B$2:$K$141,2,)</f>
        <v>4.5</v>
      </c>
      <c r="G344" s="1">
        <f>VLOOKUP($C344,'[1]Equip Specs'!$B$2:$K$141,3,)</f>
        <v>11.2</v>
      </c>
      <c r="H344" s="1" t="str">
        <f>VLOOKUP($C344,'[1]Equip Specs'!$B$2:$K$141,4,)</f>
        <v>11.2 Above</v>
      </c>
      <c r="I344" s="1" t="str">
        <f t="shared" si="10"/>
        <v>ALERT</v>
      </c>
    </row>
    <row r="345" spans="1:9" x14ac:dyDescent="0.25">
      <c r="A345" s="4" t="s">
        <v>67</v>
      </c>
      <c r="B345" s="4" t="s">
        <v>77</v>
      </c>
      <c r="C345" s="1" t="s">
        <v>8</v>
      </c>
      <c r="D345" s="1">
        <v>4.5</v>
      </c>
      <c r="E345" s="1">
        <v>5</v>
      </c>
      <c r="F345" s="1">
        <f>VLOOKUP($C345,'[1]Equip Specs'!$B$2:$K$141,2,)</f>
        <v>7.1</v>
      </c>
      <c r="G345" s="1">
        <f>VLOOKUP($C345,'[1]Equip Specs'!$B$2:$K$141,3,)</f>
        <v>18</v>
      </c>
      <c r="H345" s="1" t="str">
        <f>VLOOKUP($C345,'[1]Equip Specs'!$B$2:$K$141,4,)</f>
        <v>18 Above</v>
      </c>
      <c r="I345" s="1" t="str">
        <f t="shared" si="10"/>
        <v>NORMAL</v>
      </c>
    </row>
    <row r="346" spans="1:9" x14ac:dyDescent="0.25">
      <c r="A346" s="4" t="s">
        <v>67</v>
      </c>
      <c r="B346" s="4" t="s">
        <v>77</v>
      </c>
      <c r="C346" s="1" t="s">
        <v>2</v>
      </c>
      <c r="D346" s="1">
        <v>3.8</v>
      </c>
      <c r="E346" s="1">
        <v>4.3</v>
      </c>
      <c r="F346" s="1">
        <f>VLOOKUP($C346,'[1]Equip Specs'!$B$2:$K$141,2,)</f>
        <v>4.5</v>
      </c>
      <c r="G346" s="1">
        <f>VLOOKUP($C346,'[1]Equip Specs'!$B$2:$K$141,3,)</f>
        <v>11.2</v>
      </c>
      <c r="H346" s="1" t="str">
        <f>VLOOKUP($C346,'[1]Equip Specs'!$B$2:$K$141,4,)</f>
        <v>11.2 Above</v>
      </c>
      <c r="I346" s="1" t="str">
        <f t="shared" si="10"/>
        <v>NORMAL</v>
      </c>
    </row>
    <row r="347" spans="1:9" x14ac:dyDescent="0.25">
      <c r="A347" s="4" t="s">
        <v>67</v>
      </c>
      <c r="B347" s="4" t="s">
        <v>77</v>
      </c>
      <c r="C347" s="1" t="s">
        <v>3</v>
      </c>
      <c r="D347" s="1">
        <v>5.6</v>
      </c>
      <c r="E347" s="1">
        <v>6.1</v>
      </c>
      <c r="F347" s="1">
        <f>VLOOKUP($C347,'[1]Equip Specs'!$B$2:$K$141,2,)</f>
        <v>4.5</v>
      </c>
      <c r="G347" s="1">
        <f>VLOOKUP($C347,'[1]Equip Specs'!$B$2:$K$141,3,)</f>
        <v>11.2</v>
      </c>
      <c r="H347" s="1" t="str">
        <f>VLOOKUP($C347,'[1]Equip Specs'!$B$2:$K$141,4,)</f>
        <v>11.2 Above</v>
      </c>
      <c r="I347" s="1" t="str">
        <f t="shared" si="10"/>
        <v>ALERT</v>
      </c>
    </row>
    <row r="348" spans="1:9" x14ac:dyDescent="0.25">
      <c r="A348" s="4" t="s">
        <v>67</v>
      </c>
      <c r="B348" s="4" t="s">
        <v>77</v>
      </c>
      <c r="C348" s="1" t="s">
        <v>5</v>
      </c>
      <c r="D348" s="1">
        <v>11.700000000000001</v>
      </c>
      <c r="E348" s="1">
        <v>12.200000000000001</v>
      </c>
      <c r="F348" s="1">
        <f>VLOOKUP($C348,'[1]Equip Specs'!$B$2:$K$141,2,)</f>
        <v>7.1</v>
      </c>
      <c r="G348" s="1">
        <f>VLOOKUP($C348,'[1]Equip Specs'!$B$2:$K$141,3,)</f>
        <v>18</v>
      </c>
      <c r="H348" s="1" t="str">
        <f>VLOOKUP($C348,'[1]Equip Specs'!$B$2:$K$141,4,)</f>
        <v>18 Above</v>
      </c>
      <c r="I348" s="1" t="str">
        <f t="shared" si="10"/>
        <v>ALERT</v>
      </c>
    </row>
    <row r="349" spans="1:9" x14ac:dyDescent="0.25">
      <c r="A349" s="4" t="s">
        <v>67</v>
      </c>
      <c r="B349" s="4" t="s">
        <v>77</v>
      </c>
      <c r="C349" s="1" t="s">
        <v>28</v>
      </c>
      <c r="D349" s="1">
        <v>5.8</v>
      </c>
      <c r="E349" s="1">
        <v>6.3</v>
      </c>
      <c r="F349" s="1">
        <f>VLOOKUP($C349,'[1]Equip Specs'!$B$2:$K$141,2,)</f>
        <v>7.1</v>
      </c>
      <c r="G349" s="1">
        <f>VLOOKUP($C349,'[1]Equip Specs'!$B$2:$K$141,3,)</f>
        <v>18</v>
      </c>
      <c r="H349" s="1" t="str">
        <f>VLOOKUP($C349,'[1]Equip Specs'!$B$2:$K$141,4,)</f>
        <v>18 Above</v>
      </c>
      <c r="I349" s="1" t="str">
        <f t="shared" si="10"/>
        <v>NORMAL</v>
      </c>
    </row>
    <row r="350" spans="1:9" x14ac:dyDescent="0.25">
      <c r="A350" s="4" t="s">
        <v>67</v>
      </c>
      <c r="B350" s="4" t="s">
        <v>77</v>
      </c>
      <c r="C350" s="1" t="s">
        <v>14</v>
      </c>
      <c r="D350" s="1">
        <v>3.4</v>
      </c>
      <c r="E350" s="1">
        <v>12.2</v>
      </c>
      <c r="F350" s="1">
        <f>VLOOKUP($C350,'[1]Equip Specs'!$B$2:$K$141,2,)</f>
        <v>4.5</v>
      </c>
      <c r="G350" s="1">
        <f>VLOOKUP($C350,'[1]Equip Specs'!$B$2:$K$141,3,)</f>
        <v>11.2</v>
      </c>
      <c r="H350" s="1" t="str">
        <f>VLOOKUP($C350,'[1]Equip Specs'!$B$2:$K$141,4,)</f>
        <v>11.2 Above</v>
      </c>
      <c r="I350" s="1" t="str">
        <f t="shared" si="10"/>
        <v>ALARM</v>
      </c>
    </row>
    <row r="351" spans="1:9" x14ac:dyDescent="0.25">
      <c r="A351" s="4" t="s">
        <v>67</v>
      </c>
      <c r="B351" s="4" t="s">
        <v>77</v>
      </c>
      <c r="C351" s="1" t="s">
        <v>1</v>
      </c>
      <c r="D351" s="1">
        <v>6</v>
      </c>
      <c r="E351" s="1">
        <v>6.5</v>
      </c>
      <c r="F351" s="1">
        <f>VLOOKUP($C351,'[1]Equip Specs'!$B$2:$K$141,2,)</f>
        <v>7.1</v>
      </c>
      <c r="G351" s="1">
        <f>VLOOKUP($C351,'[1]Equip Specs'!$B$2:$K$141,3,)</f>
        <v>18</v>
      </c>
      <c r="H351" s="1" t="str">
        <f>VLOOKUP($C351,'[1]Equip Specs'!$B$2:$K$141,4,)</f>
        <v>18 Above</v>
      </c>
      <c r="I351" s="1" t="str">
        <f t="shared" si="10"/>
        <v>NORMAL</v>
      </c>
    </row>
    <row r="352" spans="1:9" x14ac:dyDescent="0.25">
      <c r="A352" s="4" t="s">
        <v>67</v>
      </c>
      <c r="B352" s="4" t="s">
        <v>77</v>
      </c>
      <c r="C352" s="1" t="s">
        <v>0</v>
      </c>
      <c r="D352" s="1">
        <v>3.6999999999999997</v>
      </c>
      <c r="E352" s="1">
        <v>4.2</v>
      </c>
      <c r="F352" s="1">
        <f>VLOOKUP($C352,'[1]Equip Specs'!$B$2:$K$141,2,)</f>
        <v>7.1</v>
      </c>
      <c r="G352" s="1">
        <f>VLOOKUP($C352,'[1]Equip Specs'!$B$2:$K$141,3,)</f>
        <v>18</v>
      </c>
      <c r="H352" s="1" t="str">
        <f>VLOOKUP($C352,'[1]Equip Specs'!$B$2:$K$141,4,)</f>
        <v>18 Above</v>
      </c>
      <c r="I352" s="1" t="str">
        <f t="shared" si="10"/>
        <v>NORMAL</v>
      </c>
    </row>
    <row r="353" spans="1:9" x14ac:dyDescent="0.25">
      <c r="A353" s="4" t="s">
        <v>67</v>
      </c>
      <c r="B353" s="4" t="s">
        <v>77</v>
      </c>
      <c r="C353" s="1" t="s">
        <v>12</v>
      </c>
      <c r="D353" s="1">
        <v>12.100000000000001</v>
      </c>
      <c r="E353" s="1">
        <v>12.600000000000001</v>
      </c>
      <c r="F353" s="1">
        <f>VLOOKUP($C353,'[1]Equip Specs'!$B$2:$K$141,2,)</f>
        <v>7.1</v>
      </c>
      <c r="G353" s="1">
        <f>VLOOKUP($C353,'[1]Equip Specs'!$B$2:$K$141,3,)</f>
        <v>18</v>
      </c>
      <c r="H353" s="1" t="str">
        <f>VLOOKUP($C353,'[1]Equip Specs'!$B$2:$K$141,4,)</f>
        <v>18 Above</v>
      </c>
      <c r="I353" s="1" t="str">
        <f t="shared" si="10"/>
        <v>ALERT</v>
      </c>
    </row>
    <row r="354" spans="1:9" x14ac:dyDescent="0.25">
      <c r="A354" s="4" t="s">
        <v>67</v>
      </c>
      <c r="B354" s="4" t="s">
        <v>77</v>
      </c>
      <c r="C354" s="1" t="s">
        <v>11</v>
      </c>
      <c r="D354" s="1">
        <v>7.3999999999999995</v>
      </c>
      <c r="E354" s="1">
        <v>7.8999999999999995</v>
      </c>
      <c r="F354" s="1">
        <f>VLOOKUP($C354,'[1]Equip Specs'!$B$2:$K$141,2,)</f>
        <v>7.1</v>
      </c>
      <c r="G354" s="1">
        <f>VLOOKUP($C354,'[1]Equip Specs'!$B$2:$K$141,3,)</f>
        <v>18</v>
      </c>
      <c r="H354" s="1" t="str">
        <f>VLOOKUP($C354,'[1]Equip Specs'!$B$2:$K$141,4,)</f>
        <v>18 Above</v>
      </c>
      <c r="I354" s="1" t="str">
        <f t="shared" si="10"/>
        <v>ALERT</v>
      </c>
    </row>
    <row r="355" spans="1:9" x14ac:dyDescent="0.25">
      <c r="A355" s="4" t="s">
        <v>67</v>
      </c>
      <c r="B355" s="4" t="s">
        <v>77</v>
      </c>
      <c r="C355" s="1" t="s">
        <v>18</v>
      </c>
      <c r="D355" s="1">
        <v>5.8</v>
      </c>
      <c r="E355" s="1">
        <v>6.3</v>
      </c>
      <c r="F355" s="1">
        <f>VLOOKUP($C355,'[1]Equip Specs'!$B$2:$K$141,2,)</f>
        <v>7.1</v>
      </c>
      <c r="G355" s="1">
        <f>VLOOKUP($C355,'[1]Equip Specs'!$B$2:$K$141,3,)</f>
        <v>18</v>
      </c>
      <c r="H355" s="1" t="str">
        <f>VLOOKUP($C355,'[1]Equip Specs'!$B$2:$K$141,4,)</f>
        <v>18 Above</v>
      </c>
      <c r="I355" s="1" t="str">
        <f t="shared" si="10"/>
        <v>NORMAL</v>
      </c>
    </row>
    <row r="356" spans="1:9" x14ac:dyDescent="0.25">
      <c r="A356" s="4" t="s">
        <v>67</v>
      </c>
      <c r="B356" s="4" t="s">
        <v>77</v>
      </c>
      <c r="C356" s="1" t="s">
        <v>22</v>
      </c>
      <c r="D356" s="1">
        <v>5.3</v>
      </c>
      <c r="E356" s="1">
        <v>5.8</v>
      </c>
      <c r="F356" s="1">
        <f>VLOOKUP($C356,'[1]Equip Specs'!$B$2:$K$141,2,)</f>
        <v>4.5</v>
      </c>
      <c r="G356" s="1">
        <f>VLOOKUP($C356,'[1]Equip Specs'!$B$2:$K$141,3,)</f>
        <v>11.2</v>
      </c>
      <c r="H356" s="1" t="str">
        <f>VLOOKUP($C356,'[1]Equip Specs'!$B$2:$K$141,4,)</f>
        <v>11.2 Above</v>
      </c>
      <c r="I356" s="1" t="str">
        <f t="shared" si="10"/>
        <v>ALERT</v>
      </c>
    </row>
    <row r="357" spans="1:9" x14ac:dyDescent="0.25">
      <c r="A357" s="4" t="s">
        <v>67</v>
      </c>
      <c r="B357" s="4" t="s">
        <v>77</v>
      </c>
      <c r="C357" s="1" t="s">
        <v>4</v>
      </c>
      <c r="D357" s="1">
        <v>1.4000000000000001</v>
      </c>
      <c r="E357" s="1">
        <v>1.9000000000000001</v>
      </c>
      <c r="F357" s="1">
        <f>VLOOKUP($C357,'[1]Equip Specs'!$B$2:$K$141,2,)</f>
        <v>4.5</v>
      </c>
      <c r="G357" s="1">
        <f>VLOOKUP($C357,'[1]Equip Specs'!$B$2:$K$141,3,)</f>
        <v>11.2</v>
      </c>
      <c r="H357" s="1" t="str">
        <f>VLOOKUP($C357,'[1]Equip Specs'!$B$2:$K$141,4,)</f>
        <v>11.2 Above</v>
      </c>
      <c r="I357" s="1" t="str">
        <f t="shared" si="10"/>
        <v>NORMAL</v>
      </c>
    </row>
    <row r="358" spans="1:9" x14ac:dyDescent="0.25">
      <c r="A358" s="4" t="s">
        <v>67</v>
      </c>
      <c r="B358" s="4" t="s">
        <v>77</v>
      </c>
      <c r="C358" s="1" t="s">
        <v>20</v>
      </c>
      <c r="D358" s="1">
        <v>5.8</v>
      </c>
      <c r="E358" s="1">
        <v>6.3</v>
      </c>
      <c r="F358" s="1">
        <f>VLOOKUP($C358,'[1]Equip Specs'!$B$2:$K$141,2,)</f>
        <v>4.5</v>
      </c>
      <c r="G358" s="1">
        <f>VLOOKUP($C358,'[1]Equip Specs'!$B$2:$K$141,3,)</f>
        <v>11.2</v>
      </c>
      <c r="H358" s="1" t="str">
        <f>VLOOKUP($C358,'[1]Equip Specs'!$B$2:$K$141,4,)</f>
        <v>11.2 Above</v>
      </c>
      <c r="I358" s="1" t="str">
        <f t="shared" si="10"/>
        <v>ALERT</v>
      </c>
    </row>
    <row r="359" spans="1:9" x14ac:dyDescent="0.25">
      <c r="A359" s="4" t="s">
        <v>67</v>
      </c>
      <c r="B359" s="4" t="s">
        <v>77</v>
      </c>
      <c r="C359" s="1" t="s">
        <v>23</v>
      </c>
      <c r="D359" s="1">
        <v>5.3</v>
      </c>
      <c r="E359" s="1">
        <v>5.8</v>
      </c>
      <c r="F359" s="1">
        <f>VLOOKUP($C359,'[1]Equip Specs'!$B$2:$K$141,2,)</f>
        <v>7.1</v>
      </c>
      <c r="G359" s="1">
        <f>VLOOKUP($C359,'[1]Equip Specs'!$B$2:$K$141,3,)</f>
        <v>18</v>
      </c>
      <c r="H359" s="1" t="str">
        <f>VLOOKUP($C359,'[1]Equip Specs'!$B$2:$K$141,4,)</f>
        <v>18 Above</v>
      </c>
      <c r="I359" s="1" t="str">
        <f t="shared" si="10"/>
        <v>NORMAL</v>
      </c>
    </row>
    <row r="360" spans="1:9" x14ac:dyDescent="0.25">
      <c r="A360" s="4" t="s">
        <v>67</v>
      </c>
      <c r="B360" s="4" t="s">
        <v>77</v>
      </c>
      <c r="C360" s="1" t="s">
        <v>24</v>
      </c>
      <c r="D360" s="1">
        <v>12.700000000000001</v>
      </c>
      <c r="E360" s="1">
        <v>13.200000000000001</v>
      </c>
      <c r="F360" s="1">
        <f>VLOOKUP($C360,'[1]Equip Specs'!$B$2:$K$141,2,)</f>
        <v>7.1</v>
      </c>
      <c r="G360" s="1">
        <v>11.2</v>
      </c>
      <c r="H360" s="1" t="str">
        <f>VLOOKUP($C360,'[1]Equip Specs'!$B$2:$K$141,4,)</f>
        <v>18 Above</v>
      </c>
      <c r="I360" s="1" t="str">
        <f t="shared" si="10"/>
        <v>ALARM</v>
      </c>
    </row>
    <row r="361" spans="1:9" x14ac:dyDescent="0.25">
      <c r="A361" s="4" t="s">
        <v>67</v>
      </c>
      <c r="B361" s="4" t="s">
        <v>77</v>
      </c>
      <c r="C361" s="1" t="s">
        <v>25</v>
      </c>
      <c r="D361" s="1">
        <v>8.3000000000000007</v>
      </c>
      <c r="E361" s="1">
        <v>8.8000000000000007</v>
      </c>
      <c r="F361" s="1">
        <f>VLOOKUP($C361,'[1]Equip Specs'!$B$2:$K$141,2,)</f>
        <v>7.1</v>
      </c>
      <c r="G361" s="1">
        <f>VLOOKUP($C361,'[1]Equip Specs'!$B$2:$K$141,3,)</f>
        <v>18</v>
      </c>
      <c r="H361" s="1" t="str">
        <f>VLOOKUP($C361,'[1]Equip Specs'!$B$2:$K$141,4,)</f>
        <v>18 Above</v>
      </c>
      <c r="I361" s="1" t="str">
        <f t="shared" si="10"/>
        <v>ALERT</v>
      </c>
    </row>
    <row r="362" spans="1:9" x14ac:dyDescent="0.25">
      <c r="A362" s="4" t="s">
        <v>67</v>
      </c>
      <c r="B362" s="4" t="s">
        <v>77</v>
      </c>
      <c r="C362" s="1" t="s">
        <v>26</v>
      </c>
      <c r="D362" s="1">
        <v>3</v>
      </c>
      <c r="E362" s="1">
        <v>3.5</v>
      </c>
      <c r="F362" s="1">
        <f>VLOOKUP($C362,'[1]Equip Specs'!$B$2:$K$141,2,)</f>
        <v>7.1</v>
      </c>
      <c r="G362" s="1">
        <f>VLOOKUP($C362,'[1]Equip Specs'!$B$2:$K$141,3,)</f>
        <v>18</v>
      </c>
      <c r="H362" s="1" t="str">
        <f>VLOOKUP($C362,'[1]Equip Specs'!$B$2:$K$141,4,)</f>
        <v>18 Above</v>
      </c>
      <c r="I362" s="1" t="str">
        <f t="shared" si="10"/>
        <v>NORMAL</v>
      </c>
    </row>
    <row r="363" spans="1:9" x14ac:dyDescent="0.25">
      <c r="A363" s="4" t="s">
        <v>67</v>
      </c>
      <c r="B363" s="4" t="s">
        <v>77</v>
      </c>
      <c r="C363" s="1" t="s">
        <v>27</v>
      </c>
      <c r="D363" s="1">
        <v>3</v>
      </c>
      <c r="E363" s="1">
        <v>3.5</v>
      </c>
      <c r="F363" s="1">
        <f>VLOOKUP($C363,'[1]Equip Specs'!$B$2:$K$141,2,)</f>
        <v>7.1</v>
      </c>
      <c r="G363" s="1">
        <f>VLOOKUP($C363,'[1]Equip Specs'!$B$2:$K$141,3,)</f>
        <v>18</v>
      </c>
      <c r="H363" s="1" t="str">
        <f>VLOOKUP($C363,'[1]Equip Specs'!$B$2:$K$141,4,)</f>
        <v>18 Above</v>
      </c>
      <c r="I363" s="1" t="str">
        <f t="shared" si="10"/>
        <v>NORMAL</v>
      </c>
    </row>
    <row r="364" spans="1:9" x14ac:dyDescent="0.25">
      <c r="A364" s="4" t="s">
        <v>67</v>
      </c>
      <c r="B364" s="4" t="s">
        <v>77</v>
      </c>
      <c r="C364" s="1" t="s">
        <v>7</v>
      </c>
      <c r="D364" s="1">
        <v>3.9399999999999995</v>
      </c>
      <c r="E364" s="1">
        <v>4.4399999999999995</v>
      </c>
      <c r="F364" s="1">
        <f>VLOOKUP($C364,'[1]Equip Specs'!$B$2:$K$141,2,)</f>
        <v>7.1</v>
      </c>
      <c r="G364" s="1">
        <f>VLOOKUP($C364,'[1]Equip Specs'!$B$2:$K$141,3,)</f>
        <v>18</v>
      </c>
      <c r="H364" s="1" t="str">
        <f>VLOOKUP($C364,'[1]Equip Specs'!$B$2:$K$141,4,)</f>
        <v>18 Above</v>
      </c>
      <c r="I364" s="1" t="str">
        <f t="shared" si="10"/>
        <v>NORMAL</v>
      </c>
    </row>
    <row r="365" spans="1:9" x14ac:dyDescent="0.25">
      <c r="A365" s="4" t="s">
        <v>67</v>
      </c>
      <c r="B365" s="4" t="s">
        <v>77</v>
      </c>
      <c r="C365" s="1" t="s">
        <v>6</v>
      </c>
      <c r="D365" s="1">
        <v>8.2000000000000011</v>
      </c>
      <c r="E365" s="1">
        <v>8.7000000000000011</v>
      </c>
      <c r="F365" s="1">
        <f>VLOOKUP($C365,'[1]Equip Specs'!$B$2:$K$141,2,)</f>
        <v>7.1</v>
      </c>
      <c r="G365" s="1">
        <f>VLOOKUP($C365,'[1]Equip Specs'!$B$2:$K$141,3,)</f>
        <v>18</v>
      </c>
      <c r="H365" s="1" t="str">
        <f>VLOOKUP($C365,'[1]Equip Specs'!$B$2:$K$141,4,)</f>
        <v>18 Above</v>
      </c>
      <c r="I365" s="1" t="str">
        <f t="shared" si="10"/>
        <v>ALERT</v>
      </c>
    </row>
    <row r="366" spans="1:9" x14ac:dyDescent="0.25">
      <c r="A366" s="4" t="s">
        <v>68</v>
      </c>
      <c r="B366" s="4" t="s">
        <v>72</v>
      </c>
      <c r="C366" s="1" t="s">
        <v>9</v>
      </c>
      <c r="D366" s="1">
        <f>VLOOKUP(C366,Location!$B$2:$H$84,7,FALSE)</f>
        <v>3.7</v>
      </c>
      <c r="E366" s="1">
        <f>VLOOKUP(C366,Location!$B$2:$G$84,6,)</f>
        <v>4.3</v>
      </c>
      <c r="F366" s="1">
        <f>VLOOKUP($C366,'[1]Equip Specs'!$B$2:$K$141,2,)</f>
        <v>4.5</v>
      </c>
      <c r="G366" s="1">
        <f>VLOOKUP($C366,'[1]Equip Specs'!$B$2:$K$141,3,)</f>
        <v>11.2</v>
      </c>
      <c r="H366" s="1" t="str">
        <f>VLOOKUP($C366,'[1]Equip Specs'!$B$2:$K$141,4,)</f>
        <v>11.2 Above</v>
      </c>
      <c r="I366" s="1" t="str">
        <f t="shared" si="10"/>
        <v>NORMAL</v>
      </c>
    </row>
    <row r="367" spans="1:9" x14ac:dyDescent="0.25">
      <c r="A367" s="4" t="s">
        <v>68</v>
      </c>
      <c r="B367" s="4" t="s">
        <v>72</v>
      </c>
      <c r="C367" s="1" t="s">
        <v>19</v>
      </c>
      <c r="D367" s="1">
        <f>VLOOKUP(C367,Location!$B$2:$H$84,7,FALSE)</f>
        <v>3.9</v>
      </c>
      <c r="E367" s="1">
        <f>VLOOKUP(C367,Location!$B$2:$G$84,6,)</f>
        <v>4.2</v>
      </c>
      <c r="F367" s="1">
        <f>VLOOKUP($C367,'[1]Equip Specs'!$B$2:$K$141,2,)</f>
        <v>4.5</v>
      </c>
      <c r="G367" s="1">
        <f>VLOOKUP($C367,'[1]Equip Specs'!$B$2:$K$141,3,)</f>
        <v>11.2</v>
      </c>
      <c r="H367" s="1" t="str">
        <f>VLOOKUP($C367,'[1]Equip Specs'!$B$2:$K$141,4,)</f>
        <v>11.2 Above</v>
      </c>
      <c r="I367" s="1" t="str">
        <f t="shared" si="10"/>
        <v>NORMAL</v>
      </c>
    </row>
    <row r="368" spans="1:9" x14ac:dyDescent="0.25">
      <c r="A368" s="4" t="s">
        <v>68</v>
      </c>
      <c r="B368" s="4" t="s">
        <v>72</v>
      </c>
      <c r="C368" s="1" t="s">
        <v>16</v>
      </c>
      <c r="D368" s="1">
        <f>VLOOKUP(C368,Location!$B$2:$H$84,7,FALSE)</f>
        <v>6.5</v>
      </c>
      <c r="E368" s="1">
        <f>VLOOKUP(C368,Location!$B$2:$G$84,6,)</f>
        <v>6.1</v>
      </c>
      <c r="F368" s="1">
        <f>VLOOKUP($C368,'[1]Equip Specs'!$B$2:$K$141,2,)</f>
        <v>7.1</v>
      </c>
      <c r="G368" s="1">
        <f>VLOOKUP($C368,'[1]Equip Specs'!$B$2:$K$141,3,)</f>
        <v>18</v>
      </c>
      <c r="H368" s="1" t="str">
        <f>VLOOKUP($C368,'[1]Equip Specs'!$B$2:$K$141,4,)</f>
        <v>18 Above</v>
      </c>
      <c r="I368" s="1" t="str">
        <f t="shared" si="10"/>
        <v>NORMAL</v>
      </c>
    </row>
    <row r="369" spans="1:9" x14ac:dyDescent="0.25">
      <c r="A369" s="4" t="s">
        <v>68</v>
      </c>
      <c r="B369" s="4" t="s">
        <v>72</v>
      </c>
      <c r="C369" s="1" t="s">
        <v>15</v>
      </c>
      <c r="D369" s="1">
        <f>VLOOKUP(C369,Location!$B$2:$H$84,7,FALSE)</f>
        <v>5.8</v>
      </c>
      <c r="E369" s="1">
        <f>VLOOKUP(C369,Location!$B$2:$G$84,6,)</f>
        <v>5.0999999999999996</v>
      </c>
      <c r="F369" s="1">
        <f>VLOOKUP($C369,'[1]Equip Specs'!$B$2:$K$141,2,)</f>
        <v>7.1</v>
      </c>
      <c r="G369" s="1">
        <f>VLOOKUP($C369,'[1]Equip Specs'!$B$2:$K$141,3,)</f>
        <v>18</v>
      </c>
      <c r="H369" s="1" t="str">
        <f>VLOOKUP($C369,'[1]Equip Specs'!$B$2:$K$141,4,)</f>
        <v>18 Above</v>
      </c>
      <c r="I369" s="1" t="str">
        <f t="shared" si="10"/>
        <v>NORMAL</v>
      </c>
    </row>
    <row r="370" spans="1:9" x14ac:dyDescent="0.25">
      <c r="A370" s="4" t="s">
        <v>68</v>
      </c>
      <c r="B370" s="4" t="s">
        <v>72</v>
      </c>
      <c r="C370" s="1" t="s">
        <v>17</v>
      </c>
      <c r="D370" s="1">
        <f>VLOOKUP(C370,Location!$B$2:$H$84,7,FALSE)</f>
        <v>3.9</v>
      </c>
      <c r="E370" s="1">
        <f>VLOOKUP(C370,Location!$B$2:$G$84,6,)</f>
        <v>3.1</v>
      </c>
      <c r="F370" s="1">
        <f>VLOOKUP($C370,'[1]Equip Specs'!$B$2:$K$141,2,)</f>
        <v>7.1</v>
      </c>
      <c r="G370" s="1">
        <f>VLOOKUP($C370,'[1]Equip Specs'!$B$2:$K$141,3,)</f>
        <v>18</v>
      </c>
      <c r="H370" s="1" t="str">
        <f>VLOOKUP($C370,'[1]Equip Specs'!$B$2:$K$141,4,)</f>
        <v>18 Above</v>
      </c>
      <c r="I370" s="1" t="str">
        <f t="shared" si="10"/>
        <v>NORMAL</v>
      </c>
    </row>
    <row r="371" spans="1:9" x14ac:dyDescent="0.25">
      <c r="A371" s="4" t="s">
        <v>68</v>
      </c>
      <c r="B371" s="4" t="s">
        <v>72</v>
      </c>
      <c r="C371" s="1" t="s">
        <v>13</v>
      </c>
      <c r="D371" s="1">
        <f>VLOOKUP(C371,Location!$B$2:$H$84,7,FALSE)</f>
        <v>4.5</v>
      </c>
      <c r="E371" s="1">
        <f>VLOOKUP(C371,Location!$B$2:$G$84,6,)</f>
        <v>4.9000000000000004</v>
      </c>
      <c r="F371" s="1">
        <f>VLOOKUP($C371,'[1]Equip Specs'!$B$2:$K$141,2,)</f>
        <v>4.5</v>
      </c>
      <c r="G371" s="1">
        <f>VLOOKUP($C371,'[1]Equip Specs'!$B$2:$K$141,3,)</f>
        <v>11.2</v>
      </c>
      <c r="H371" s="1" t="str">
        <f>VLOOKUP($C371,'[1]Equip Specs'!$B$2:$K$141,4,)</f>
        <v>11.2 Above</v>
      </c>
      <c r="I371" s="1" t="str">
        <f t="shared" si="10"/>
        <v>ALERT</v>
      </c>
    </row>
    <row r="372" spans="1:9" x14ac:dyDescent="0.25">
      <c r="A372" s="4" t="s">
        <v>68</v>
      </c>
      <c r="B372" s="4" t="s">
        <v>72</v>
      </c>
      <c r="C372" s="1" t="s">
        <v>21</v>
      </c>
      <c r="D372" s="1">
        <f>VLOOKUP(C372,Location!$B$2:$H$84,7,FALSE)</f>
        <v>5.2</v>
      </c>
      <c r="E372" s="1">
        <f>VLOOKUP(C372,Location!$B$2:$G$84,6,)</f>
        <v>5.5</v>
      </c>
      <c r="F372" s="1">
        <f>VLOOKUP($C372,'[1]Equip Specs'!$B$2:$K$141,2,)</f>
        <v>4.5</v>
      </c>
      <c r="G372" s="1">
        <f>VLOOKUP($C372,'[1]Equip Specs'!$B$2:$K$141,3,)</f>
        <v>11.2</v>
      </c>
      <c r="H372" s="1" t="str">
        <f>VLOOKUP($C372,'[1]Equip Specs'!$B$2:$K$141,4,)</f>
        <v>11.2 Above</v>
      </c>
      <c r="I372" s="1" t="str">
        <f t="shared" si="10"/>
        <v>ALERT</v>
      </c>
    </row>
    <row r="373" spans="1:9" x14ac:dyDescent="0.25">
      <c r="A373" s="4" t="s">
        <v>68</v>
      </c>
      <c r="B373" s="4" t="s">
        <v>72</v>
      </c>
      <c r="C373" s="1" t="s">
        <v>8</v>
      </c>
      <c r="D373" s="1">
        <f>VLOOKUP(C373,Location!$B$2:$H$84,7,FALSE)</f>
        <v>4.7</v>
      </c>
      <c r="E373" s="1">
        <f>VLOOKUP(C373,Location!$B$2:$G$84,6,)</f>
        <v>4.9000000000000004</v>
      </c>
      <c r="F373" s="1">
        <f>VLOOKUP($C373,'[1]Equip Specs'!$B$2:$K$141,2,)</f>
        <v>7.1</v>
      </c>
      <c r="G373" s="1">
        <f>VLOOKUP($C373,'[1]Equip Specs'!$B$2:$K$141,3,)</f>
        <v>18</v>
      </c>
      <c r="H373" s="1" t="str">
        <f>VLOOKUP($C373,'[1]Equip Specs'!$B$2:$K$141,4,)</f>
        <v>18 Above</v>
      </c>
      <c r="I373" s="1" t="str">
        <f t="shared" si="10"/>
        <v>NORMAL</v>
      </c>
    </row>
    <row r="374" spans="1:9" x14ac:dyDescent="0.25">
      <c r="A374" s="4" t="s">
        <v>68</v>
      </c>
      <c r="B374" s="4" t="s">
        <v>72</v>
      </c>
      <c r="C374" s="1" t="s">
        <v>2</v>
      </c>
      <c r="D374" s="1">
        <f>VLOOKUP(C374,Location!$B$2:$H$84,7,FALSE)</f>
        <v>4</v>
      </c>
      <c r="E374" s="1">
        <f>VLOOKUP(C374,Location!$B$2:$G$84,6,)</f>
        <v>8.6</v>
      </c>
      <c r="F374" s="1">
        <f>VLOOKUP($C374,'[1]Equip Specs'!$B$2:$K$141,2,)</f>
        <v>4.5</v>
      </c>
      <c r="G374" s="1">
        <f>VLOOKUP($C374,'[1]Equip Specs'!$B$2:$K$141,3,)</f>
        <v>11.2</v>
      </c>
      <c r="H374" s="1" t="str">
        <f>VLOOKUP($C374,'[1]Equip Specs'!$B$2:$K$141,4,)</f>
        <v>11.2 Above</v>
      </c>
      <c r="I374" s="1" t="str">
        <f t="shared" si="10"/>
        <v>ALERT</v>
      </c>
    </row>
    <row r="375" spans="1:9" x14ac:dyDescent="0.25">
      <c r="A375" s="4" t="s">
        <v>68</v>
      </c>
      <c r="B375" s="4" t="s">
        <v>72</v>
      </c>
      <c r="C375" s="1" t="s">
        <v>3</v>
      </c>
      <c r="D375" s="1">
        <f>VLOOKUP(C375,Location!$B$2:$H$84,7,FALSE)</f>
        <v>5.8</v>
      </c>
      <c r="E375" s="1">
        <f>VLOOKUP(C375,Location!$B$2:$G$84,6,)</f>
        <v>5.7</v>
      </c>
      <c r="F375" s="1">
        <f>VLOOKUP($C375,'[1]Equip Specs'!$B$2:$K$141,2,)</f>
        <v>4.5</v>
      </c>
      <c r="G375" s="1">
        <f>VLOOKUP($C375,'[1]Equip Specs'!$B$2:$K$141,3,)</f>
        <v>11.2</v>
      </c>
      <c r="H375" s="1" t="str">
        <f>VLOOKUP($C375,'[1]Equip Specs'!$B$2:$K$141,4,)</f>
        <v>11.2 Above</v>
      </c>
      <c r="I375" s="1" t="str">
        <f t="shared" si="10"/>
        <v>ALERT</v>
      </c>
    </row>
    <row r="376" spans="1:9" x14ac:dyDescent="0.25">
      <c r="A376" s="4" t="s">
        <v>68</v>
      </c>
      <c r="B376" s="4" t="s">
        <v>72</v>
      </c>
      <c r="C376" s="1" t="s">
        <v>5</v>
      </c>
      <c r="D376" s="1">
        <f>VLOOKUP(C376,Location!$B$2:$H$84,7,FALSE)</f>
        <v>11.9</v>
      </c>
      <c r="E376" s="1">
        <f>VLOOKUP(C376,Location!$B$2:$G$84,6,)</f>
        <v>9.3000000000000007</v>
      </c>
      <c r="F376" s="1">
        <f>VLOOKUP($C376,'[1]Equip Specs'!$B$2:$K$141,2,)</f>
        <v>7.1</v>
      </c>
      <c r="G376" s="1">
        <f>VLOOKUP($C376,'[1]Equip Specs'!$B$2:$K$141,3,)</f>
        <v>18</v>
      </c>
      <c r="H376" s="1" t="str">
        <f>VLOOKUP($C376,'[1]Equip Specs'!$B$2:$K$141,4,)</f>
        <v>18 Above</v>
      </c>
      <c r="I376" s="1" t="str">
        <f t="shared" si="10"/>
        <v>ALERT</v>
      </c>
    </row>
    <row r="377" spans="1:9" x14ac:dyDescent="0.25">
      <c r="A377" s="4" t="s">
        <v>68</v>
      </c>
      <c r="B377" s="4" t="s">
        <v>72</v>
      </c>
      <c r="C377" s="1" t="s">
        <v>28</v>
      </c>
      <c r="D377" s="1">
        <f>VLOOKUP(C377,Location!$B$2:$H$84,7,FALSE)</f>
        <v>6</v>
      </c>
      <c r="E377" s="1">
        <f>VLOOKUP(C377,Location!$B$2:$G$84,6,)</f>
        <v>6.1</v>
      </c>
      <c r="F377" s="1">
        <f>VLOOKUP($C377,'[1]Equip Specs'!$B$2:$K$141,2,)</f>
        <v>7.1</v>
      </c>
      <c r="G377" s="1">
        <f>VLOOKUP($C377,'[1]Equip Specs'!$B$2:$K$141,3,)</f>
        <v>18</v>
      </c>
      <c r="H377" s="1" t="str">
        <f>VLOOKUP($C377,'[1]Equip Specs'!$B$2:$K$141,4,)</f>
        <v>18 Above</v>
      </c>
      <c r="I377" s="1" t="str">
        <f t="shared" si="10"/>
        <v>NORMAL</v>
      </c>
    </row>
    <row r="378" spans="1:9" x14ac:dyDescent="0.25">
      <c r="A378" s="4" t="s">
        <v>68</v>
      </c>
      <c r="B378" s="4" t="s">
        <v>72</v>
      </c>
      <c r="C378" s="1" t="s">
        <v>14</v>
      </c>
      <c r="D378" s="1">
        <f>VLOOKUP(C378,Location!$B$2:$H$84,7,FALSE)</f>
        <v>2.9</v>
      </c>
      <c r="E378" s="1">
        <f>VLOOKUP(C378,Location!$B$2:$G$84,6,)</f>
        <v>4.9000000000000004</v>
      </c>
      <c r="F378" s="1">
        <f>VLOOKUP($C378,'[1]Equip Specs'!$B$2:$K$141,2,)</f>
        <v>4.5</v>
      </c>
      <c r="G378" s="1">
        <f>VLOOKUP($C378,'[1]Equip Specs'!$B$2:$K$141,3,)</f>
        <v>11.2</v>
      </c>
      <c r="H378" s="1" t="str">
        <f>VLOOKUP($C378,'[1]Equip Specs'!$B$2:$K$141,4,)</f>
        <v>11.2 Above</v>
      </c>
      <c r="I378" s="1" t="str">
        <f t="shared" si="10"/>
        <v>ALERT</v>
      </c>
    </row>
    <row r="379" spans="1:9" x14ac:dyDescent="0.25">
      <c r="A379" s="4" t="s">
        <v>68</v>
      </c>
      <c r="B379" s="4" t="s">
        <v>72</v>
      </c>
      <c r="C379" s="1" t="s">
        <v>1</v>
      </c>
      <c r="D379" s="1">
        <f>VLOOKUP(C379,Location!$B$2:$H$84,7,FALSE)</f>
        <v>6.2</v>
      </c>
      <c r="E379" s="1">
        <f>VLOOKUP(C379,Location!$B$2:$G$84,6,)</f>
        <v>6.7</v>
      </c>
      <c r="F379" s="1">
        <f>VLOOKUP($C379,'[1]Equip Specs'!$B$2:$K$141,2,)</f>
        <v>7.1</v>
      </c>
      <c r="G379" s="1">
        <f>VLOOKUP($C379,'[1]Equip Specs'!$B$2:$K$141,3,)</f>
        <v>18</v>
      </c>
      <c r="H379" s="1" t="str">
        <f>VLOOKUP($C379,'[1]Equip Specs'!$B$2:$K$141,4,)</f>
        <v>18 Above</v>
      </c>
      <c r="I379" s="1" t="str">
        <f t="shared" si="10"/>
        <v>NORMAL</v>
      </c>
    </row>
    <row r="380" spans="1:9" x14ac:dyDescent="0.25">
      <c r="A380" s="4" t="s">
        <v>68</v>
      </c>
      <c r="B380" s="4" t="s">
        <v>72</v>
      </c>
      <c r="C380" s="1" t="s">
        <v>0</v>
      </c>
      <c r="D380" s="1">
        <f>VLOOKUP(C380,Location!$B$2:$H$84,7,FALSE)</f>
        <v>3.9</v>
      </c>
      <c r="E380" s="1">
        <f>VLOOKUP(C380,Location!$B$2:$G$84,6,)</f>
        <v>3.9</v>
      </c>
      <c r="F380" s="1">
        <f>VLOOKUP($C380,'[1]Equip Specs'!$B$2:$K$141,2,)</f>
        <v>7.1</v>
      </c>
      <c r="G380" s="1">
        <f>VLOOKUP($C380,'[1]Equip Specs'!$B$2:$K$141,3,)</f>
        <v>18</v>
      </c>
      <c r="H380" s="1" t="str">
        <f>VLOOKUP($C380,'[1]Equip Specs'!$B$2:$K$141,4,)</f>
        <v>18 Above</v>
      </c>
      <c r="I380" s="1" t="str">
        <f t="shared" si="10"/>
        <v>NORMAL</v>
      </c>
    </row>
    <row r="381" spans="1:9" x14ac:dyDescent="0.25">
      <c r="A381" s="4" t="s">
        <v>68</v>
      </c>
      <c r="B381" s="4" t="s">
        <v>72</v>
      </c>
      <c r="C381" s="1" t="s">
        <v>12</v>
      </c>
      <c r="D381" s="1">
        <f>VLOOKUP(C381,Location!$B$2:$H$84,7,FALSE)</f>
        <v>12.3</v>
      </c>
      <c r="E381" s="1">
        <f>VLOOKUP(C381,Location!$B$2:$G$84,6,)</f>
        <v>7.9</v>
      </c>
      <c r="F381" s="1">
        <f>VLOOKUP($C381,'[1]Equip Specs'!$B$2:$K$141,2,)</f>
        <v>7.1</v>
      </c>
      <c r="G381" s="1">
        <f>VLOOKUP($C381,'[1]Equip Specs'!$B$2:$K$141,3,)</f>
        <v>18</v>
      </c>
      <c r="H381" s="1" t="str">
        <f>VLOOKUP($C381,'[1]Equip Specs'!$B$2:$K$141,4,)</f>
        <v>18 Above</v>
      </c>
      <c r="I381" s="1" t="str">
        <f t="shared" si="10"/>
        <v>ALERT</v>
      </c>
    </row>
    <row r="382" spans="1:9" x14ac:dyDescent="0.25">
      <c r="A382" s="4" t="s">
        <v>68</v>
      </c>
      <c r="B382" s="4" t="s">
        <v>72</v>
      </c>
      <c r="C382" s="1" t="s">
        <v>11</v>
      </c>
      <c r="D382" s="1">
        <f>VLOOKUP(C382,Location!$B$2:$H$84,7,FALSE)</f>
        <v>7.6</v>
      </c>
      <c r="E382" s="1">
        <f>VLOOKUP(C382,Location!$B$2:$G$84,6,)</f>
        <v>8.5</v>
      </c>
      <c r="F382" s="1">
        <f>VLOOKUP($C382,'[1]Equip Specs'!$B$2:$K$141,2,)</f>
        <v>7.1</v>
      </c>
      <c r="G382" s="1">
        <f>VLOOKUP($C382,'[1]Equip Specs'!$B$2:$K$141,3,)</f>
        <v>18</v>
      </c>
      <c r="H382" s="1" t="str">
        <f>VLOOKUP($C382,'[1]Equip Specs'!$B$2:$K$141,4,)</f>
        <v>18 Above</v>
      </c>
      <c r="I382" s="1" t="str">
        <f t="shared" si="10"/>
        <v>ALERT</v>
      </c>
    </row>
    <row r="383" spans="1:9" x14ac:dyDescent="0.25">
      <c r="A383" s="4" t="s">
        <v>68</v>
      </c>
      <c r="B383" s="4" t="s">
        <v>72</v>
      </c>
      <c r="C383" s="1" t="s">
        <v>18</v>
      </c>
      <c r="D383" s="1">
        <f>VLOOKUP(C383,Location!$B$2:$H$84,7,FALSE)</f>
        <v>6</v>
      </c>
      <c r="E383" s="1">
        <f>VLOOKUP(C383,Location!$B$2:$G$84,6,)</f>
        <v>6.4</v>
      </c>
      <c r="F383" s="1">
        <f>VLOOKUP($C383,'[1]Equip Specs'!$B$2:$K$141,2,)</f>
        <v>7.1</v>
      </c>
      <c r="G383" s="1">
        <f>VLOOKUP($C383,'[1]Equip Specs'!$B$2:$K$141,3,)</f>
        <v>18</v>
      </c>
      <c r="H383" s="1" t="str">
        <f>VLOOKUP($C383,'[1]Equip Specs'!$B$2:$K$141,4,)</f>
        <v>18 Above</v>
      </c>
      <c r="I383" s="1" t="str">
        <f t="shared" si="10"/>
        <v>NORMAL</v>
      </c>
    </row>
    <row r="384" spans="1:9" x14ac:dyDescent="0.25">
      <c r="A384" s="4" t="s">
        <v>68</v>
      </c>
      <c r="B384" s="4" t="s">
        <v>72</v>
      </c>
      <c r="C384" s="1" t="s">
        <v>22</v>
      </c>
      <c r="D384" s="1">
        <f>VLOOKUP(C384,Location!$B$2:$H$84,7,FALSE)</f>
        <v>5.5</v>
      </c>
      <c r="E384" s="1">
        <f>VLOOKUP(C384,Location!$B$2:$G$84,6,)</f>
        <v>4.4000000000000004</v>
      </c>
      <c r="F384" s="1">
        <f>VLOOKUP($C384,'[1]Equip Specs'!$B$2:$K$141,2,)</f>
        <v>4.5</v>
      </c>
      <c r="G384" s="1">
        <f>VLOOKUP($C384,'[1]Equip Specs'!$B$2:$K$141,3,)</f>
        <v>11.2</v>
      </c>
      <c r="H384" s="1" t="str">
        <f>VLOOKUP($C384,'[1]Equip Specs'!$B$2:$K$141,4,)</f>
        <v>11.2 Above</v>
      </c>
      <c r="I384" s="1" t="str">
        <f t="shared" si="10"/>
        <v>NORMAL</v>
      </c>
    </row>
    <row r="385" spans="1:9" x14ac:dyDescent="0.25">
      <c r="A385" s="4" t="s">
        <v>68</v>
      </c>
      <c r="B385" s="4" t="s">
        <v>72</v>
      </c>
      <c r="C385" s="1" t="s">
        <v>4</v>
      </c>
      <c r="D385" s="1">
        <f>VLOOKUP(C385,Location!$B$2:$H$84,7,FALSE)</f>
        <v>1.6</v>
      </c>
      <c r="E385" s="1">
        <f>VLOOKUP(C385,Location!$B$2:$G$84,6,)</f>
        <v>1.5</v>
      </c>
      <c r="F385" s="1">
        <f>VLOOKUP($C385,'[1]Equip Specs'!$B$2:$K$141,2,)</f>
        <v>4.5</v>
      </c>
      <c r="G385" s="1">
        <f>VLOOKUP($C385,'[1]Equip Specs'!$B$2:$K$141,3,)</f>
        <v>11.2</v>
      </c>
      <c r="H385" s="1" t="str">
        <f>VLOOKUP($C385,'[1]Equip Specs'!$B$2:$K$141,4,)</f>
        <v>11.2 Above</v>
      </c>
      <c r="I385" s="1" t="str">
        <f t="shared" si="10"/>
        <v>NORMAL</v>
      </c>
    </row>
    <row r="386" spans="1:9" x14ac:dyDescent="0.25">
      <c r="A386" s="4" t="s">
        <v>68</v>
      </c>
      <c r="B386" s="4" t="s">
        <v>72</v>
      </c>
      <c r="C386" s="1" t="s">
        <v>20</v>
      </c>
      <c r="D386" s="1">
        <f>VLOOKUP(C386,Location!$B$2:$H$84,7,FALSE)</f>
        <v>6</v>
      </c>
      <c r="E386" s="1">
        <f>VLOOKUP(C386,Location!$B$2:$G$84,6,)</f>
        <v>4.0999999999999996</v>
      </c>
      <c r="F386" s="1">
        <f>VLOOKUP($C386,'[1]Equip Specs'!$B$2:$K$141,2,)</f>
        <v>4.5</v>
      </c>
      <c r="G386" s="1">
        <f>VLOOKUP($C386,'[1]Equip Specs'!$B$2:$K$141,3,)</f>
        <v>11.2</v>
      </c>
      <c r="H386" s="1" t="str">
        <f>VLOOKUP($C386,'[1]Equip Specs'!$B$2:$K$141,4,)</f>
        <v>11.2 Above</v>
      </c>
      <c r="I386" s="1" t="str">
        <f t="shared" si="10"/>
        <v>NORMAL</v>
      </c>
    </row>
    <row r="387" spans="1:9" x14ac:dyDescent="0.25">
      <c r="A387" s="4" t="s">
        <v>68</v>
      </c>
      <c r="B387" s="4" t="s">
        <v>72</v>
      </c>
      <c r="C387" s="1" t="s">
        <v>23</v>
      </c>
      <c r="D387" s="1">
        <f>VLOOKUP(C387,Location!$B$2:$H$84,7,FALSE)</f>
        <v>5.5</v>
      </c>
      <c r="E387" s="1">
        <f>VLOOKUP(C387,Location!$B$2:$G$84,6,)</f>
        <v>6.4</v>
      </c>
      <c r="F387" s="1">
        <f>VLOOKUP($C387,'[1]Equip Specs'!$B$2:$K$141,2,)</f>
        <v>7.1</v>
      </c>
      <c r="G387" s="1">
        <f>VLOOKUP($C387,'[1]Equip Specs'!$B$2:$K$141,3,)</f>
        <v>18</v>
      </c>
      <c r="H387" s="1" t="str">
        <f>VLOOKUP($C387,'[1]Equip Specs'!$B$2:$K$141,4,)</f>
        <v>18 Above</v>
      </c>
      <c r="I387" s="1" t="str">
        <f t="shared" ref="I387:I450" si="11">IF(E387&lt;F387,"NORMAL",IF(E387&lt;G387,"ALERT",IF(E387&gt;G387,IF(E387&gt;=G387,"ALARM","ERROR"))))</f>
        <v>NORMAL</v>
      </c>
    </row>
    <row r="388" spans="1:9" x14ac:dyDescent="0.25">
      <c r="A388" s="4" t="s">
        <v>68</v>
      </c>
      <c r="B388" s="4" t="s">
        <v>72</v>
      </c>
      <c r="C388" s="1" t="s">
        <v>24</v>
      </c>
      <c r="D388" s="1">
        <f>VLOOKUP(C388,Location!$B$2:$H$84,7,FALSE)</f>
        <v>12.9</v>
      </c>
      <c r="E388" s="1">
        <f>VLOOKUP(C388,Location!$B$2:$G$84,6,)</f>
        <v>12.5</v>
      </c>
      <c r="F388" s="1">
        <f>VLOOKUP($C388,'[1]Equip Specs'!$B$2:$K$141,2,)</f>
        <v>7.1</v>
      </c>
      <c r="G388" s="1">
        <v>11.2</v>
      </c>
      <c r="H388" s="1" t="str">
        <f>VLOOKUP($C388,'[1]Equip Specs'!$B$2:$K$141,4,)</f>
        <v>18 Above</v>
      </c>
      <c r="I388" s="1" t="str">
        <f t="shared" si="11"/>
        <v>ALARM</v>
      </c>
    </row>
    <row r="389" spans="1:9" x14ac:dyDescent="0.25">
      <c r="A389" s="4" t="s">
        <v>68</v>
      </c>
      <c r="B389" s="4" t="s">
        <v>72</v>
      </c>
      <c r="C389" s="1" t="s">
        <v>25</v>
      </c>
      <c r="D389" s="1">
        <f>VLOOKUP(C389,Location!$B$2:$H$84,7,FALSE)</f>
        <v>8.5</v>
      </c>
      <c r="E389" s="1">
        <f>VLOOKUP(C389,Location!$B$2:$G$84,6,)</f>
        <v>13.1</v>
      </c>
      <c r="F389" s="1">
        <f>VLOOKUP($C389,'[1]Equip Specs'!$B$2:$K$141,2,)</f>
        <v>7.1</v>
      </c>
      <c r="G389" s="1">
        <f>VLOOKUP($C389,'[1]Equip Specs'!$B$2:$K$141,3,)</f>
        <v>18</v>
      </c>
      <c r="H389" s="1" t="str">
        <f>VLOOKUP($C389,'[1]Equip Specs'!$B$2:$K$141,4,)</f>
        <v>18 Above</v>
      </c>
      <c r="I389" s="1" t="str">
        <f t="shared" si="11"/>
        <v>ALERT</v>
      </c>
    </row>
    <row r="390" spans="1:9" x14ac:dyDescent="0.25">
      <c r="A390" s="4" t="s">
        <v>68</v>
      </c>
      <c r="B390" s="4" t="s">
        <v>72</v>
      </c>
      <c r="C390" s="1" t="s">
        <v>26</v>
      </c>
      <c r="D390" s="1">
        <f>VLOOKUP(C390,Location!$B$2:$H$84,7,FALSE)</f>
        <v>3.2</v>
      </c>
      <c r="E390" s="1">
        <f>VLOOKUP(C390,Location!$B$2:$G$84,6,)</f>
        <v>4.4000000000000004</v>
      </c>
      <c r="F390" s="1">
        <f>VLOOKUP($C390,'[1]Equip Specs'!$B$2:$K$141,2,)</f>
        <v>7.1</v>
      </c>
      <c r="G390" s="1">
        <f>VLOOKUP($C390,'[1]Equip Specs'!$B$2:$K$141,3,)</f>
        <v>18</v>
      </c>
      <c r="H390" s="1" t="str">
        <f>VLOOKUP($C390,'[1]Equip Specs'!$B$2:$K$141,4,)</f>
        <v>18 Above</v>
      </c>
      <c r="I390" s="1" t="str">
        <f t="shared" si="11"/>
        <v>NORMAL</v>
      </c>
    </row>
    <row r="391" spans="1:9" x14ac:dyDescent="0.25">
      <c r="A391" s="4" t="s">
        <v>68</v>
      </c>
      <c r="B391" s="4" t="s">
        <v>72</v>
      </c>
      <c r="C391" s="1" t="s">
        <v>27</v>
      </c>
      <c r="D391" s="1">
        <f>VLOOKUP(C391,Location!$B$2:$H$84,7,FALSE)</f>
        <v>3.2</v>
      </c>
      <c r="E391" s="1">
        <f>VLOOKUP(C391,Location!$B$2:$G$84,6,)</f>
        <v>4.5999999999999996</v>
      </c>
      <c r="F391" s="1">
        <f>VLOOKUP($C391,'[1]Equip Specs'!$B$2:$K$141,2,)</f>
        <v>7.1</v>
      </c>
      <c r="G391" s="1">
        <f>VLOOKUP($C391,'[1]Equip Specs'!$B$2:$K$141,3,)</f>
        <v>18</v>
      </c>
      <c r="H391" s="1" t="str">
        <f>VLOOKUP($C391,'[1]Equip Specs'!$B$2:$K$141,4,)</f>
        <v>18 Above</v>
      </c>
      <c r="I391" s="1" t="str">
        <f t="shared" si="11"/>
        <v>NORMAL</v>
      </c>
    </row>
    <row r="392" spans="1:9" x14ac:dyDescent="0.25">
      <c r="A392" s="4" t="s">
        <v>68</v>
      </c>
      <c r="B392" s="4" t="s">
        <v>72</v>
      </c>
      <c r="C392" s="1" t="s">
        <v>7</v>
      </c>
      <c r="D392" s="1">
        <f>VLOOKUP(C392,Location!$B$2:$H$84,7,FALSE)</f>
        <v>4.1399999999999997</v>
      </c>
      <c r="E392" s="1">
        <f>VLOOKUP(C392,Location!$B$2:$G$84,6,)</f>
        <v>4.8</v>
      </c>
      <c r="F392" s="1">
        <f>VLOOKUP($C392,'[1]Equip Specs'!$B$2:$K$141,2,)</f>
        <v>7.1</v>
      </c>
      <c r="G392" s="1">
        <f>VLOOKUP($C392,'[1]Equip Specs'!$B$2:$K$141,3,)</f>
        <v>18</v>
      </c>
      <c r="H392" s="1" t="str">
        <f>VLOOKUP($C392,'[1]Equip Specs'!$B$2:$K$141,4,)</f>
        <v>18 Above</v>
      </c>
      <c r="I392" s="1" t="str">
        <f t="shared" si="11"/>
        <v>NORMAL</v>
      </c>
    </row>
    <row r="393" spans="1:9" x14ac:dyDescent="0.25">
      <c r="A393" s="4" t="s">
        <v>68</v>
      </c>
      <c r="B393" s="4" t="s">
        <v>72</v>
      </c>
      <c r="C393" s="1" t="s">
        <v>6</v>
      </c>
      <c r="D393" s="1">
        <f>VLOOKUP(C393,Location!$B$2:$H$84,7,FALSE)</f>
        <v>8.4</v>
      </c>
      <c r="E393" s="1">
        <f>VLOOKUP(C393,Location!$B$2:$G$84,6,)</f>
        <v>9.5</v>
      </c>
      <c r="F393" s="1">
        <f>VLOOKUP($C393,'[1]Equip Specs'!$B$2:$K$141,2,)</f>
        <v>7.1</v>
      </c>
      <c r="G393" s="1">
        <f>VLOOKUP($C393,'[1]Equip Specs'!$B$2:$K$141,3,)</f>
        <v>18</v>
      </c>
      <c r="H393" s="1" t="str">
        <f>VLOOKUP($C393,'[1]Equip Specs'!$B$2:$K$141,4,)</f>
        <v>18 Above</v>
      </c>
      <c r="I393" s="1" t="str">
        <f t="shared" si="11"/>
        <v>ALERT</v>
      </c>
    </row>
    <row r="394" spans="1:9" x14ac:dyDescent="0.25">
      <c r="A394" s="4" t="s">
        <v>69</v>
      </c>
      <c r="B394" s="4" t="s">
        <v>75</v>
      </c>
      <c r="C394" s="1" t="s">
        <v>9</v>
      </c>
      <c r="D394" s="1">
        <v>6.8</v>
      </c>
      <c r="E394" s="1">
        <v>4.6000000000000005</v>
      </c>
      <c r="F394" s="1">
        <f>VLOOKUP($C394,'[1]Equip Specs'!$B$2:$K$141,2,)</f>
        <v>4.5</v>
      </c>
      <c r="G394" s="1">
        <f>VLOOKUP($C394,'[1]Equip Specs'!$B$2:$K$141,3,)</f>
        <v>11.2</v>
      </c>
      <c r="H394" s="1" t="str">
        <f>VLOOKUP($C394,'[1]Equip Specs'!$B$2:$K$141,4,)</f>
        <v>11.2 Above</v>
      </c>
      <c r="I394" s="1" t="str">
        <f t="shared" si="11"/>
        <v>ALERT</v>
      </c>
    </row>
    <row r="395" spans="1:9" x14ac:dyDescent="0.25">
      <c r="A395" s="4" t="s">
        <v>69</v>
      </c>
      <c r="B395" s="4" t="s">
        <v>75</v>
      </c>
      <c r="C395" s="1" t="s">
        <v>19</v>
      </c>
      <c r="D395" s="1">
        <v>6.8</v>
      </c>
      <c r="E395" s="1">
        <v>18.100000000000001</v>
      </c>
      <c r="F395" s="1">
        <f>VLOOKUP($C395,'[1]Equip Specs'!$B$2:$K$141,2,)</f>
        <v>4.5</v>
      </c>
      <c r="G395" s="1">
        <f>VLOOKUP($C395,'[1]Equip Specs'!$B$2:$K$141,3,)</f>
        <v>11.2</v>
      </c>
      <c r="H395" s="1" t="str">
        <f>VLOOKUP($C395,'[1]Equip Specs'!$B$2:$K$141,4,)</f>
        <v>11.2 Above</v>
      </c>
      <c r="I395" s="1" t="str">
        <f t="shared" si="11"/>
        <v>ALARM</v>
      </c>
    </row>
    <row r="396" spans="1:9" x14ac:dyDescent="0.25">
      <c r="A396" s="4" t="s">
        <v>69</v>
      </c>
      <c r="B396" s="4" t="s">
        <v>75</v>
      </c>
      <c r="C396" s="1" t="s">
        <v>16</v>
      </c>
      <c r="D396" s="1">
        <v>6.8</v>
      </c>
      <c r="E396" s="1">
        <v>5</v>
      </c>
      <c r="F396" s="1">
        <f>VLOOKUP($C396,'[1]Equip Specs'!$B$2:$K$141,2,)</f>
        <v>7.1</v>
      </c>
      <c r="G396" s="1">
        <f>VLOOKUP($C396,'[1]Equip Specs'!$B$2:$K$141,3,)</f>
        <v>18</v>
      </c>
      <c r="H396" s="1" t="str">
        <f>VLOOKUP($C396,'[1]Equip Specs'!$B$2:$K$141,4,)</f>
        <v>18 Above</v>
      </c>
      <c r="I396" s="1" t="str">
        <f t="shared" si="11"/>
        <v>NORMAL</v>
      </c>
    </row>
    <row r="397" spans="1:9" x14ac:dyDescent="0.25">
      <c r="A397" s="4" t="s">
        <v>69</v>
      </c>
      <c r="B397" s="4" t="s">
        <v>75</v>
      </c>
      <c r="C397" s="1" t="s">
        <v>15</v>
      </c>
      <c r="D397" s="1">
        <v>6.8</v>
      </c>
      <c r="E397" s="1">
        <v>9.6999999999999993</v>
      </c>
      <c r="F397" s="1">
        <f>VLOOKUP($C397,'[1]Equip Specs'!$B$2:$K$141,2,)</f>
        <v>7.1</v>
      </c>
      <c r="G397" s="1">
        <f>VLOOKUP($C397,'[1]Equip Specs'!$B$2:$K$141,3,)</f>
        <v>18</v>
      </c>
      <c r="H397" s="1" t="str">
        <f>VLOOKUP($C397,'[1]Equip Specs'!$B$2:$K$141,4,)</f>
        <v>18 Above</v>
      </c>
      <c r="I397" s="1" t="str">
        <f t="shared" si="11"/>
        <v>ALERT</v>
      </c>
    </row>
    <row r="398" spans="1:9" x14ac:dyDescent="0.25">
      <c r="A398" s="4" t="s">
        <v>69</v>
      </c>
      <c r="B398" s="4" t="s">
        <v>75</v>
      </c>
      <c r="C398" s="1" t="s">
        <v>17</v>
      </c>
      <c r="D398" s="1">
        <v>3.5</v>
      </c>
      <c r="E398" s="1">
        <v>4</v>
      </c>
      <c r="F398" s="1">
        <f>VLOOKUP($C398,'[1]Equip Specs'!$B$2:$K$141,2,)</f>
        <v>7.1</v>
      </c>
      <c r="G398" s="1">
        <f>VLOOKUP($C398,'[1]Equip Specs'!$B$2:$K$141,3,)</f>
        <v>18</v>
      </c>
      <c r="H398" s="1" t="str">
        <f>VLOOKUP($C398,'[1]Equip Specs'!$B$2:$K$141,4,)</f>
        <v>18 Above</v>
      </c>
      <c r="I398" s="1" t="str">
        <f t="shared" si="11"/>
        <v>NORMAL</v>
      </c>
    </row>
    <row r="399" spans="1:9" x14ac:dyDescent="0.25">
      <c r="A399" s="4" t="s">
        <v>69</v>
      </c>
      <c r="B399" s="4" t="s">
        <v>75</v>
      </c>
      <c r="C399" s="1" t="s">
        <v>13</v>
      </c>
      <c r="D399" s="1">
        <v>3.6999999999999997</v>
      </c>
      <c r="E399" s="1">
        <v>4.2</v>
      </c>
      <c r="F399" s="1">
        <f>VLOOKUP($C399,'[1]Equip Specs'!$B$2:$K$141,2,)</f>
        <v>4.5</v>
      </c>
      <c r="G399" s="1">
        <f>VLOOKUP($C399,'[1]Equip Specs'!$B$2:$K$141,3,)</f>
        <v>11.2</v>
      </c>
      <c r="H399" s="1" t="str">
        <f>VLOOKUP($C399,'[1]Equip Specs'!$B$2:$K$141,4,)</f>
        <v>11.2 Above</v>
      </c>
      <c r="I399" s="1" t="str">
        <f t="shared" si="11"/>
        <v>NORMAL</v>
      </c>
    </row>
    <row r="400" spans="1:9" x14ac:dyDescent="0.25">
      <c r="A400" s="4" t="s">
        <v>69</v>
      </c>
      <c r="B400" s="4" t="s">
        <v>75</v>
      </c>
      <c r="C400" s="1" t="s">
        <v>21</v>
      </c>
      <c r="D400" s="1">
        <v>6.3</v>
      </c>
      <c r="E400" s="1">
        <v>6.8</v>
      </c>
      <c r="F400" s="1">
        <f>VLOOKUP($C400,'[1]Equip Specs'!$B$2:$K$141,2,)</f>
        <v>4.5</v>
      </c>
      <c r="G400" s="1">
        <f>VLOOKUP($C400,'[1]Equip Specs'!$B$2:$K$141,3,)</f>
        <v>11.2</v>
      </c>
      <c r="H400" s="1" t="str">
        <f>VLOOKUP($C400,'[1]Equip Specs'!$B$2:$K$141,4,)</f>
        <v>11.2 Above</v>
      </c>
      <c r="I400" s="1" t="str">
        <f t="shared" si="11"/>
        <v>ALERT</v>
      </c>
    </row>
    <row r="401" spans="1:9" x14ac:dyDescent="0.25">
      <c r="A401" s="4" t="s">
        <v>69</v>
      </c>
      <c r="B401" s="4" t="s">
        <v>75</v>
      </c>
      <c r="C401" s="1" t="s">
        <v>8</v>
      </c>
      <c r="D401" s="1">
        <v>5.6</v>
      </c>
      <c r="E401" s="1">
        <v>6.1</v>
      </c>
      <c r="F401" s="1">
        <f>VLOOKUP($C401,'[1]Equip Specs'!$B$2:$K$141,2,)</f>
        <v>7.1</v>
      </c>
      <c r="G401" s="1">
        <f>VLOOKUP($C401,'[1]Equip Specs'!$B$2:$K$141,3,)</f>
        <v>18</v>
      </c>
      <c r="H401" s="1" t="str">
        <f>VLOOKUP($C401,'[1]Equip Specs'!$B$2:$K$141,4,)</f>
        <v>18 Above</v>
      </c>
      <c r="I401" s="1" t="str">
        <f t="shared" si="11"/>
        <v>NORMAL</v>
      </c>
    </row>
    <row r="402" spans="1:9" x14ac:dyDescent="0.25">
      <c r="A402" s="4" t="s">
        <v>69</v>
      </c>
      <c r="B402" s="4" t="s">
        <v>75</v>
      </c>
      <c r="C402" s="1" t="s">
        <v>2</v>
      </c>
      <c r="D402" s="1">
        <v>3.6999999999999997</v>
      </c>
      <c r="E402" s="1">
        <v>4.2</v>
      </c>
      <c r="F402" s="1">
        <f>VLOOKUP($C402,'[1]Equip Specs'!$B$2:$K$141,2,)</f>
        <v>4.5</v>
      </c>
      <c r="G402" s="1">
        <f>VLOOKUP($C402,'[1]Equip Specs'!$B$2:$K$141,3,)</f>
        <v>11.2</v>
      </c>
      <c r="H402" s="1" t="str">
        <f>VLOOKUP($C402,'[1]Equip Specs'!$B$2:$K$141,4,)</f>
        <v>11.2 Above</v>
      </c>
      <c r="I402" s="1" t="str">
        <f t="shared" si="11"/>
        <v>NORMAL</v>
      </c>
    </row>
    <row r="403" spans="1:9" x14ac:dyDescent="0.25">
      <c r="A403" s="4" t="s">
        <v>69</v>
      </c>
      <c r="B403" s="4" t="s">
        <v>75</v>
      </c>
      <c r="C403" s="1" t="s">
        <v>3</v>
      </c>
      <c r="D403" s="1">
        <v>4.4000000000000004</v>
      </c>
      <c r="E403" s="1">
        <v>4.5</v>
      </c>
      <c r="F403" s="1">
        <f>VLOOKUP($C403,'[1]Equip Specs'!$B$2:$K$141,2,)</f>
        <v>4.5</v>
      </c>
      <c r="G403" s="1">
        <f>VLOOKUP($C403,'[1]Equip Specs'!$B$2:$K$141,3,)</f>
        <v>11.2</v>
      </c>
      <c r="H403" s="1" t="str">
        <f>VLOOKUP($C403,'[1]Equip Specs'!$B$2:$K$141,4,)</f>
        <v>11.2 Above</v>
      </c>
      <c r="I403" s="1" t="str">
        <f t="shared" si="11"/>
        <v>ALERT</v>
      </c>
    </row>
    <row r="404" spans="1:9" x14ac:dyDescent="0.25">
      <c r="A404" s="4" t="s">
        <v>69</v>
      </c>
      <c r="B404" s="4" t="s">
        <v>75</v>
      </c>
      <c r="C404" s="1" t="s">
        <v>5</v>
      </c>
      <c r="D404" s="1">
        <v>5</v>
      </c>
      <c r="E404" s="1">
        <v>5.5</v>
      </c>
      <c r="F404" s="1">
        <f>VLOOKUP($C404,'[1]Equip Specs'!$B$2:$K$141,2,)</f>
        <v>7.1</v>
      </c>
      <c r="G404" s="1">
        <f>VLOOKUP($C404,'[1]Equip Specs'!$B$2:$K$141,3,)</f>
        <v>18</v>
      </c>
      <c r="H404" s="1" t="str">
        <f>VLOOKUP($C404,'[1]Equip Specs'!$B$2:$K$141,4,)</f>
        <v>18 Above</v>
      </c>
      <c r="I404" s="1" t="str">
        <f t="shared" si="11"/>
        <v>NORMAL</v>
      </c>
    </row>
    <row r="405" spans="1:9" x14ac:dyDescent="0.25">
      <c r="A405" s="4" t="s">
        <v>69</v>
      </c>
      <c r="B405" s="4" t="s">
        <v>75</v>
      </c>
      <c r="C405" s="1" t="s">
        <v>28</v>
      </c>
      <c r="D405" s="1">
        <v>4.5</v>
      </c>
      <c r="E405" s="1">
        <v>5</v>
      </c>
      <c r="F405" s="1">
        <f>VLOOKUP($C405,'[1]Equip Specs'!$B$2:$K$141,2,)</f>
        <v>7.1</v>
      </c>
      <c r="G405" s="1">
        <f>VLOOKUP($C405,'[1]Equip Specs'!$B$2:$K$141,3,)</f>
        <v>18</v>
      </c>
      <c r="H405" s="1" t="str">
        <f>VLOOKUP($C405,'[1]Equip Specs'!$B$2:$K$141,4,)</f>
        <v>18 Above</v>
      </c>
      <c r="I405" s="1" t="str">
        <f t="shared" si="11"/>
        <v>NORMAL</v>
      </c>
    </row>
    <row r="406" spans="1:9" x14ac:dyDescent="0.25">
      <c r="A406" s="4" t="s">
        <v>69</v>
      </c>
      <c r="B406" s="4" t="s">
        <v>75</v>
      </c>
      <c r="C406" s="1" t="s">
        <v>14</v>
      </c>
      <c r="D406" s="1">
        <v>3.8</v>
      </c>
      <c r="E406" s="1">
        <v>4.3</v>
      </c>
      <c r="F406" s="1">
        <f>VLOOKUP($C406,'[1]Equip Specs'!$B$2:$K$141,2,)</f>
        <v>4.5</v>
      </c>
      <c r="G406" s="1">
        <f>VLOOKUP($C406,'[1]Equip Specs'!$B$2:$K$141,3,)</f>
        <v>11.2</v>
      </c>
      <c r="H406" s="1" t="str">
        <f>VLOOKUP($C406,'[1]Equip Specs'!$B$2:$K$141,4,)</f>
        <v>11.2 Above</v>
      </c>
      <c r="I406" s="1" t="str">
        <f t="shared" si="11"/>
        <v>NORMAL</v>
      </c>
    </row>
    <row r="407" spans="1:9" x14ac:dyDescent="0.25">
      <c r="A407" s="4" t="s">
        <v>69</v>
      </c>
      <c r="B407" s="4" t="s">
        <v>75</v>
      </c>
      <c r="C407" s="1" t="s">
        <v>1</v>
      </c>
      <c r="D407" s="1">
        <v>5.6</v>
      </c>
      <c r="E407" s="1">
        <v>6.1</v>
      </c>
      <c r="F407" s="1">
        <f>VLOOKUP($C407,'[1]Equip Specs'!$B$2:$K$141,2,)</f>
        <v>7.1</v>
      </c>
      <c r="G407" s="1">
        <f>VLOOKUP($C407,'[1]Equip Specs'!$B$2:$K$141,3,)</f>
        <v>18</v>
      </c>
      <c r="H407" s="1" t="str">
        <f>VLOOKUP($C407,'[1]Equip Specs'!$B$2:$K$141,4,)</f>
        <v>18 Above</v>
      </c>
      <c r="I407" s="1" t="str">
        <f t="shared" si="11"/>
        <v>NORMAL</v>
      </c>
    </row>
    <row r="408" spans="1:9" x14ac:dyDescent="0.25">
      <c r="A408" s="4" t="s">
        <v>69</v>
      </c>
      <c r="B408" s="4" t="s">
        <v>75</v>
      </c>
      <c r="C408" s="1" t="s">
        <v>0</v>
      </c>
      <c r="D408" s="1">
        <v>11.700000000000001</v>
      </c>
      <c r="E408" s="1">
        <v>12.200000000000001</v>
      </c>
      <c r="F408" s="1">
        <f>VLOOKUP($C408,'[1]Equip Specs'!$B$2:$K$141,2,)</f>
        <v>7.1</v>
      </c>
      <c r="G408" s="1">
        <f>VLOOKUP($C408,'[1]Equip Specs'!$B$2:$K$141,3,)</f>
        <v>18</v>
      </c>
      <c r="H408" s="1" t="str">
        <f>VLOOKUP($C408,'[1]Equip Specs'!$B$2:$K$141,4,)</f>
        <v>18 Above</v>
      </c>
      <c r="I408" s="1" t="str">
        <f t="shared" si="11"/>
        <v>ALERT</v>
      </c>
    </row>
    <row r="409" spans="1:9" x14ac:dyDescent="0.25">
      <c r="A409" s="4" t="s">
        <v>69</v>
      </c>
      <c r="B409" s="4" t="s">
        <v>75</v>
      </c>
      <c r="C409" s="1" t="s">
        <v>12</v>
      </c>
      <c r="D409" s="1">
        <v>5.8</v>
      </c>
      <c r="E409" s="1">
        <v>6.3</v>
      </c>
      <c r="F409" s="1">
        <f>VLOOKUP($C409,'[1]Equip Specs'!$B$2:$K$141,2,)</f>
        <v>7.1</v>
      </c>
      <c r="G409" s="1">
        <f>VLOOKUP($C409,'[1]Equip Specs'!$B$2:$K$141,3,)</f>
        <v>18</v>
      </c>
      <c r="H409" s="1" t="str">
        <f>VLOOKUP($C409,'[1]Equip Specs'!$B$2:$K$141,4,)</f>
        <v>18 Above</v>
      </c>
      <c r="I409" s="1" t="str">
        <f t="shared" si="11"/>
        <v>NORMAL</v>
      </c>
    </row>
    <row r="410" spans="1:9" x14ac:dyDescent="0.25">
      <c r="A410" s="4" t="s">
        <v>69</v>
      </c>
      <c r="B410" s="4" t="s">
        <v>75</v>
      </c>
      <c r="C410" s="1" t="s">
        <v>11</v>
      </c>
      <c r="D410" s="1">
        <v>3.4</v>
      </c>
      <c r="E410" s="1">
        <v>12.2</v>
      </c>
      <c r="F410" s="1">
        <f>VLOOKUP($C410,'[1]Equip Specs'!$B$2:$K$141,2,)</f>
        <v>7.1</v>
      </c>
      <c r="G410" s="1">
        <f>VLOOKUP($C410,'[1]Equip Specs'!$B$2:$K$141,3,)</f>
        <v>18</v>
      </c>
      <c r="H410" s="1" t="str">
        <f>VLOOKUP($C410,'[1]Equip Specs'!$B$2:$K$141,4,)</f>
        <v>18 Above</v>
      </c>
      <c r="I410" s="1" t="str">
        <f t="shared" si="11"/>
        <v>ALERT</v>
      </c>
    </row>
    <row r="411" spans="1:9" x14ac:dyDescent="0.25">
      <c r="A411" s="4" t="s">
        <v>69</v>
      </c>
      <c r="B411" s="4" t="s">
        <v>75</v>
      </c>
      <c r="C411" s="1" t="s">
        <v>18</v>
      </c>
      <c r="D411" s="1">
        <v>6</v>
      </c>
      <c r="E411" s="1">
        <v>6.5</v>
      </c>
      <c r="F411" s="1">
        <f>VLOOKUP($C411,'[1]Equip Specs'!$B$2:$K$141,2,)</f>
        <v>7.1</v>
      </c>
      <c r="G411" s="1">
        <f>VLOOKUP($C411,'[1]Equip Specs'!$B$2:$K$141,3,)</f>
        <v>18</v>
      </c>
      <c r="H411" s="1" t="str">
        <f>VLOOKUP($C411,'[1]Equip Specs'!$B$2:$K$141,4,)</f>
        <v>18 Above</v>
      </c>
      <c r="I411" s="1" t="str">
        <f t="shared" si="11"/>
        <v>NORMAL</v>
      </c>
    </row>
    <row r="412" spans="1:9" x14ac:dyDescent="0.25">
      <c r="A412" s="4" t="s">
        <v>69</v>
      </c>
      <c r="B412" s="4" t="s">
        <v>75</v>
      </c>
      <c r="C412" s="1" t="s">
        <v>22</v>
      </c>
      <c r="D412" s="1">
        <v>3.6999999999999997</v>
      </c>
      <c r="E412" s="1">
        <v>4.2</v>
      </c>
      <c r="F412" s="1">
        <f>VLOOKUP($C412,'[1]Equip Specs'!$B$2:$K$141,2,)</f>
        <v>4.5</v>
      </c>
      <c r="G412" s="1">
        <f>VLOOKUP($C412,'[1]Equip Specs'!$B$2:$K$141,3,)</f>
        <v>11.2</v>
      </c>
      <c r="H412" s="1" t="str">
        <f>VLOOKUP($C412,'[1]Equip Specs'!$B$2:$K$141,4,)</f>
        <v>11.2 Above</v>
      </c>
      <c r="I412" s="1" t="str">
        <f t="shared" si="11"/>
        <v>NORMAL</v>
      </c>
    </row>
    <row r="413" spans="1:9" x14ac:dyDescent="0.25">
      <c r="A413" s="4" t="s">
        <v>69</v>
      </c>
      <c r="B413" s="4" t="s">
        <v>75</v>
      </c>
      <c r="C413" s="1" t="s">
        <v>4</v>
      </c>
      <c r="D413" s="1">
        <v>12.100000000000001</v>
      </c>
      <c r="E413" s="1">
        <v>12.600000000000001</v>
      </c>
      <c r="F413" s="1">
        <f>VLOOKUP($C413,'[1]Equip Specs'!$B$2:$K$141,2,)</f>
        <v>4.5</v>
      </c>
      <c r="G413" s="1">
        <f>VLOOKUP($C413,'[1]Equip Specs'!$B$2:$K$141,3,)</f>
        <v>11.2</v>
      </c>
      <c r="H413" s="1" t="str">
        <f>VLOOKUP($C413,'[1]Equip Specs'!$B$2:$K$141,4,)</f>
        <v>11.2 Above</v>
      </c>
      <c r="I413" s="1" t="str">
        <f t="shared" si="11"/>
        <v>ALARM</v>
      </c>
    </row>
    <row r="414" spans="1:9" x14ac:dyDescent="0.25">
      <c r="A414" s="4" t="s">
        <v>69</v>
      </c>
      <c r="B414" s="4" t="s">
        <v>75</v>
      </c>
      <c r="C414" s="1" t="s">
        <v>20</v>
      </c>
      <c r="D414" s="1">
        <v>7.3999999999999995</v>
      </c>
      <c r="E414" s="1">
        <v>7.8999999999999995</v>
      </c>
      <c r="F414" s="1">
        <f>VLOOKUP($C414,'[1]Equip Specs'!$B$2:$K$141,2,)</f>
        <v>4.5</v>
      </c>
      <c r="G414" s="1">
        <f>VLOOKUP($C414,'[1]Equip Specs'!$B$2:$K$141,3,)</f>
        <v>11.2</v>
      </c>
      <c r="H414" s="1" t="str">
        <f>VLOOKUP($C414,'[1]Equip Specs'!$B$2:$K$141,4,)</f>
        <v>11.2 Above</v>
      </c>
      <c r="I414" s="1" t="str">
        <f t="shared" si="11"/>
        <v>ALERT</v>
      </c>
    </row>
    <row r="415" spans="1:9" x14ac:dyDescent="0.25">
      <c r="A415" s="4" t="s">
        <v>69</v>
      </c>
      <c r="B415" s="4" t="s">
        <v>75</v>
      </c>
      <c r="C415" s="1" t="s">
        <v>23</v>
      </c>
      <c r="D415" s="1">
        <v>5.8</v>
      </c>
      <c r="E415" s="1">
        <v>6.3</v>
      </c>
      <c r="F415" s="1">
        <f>VLOOKUP($C415,'[1]Equip Specs'!$B$2:$K$141,2,)</f>
        <v>7.1</v>
      </c>
      <c r="G415" s="1">
        <f>VLOOKUP($C415,'[1]Equip Specs'!$B$2:$K$141,3,)</f>
        <v>18</v>
      </c>
      <c r="H415" s="1" t="str">
        <f>VLOOKUP($C415,'[1]Equip Specs'!$B$2:$K$141,4,)</f>
        <v>18 Above</v>
      </c>
      <c r="I415" s="1" t="str">
        <f t="shared" si="11"/>
        <v>NORMAL</v>
      </c>
    </row>
    <row r="416" spans="1:9" x14ac:dyDescent="0.25">
      <c r="A416" s="4" t="s">
        <v>69</v>
      </c>
      <c r="B416" s="4" t="s">
        <v>75</v>
      </c>
      <c r="C416" s="1" t="s">
        <v>24</v>
      </c>
      <c r="D416" s="1">
        <f>VLOOKUP(C416,Location!$B$2:$H$84,7,FALSE)</f>
        <v>12.9</v>
      </c>
      <c r="E416" s="1">
        <f>VLOOKUP(C416,Location!$B$2:$G$84,6,)</f>
        <v>12.5</v>
      </c>
      <c r="F416" s="1">
        <f>VLOOKUP($C416,'[1]Equip Specs'!$B$2:$K$141,2,)</f>
        <v>7.1</v>
      </c>
      <c r="G416" s="1">
        <v>11.2</v>
      </c>
      <c r="H416" s="1" t="str">
        <f>VLOOKUP($C416,'[1]Equip Specs'!$B$2:$K$141,4,)</f>
        <v>18 Above</v>
      </c>
      <c r="I416" s="1" t="str">
        <f t="shared" si="11"/>
        <v>ALARM</v>
      </c>
    </row>
    <row r="417" spans="1:9" x14ac:dyDescent="0.25">
      <c r="A417" s="4" t="s">
        <v>69</v>
      </c>
      <c r="B417" s="4" t="s">
        <v>75</v>
      </c>
      <c r="C417" s="1" t="s">
        <v>25</v>
      </c>
      <c r="D417" s="1">
        <f>VLOOKUP(C417,Location!$B$2:$H$84,7,FALSE)</f>
        <v>8.5</v>
      </c>
      <c r="E417" s="1">
        <f>VLOOKUP(C417,Location!$B$2:$G$84,6,)</f>
        <v>13.1</v>
      </c>
      <c r="F417" s="1">
        <f>VLOOKUP($C417,'[1]Equip Specs'!$B$2:$K$141,2,)</f>
        <v>7.1</v>
      </c>
      <c r="G417" s="1">
        <f>VLOOKUP($C417,'[1]Equip Specs'!$B$2:$K$141,3,)</f>
        <v>18</v>
      </c>
      <c r="H417" s="1" t="str">
        <f>VLOOKUP($C417,'[1]Equip Specs'!$B$2:$K$141,4,)</f>
        <v>18 Above</v>
      </c>
      <c r="I417" s="1" t="str">
        <f t="shared" si="11"/>
        <v>ALERT</v>
      </c>
    </row>
    <row r="418" spans="1:9" x14ac:dyDescent="0.25">
      <c r="A418" s="4" t="s">
        <v>69</v>
      </c>
      <c r="B418" s="4" t="s">
        <v>75</v>
      </c>
      <c r="C418" s="1" t="s">
        <v>26</v>
      </c>
      <c r="D418" s="1">
        <f>VLOOKUP(C418,Location!$B$2:$H$84,7,FALSE)</f>
        <v>3.2</v>
      </c>
      <c r="E418" s="1">
        <f>VLOOKUP(C418,Location!$B$2:$G$84,6,)</f>
        <v>4.4000000000000004</v>
      </c>
      <c r="F418" s="1">
        <f>VLOOKUP($C418,'[1]Equip Specs'!$B$2:$K$141,2,)</f>
        <v>7.1</v>
      </c>
      <c r="G418" s="1">
        <f>VLOOKUP($C418,'[1]Equip Specs'!$B$2:$K$141,3,)</f>
        <v>18</v>
      </c>
      <c r="H418" s="1" t="str">
        <f>VLOOKUP($C418,'[1]Equip Specs'!$B$2:$K$141,4,)</f>
        <v>18 Above</v>
      </c>
      <c r="I418" s="1" t="str">
        <f t="shared" si="11"/>
        <v>NORMAL</v>
      </c>
    </row>
    <row r="419" spans="1:9" x14ac:dyDescent="0.25">
      <c r="A419" s="4" t="s">
        <v>69</v>
      </c>
      <c r="B419" s="4" t="s">
        <v>75</v>
      </c>
      <c r="C419" s="1" t="s">
        <v>27</v>
      </c>
      <c r="D419" s="1">
        <f>VLOOKUP(C419,Location!$B$2:$H$84,7,FALSE)</f>
        <v>3.2</v>
      </c>
      <c r="E419" s="1">
        <f>VLOOKUP(C419,Location!$B$2:$G$84,6,)</f>
        <v>4.5999999999999996</v>
      </c>
      <c r="F419" s="1">
        <f>VLOOKUP($C419,'[1]Equip Specs'!$B$2:$K$141,2,)</f>
        <v>7.1</v>
      </c>
      <c r="G419" s="1">
        <f>VLOOKUP($C419,'[1]Equip Specs'!$B$2:$K$141,3,)</f>
        <v>18</v>
      </c>
      <c r="H419" s="1" t="str">
        <f>VLOOKUP($C419,'[1]Equip Specs'!$B$2:$K$141,4,)</f>
        <v>18 Above</v>
      </c>
      <c r="I419" s="1" t="str">
        <f t="shared" si="11"/>
        <v>NORMAL</v>
      </c>
    </row>
    <row r="420" spans="1:9" x14ac:dyDescent="0.25">
      <c r="A420" s="4" t="s">
        <v>69</v>
      </c>
      <c r="B420" s="4" t="s">
        <v>75</v>
      </c>
      <c r="C420" s="1" t="s">
        <v>7</v>
      </c>
      <c r="D420" s="1">
        <f>VLOOKUP(C420,Location!$B$2:$H$84,7,FALSE)</f>
        <v>4.1399999999999997</v>
      </c>
      <c r="E420" s="1">
        <f>VLOOKUP(C420,Location!$B$2:$G$84,6,)</f>
        <v>4.8</v>
      </c>
      <c r="F420" s="1">
        <f>VLOOKUP($C420,'[1]Equip Specs'!$B$2:$K$141,2,)</f>
        <v>7.1</v>
      </c>
      <c r="G420" s="1">
        <f>VLOOKUP($C420,'[1]Equip Specs'!$B$2:$K$141,3,)</f>
        <v>18</v>
      </c>
      <c r="H420" s="1" t="str">
        <f>VLOOKUP($C420,'[1]Equip Specs'!$B$2:$K$141,4,)</f>
        <v>18 Above</v>
      </c>
      <c r="I420" s="1" t="str">
        <f t="shared" si="11"/>
        <v>NORMAL</v>
      </c>
    </row>
    <row r="421" spans="1:9" x14ac:dyDescent="0.25">
      <c r="A421" s="4" t="s">
        <v>69</v>
      </c>
      <c r="B421" s="4" t="s">
        <v>75</v>
      </c>
      <c r="C421" s="1" t="s">
        <v>6</v>
      </c>
      <c r="D421" s="1">
        <f>VLOOKUP(C421,Location!$B$2:$H$84,7,FALSE)</f>
        <v>8.4</v>
      </c>
      <c r="E421" s="1">
        <f>VLOOKUP(C421,Location!$B$2:$G$84,6,)</f>
        <v>9.5</v>
      </c>
      <c r="F421" s="1">
        <f>VLOOKUP($C421,'[1]Equip Specs'!$B$2:$K$141,2,)</f>
        <v>7.1</v>
      </c>
      <c r="G421" s="1">
        <f>VLOOKUP($C421,'[1]Equip Specs'!$B$2:$K$141,3,)</f>
        <v>18</v>
      </c>
      <c r="H421" s="1" t="str">
        <f>VLOOKUP($C421,'[1]Equip Specs'!$B$2:$K$141,4,)</f>
        <v>18 Above</v>
      </c>
      <c r="I421" s="1" t="str">
        <f t="shared" si="11"/>
        <v>ALERT</v>
      </c>
    </row>
    <row r="422" spans="1:9" x14ac:dyDescent="0.25">
      <c r="A422" s="4" t="s">
        <v>69</v>
      </c>
      <c r="B422" s="4" t="s">
        <v>73</v>
      </c>
      <c r="C422" s="1" t="s">
        <v>9</v>
      </c>
      <c r="D422" s="1">
        <v>6.8</v>
      </c>
      <c r="E422" s="1">
        <v>8.1</v>
      </c>
      <c r="F422" s="1">
        <f>VLOOKUP($C422,'[1]Equip Specs'!$B$2:$K$141,2,)</f>
        <v>4.5</v>
      </c>
      <c r="G422" s="1">
        <f>VLOOKUP($C422,'[1]Equip Specs'!$B$2:$K$141,3,)</f>
        <v>11.2</v>
      </c>
      <c r="H422" s="1" t="str">
        <f>VLOOKUP($C422,'[1]Equip Specs'!$B$2:$K$141,4,)</f>
        <v>11.2 Above</v>
      </c>
      <c r="I422" s="1" t="str">
        <f t="shared" si="11"/>
        <v>ALERT</v>
      </c>
    </row>
    <row r="423" spans="1:9" x14ac:dyDescent="0.25">
      <c r="A423" s="4" t="s">
        <v>69</v>
      </c>
      <c r="B423" s="4" t="s">
        <v>73</v>
      </c>
      <c r="C423" s="1" t="s">
        <v>19</v>
      </c>
      <c r="D423" s="1">
        <v>6.8</v>
      </c>
      <c r="E423" s="1">
        <v>8.6999999999999993</v>
      </c>
      <c r="F423" s="1">
        <f>VLOOKUP($C423,'[1]Equip Specs'!$B$2:$K$141,2,)</f>
        <v>4.5</v>
      </c>
      <c r="G423" s="1">
        <f>VLOOKUP($C423,'[1]Equip Specs'!$B$2:$K$141,3,)</f>
        <v>11.2</v>
      </c>
      <c r="H423" s="1" t="str">
        <f>VLOOKUP($C423,'[1]Equip Specs'!$B$2:$K$141,4,)</f>
        <v>11.2 Above</v>
      </c>
      <c r="I423" s="1" t="str">
        <f t="shared" si="11"/>
        <v>ALERT</v>
      </c>
    </row>
    <row r="424" spans="1:9" x14ac:dyDescent="0.25">
      <c r="A424" s="4" t="s">
        <v>69</v>
      </c>
      <c r="B424" s="4" t="s">
        <v>73</v>
      </c>
      <c r="C424" s="1" t="s">
        <v>16</v>
      </c>
      <c r="D424" s="1">
        <v>6.8</v>
      </c>
      <c r="E424" s="1">
        <v>6.6000000000000005</v>
      </c>
      <c r="F424" s="1">
        <f>VLOOKUP($C424,'[1]Equip Specs'!$B$2:$K$141,2,)</f>
        <v>7.1</v>
      </c>
      <c r="G424" s="1">
        <f>VLOOKUP($C424,'[1]Equip Specs'!$B$2:$K$141,3,)</f>
        <v>18</v>
      </c>
      <c r="H424" s="1" t="str">
        <f>VLOOKUP($C424,'[1]Equip Specs'!$B$2:$K$141,4,)</f>
        <v>18 Above</v>
      </c>
      <c r="I424" s="1" t="str">
        <f t="shared" si="11"/>
        <v>NORMAL</v>
      </c>
    </row>
    <row r="425" spans="1:9" x14ac:dyDescent="0.25">
      <c r="A425" s="4" t="s">
        <v>69</v>
      </c>
      <c r="B425" s="4" t="s">
        <v>73</v>
      </c>
      <c r="C425" s="1" t="s">
        <v>15</v>
      </c>
      <c r="D425" s="1">
        <v>4.2</v>
      </c>
      <c r="E425" s="1">
        <v>4.6000000000000005</v>
      </c>
      <c r="F425" s="1">
        <f>VLOOKUP($C425,'[1]Equip Specs'!$B$2:$K$141,2,)</f>
        <v>7.1</v>
      </c>
      <c r="G425" s="1">
        <f>VLOOKUP($C425,'[1]Equip Specs'!$B$2:$K$141,3,)</f>
        <v>18</v>
      </c>
      <c r="H425" s="1" t="str">
        <f>VLOOKUP($C425,'[1]Equip Specs'!$B$2:$K$141,4,)</f>
        <v>18 Above</v>
      </c>
      <c r="I425" s="1" t="str">
        <f t="shared" si="11"/>
        <v>NORMAL</v>
      </c>
    </row>
    <row r="426" spans="1:9" x14ac:dyDescent="0.25">
      <c r="A426" s="4" t="s">
        <v>69</v>
      </c>
      <c r="B426" s="4" t="s">
        <v>73</v>
      </c>
      <c r="C426" s="1" t="s">
        <v>17</v>
      </c>
      <c r="D426" s="1">
        <v>4.2</v>
      </c>
      <c r="E426" s="1">
        <v>1.7</v>
      </c>
      <c r="F426" s="1">
        <f>VLOOKUP($C426,'[1]Equip Specs'!$B$2:$K$141,2,)</f>
        <v>7.1</v>
      </c>
      <c r="G426" s="1">
        <f>VLOOKUP($C426,'[1]Equip Specs'!$B$2:$K$141,3,)</f>
        <v>18</v>
      </c>
      <c r="H426" s="1" t="str">
        <f>VLOOKUP($C426,'[1]Equip Specs'!$B$2:$K$141,4,)</f>
        <v>18 Above</v>
      </c>
      <c r="I426" s="1" t="str">
        <f t="shared" si="11"/>
        <v>NORMAL</v>
      </c>
    </row>
    <row r="427" spans="1:9" x14ac:dyDescent="0.25">
      <c r="A427" s="4" t="s">
        <v>69</v>
      </c>
      <c r="B427" s="4" t="s">
        <v>73</v>
      </c>
      <c r="C427" s="1" t="s">
        <v>13</v>
      </c>
      <c r="D427" s="1">
        <v>4.2</v>
      </c>
      <c r="E427" s="1">
        <v>4.3</v>
      </c>
      <c r="F427" s="1">
        <f>VLOOKUP($C427,'[1]Equip Specs'!$B$2:$K$141,2,)</f>
        <v>4.5</v>
      </c>
      <c r="G427" s="1">
        <f>VLOOKUP($C427,'[1]Equip Specs'!$B$2:$K$141,3,)</f>
        <v>11.2</v>
      </c>
      <c r="H427" s="1" t="str">
        <f>VLOOKUP($C427,'[1]Equip Specs'!$B$2:$K$141,4,)</f>
        <v>11.2 Above</v>
      </c>
      <c r="I427" s="1" t="str">
        <f t="shared" si="11"/>
        <v>NORMAL</v>
      </c>
    </row>
    <row r="428" spans="1:9" x14ac:dyDescent="0.25">
      <c r="A428" s="4" t="s">
        <v>69</v>
      </c>
      <c r="B428" s="4" t="s">
        <v>73</v>
      </c>
      <c r="C428" s="1" t="s">
        <v>21</v>
      </c>
      <c r="D428" s="1">
        <v>6.8</v>
      </c>
      <c r="E428" s="1">
        <v>6.6000000000000005</v>
      </c>
      <c r="F428" s="1">
        <f>VLOOKUP($C428,'[1]Equip Specs'!$B$2:$K$141,2,)</f>
        <v>4.5</v>
      </c>
      <c r="G428" s="1">
        <f>VLOOKUP($C428,'[1]Equip Specs'!$B$2:$K$141,3,)</f>
        <v>11.2</v>
      </c>
      <c r="H428" s="1" t="str">
        <f>VLOOKUP($C428,'[1]Equip Specs'!$B$2:$K$141,4,)</f>
        <v>11.2 Above</v>
      </c>
      <c r="I428" s="1" t="str">
        <f t="shared" si="11"/>
        <v>ALERT</v>
      </c>
    </row>
    <row r="429" spans="1:9" x14ac:dyDescent="0.25">
      <c r="A429" s="4" t="s">
        <v>69</v>
      </c>
      <c r="B429" s="4" t="s">
        <v>73</v>
      </c>
      <c r="C429" s="1" t="s">
        <v>8</v>
      </c>
      <c r="D429" s="1">
        <v>6.8</v>
      </c>
      <c r="E429" s="1">
        <v>12.7</v>
      </c>
      <c r="F429" s="1">
        <f>VLOOKUP($C429,'[1]Equip Specs'!$B$2:$K$141,2,)</f>
        <v>7.1</v>
      </c>
      <c r="G429" s="1">
        <f>VLOOKUP($C429,'[1]Equip Specs'!$B$2:$K$141,3,)</f>
        <v>18</v>
      </c>
      <c r="H429" s="1" t="str">
        <f>VLOOKUP($C429,'[1]Equip Specs'!$B$2:$K$141,4,)</f>
        <v>18 Above</v>
      </c>
      <c r="I429" s="1" t="str">
        <f t="shared" si="11"/>
        <v>ALERT</v>
      </c>
    </row>
    <row r="430" spans="1:9" x14ac:dyDescent="0.25">
      <c r="A430" s="4" t="s">
        <v>69</v>
      </c>
      <c r="B430" s="4" t="s">
        <v>73</v>
      </c>
      <c r="C430" s="1" t="s">
        <v>2</v>
      </c>
      <c r="D430" s="1">
        <v>6.8</v>
      </c>
      <c r="E430" s="1">
        <v>13.299999999999999</v>
      </c>
      <c r="F430" s="1">
        <f>VLOOKUP($C430,'[1]Equip Specs'!$B$2:$K$141,2,)</f>
        <v>4.5</v>
      </c>
      <c r="G430" s="1">
        <f>VLOOKUP($C430,'[1]Equip Specs'!$B$2:$K$141,3,)</f>
        <v>11.2</v>
      </c>
      <c r="H430" s="1" t="str">
        <f>VLOOKUP($C430,'[1]Equip Specs'!$B$2:$K$141,4,)</f>
        <v>11.2 Above</v>
      </c>
      <c r="I430" s="1" t="str">
        <f t="shared" si="11"/>
        <v>ALARM</v>
      </c>
    </row>
    <row r="431" spans="1:9" x14ac:dyDescent="0.25">
      <c r="A431" s="4" t="s">
        <v>69</v>
      </c>
      <c r="B431" s="4" t="s">
        <v>73</v>
      </c>
      <c r="C431" s="1" t="s">
        <v>3</v>
      </c>
      <c r="D431" s="1">
        <v>6.8</v>
      </c>
      <c r="E431" s="1">
        <v>4.6000000000000005</v>
      </c>
      <c r="F431" s="1">
        <f>VLOOKUP($C431,'[1]Equip Specs'!$B$2:$K$141,2,)</f>
        <v>4.5</v>
      </c>
      <c r="G431" s="1">
        <f>VLOOKUP($C431,'[1]Equip Specs'!$B$2:$K$141,3,)</f>
        <v>11.2</v>
      </c>
      <c r="H431" s="1" t="str">
        <f>VLOOKUP($C431,'[1]Equip Specs'!$B$2:$K$141,4,)</f>
        <v>11.2 Above</v>
      </c>
      <c r="I431" s="1" t="str">
        <f t="shared" si="11"/>
        <v>ALERT</v>
      </c>
    </row>
    <row r="432" spans="1:9" x14ac:dyDescent="0.25">
      <c r="A432" s="4" t="s">
        <v>69</v>
      </c>
      <c r="B432" s="4" t="s">
        <v>73</v>
      </c>
      <c r="C432" s="1" t="s">
        <v>5</v>
      </c>
      <c r="D432" s="1">
        <v>6.8</v>
      </c>
      <c r="E432" s="1">
        <v>18.100000000000001</v>
      </c>
      <c r="F432" s="1">
        <f>VLOOKUP($C432,'[1]Equip Specs'!$B$2:$K$141,2,)</f>
        <v>7.1</v>
      </c>
      <c r="G432" s="1">
        <f>VLOOKUP($C432,'[1]Equip Specs'!$B$2:$K$141,3,)</f>
        <v>18</v>
      </c>
      <c r="H432" s="1" t="str">
        <f>VLOOKUP($C432,'[1]Equip Specs'!$B$2:$K$141,4,)</f>
        <v>18 Above</v>
      </c>
      <c r="I432" s="1" t="str">
        <f t="shared" si="11"/>
        <v>ALARM</v>
      </c>
    </row>
    <row r="433" spans="1:9" x14ac:dyDescent="0.25">
      <c r="A433" s="4" t="s">
        <v>69</v>
      </c>
      <c r="B433" s="4" t="s">
        <v>73</v>
      </c>
      <c r="C433" s="1" t="s">
        <v>28</v>
      </c>
      <c r="D433" s="1">
        <v>6.8</v>
      </c>
      <c r="E433" s="1">
        <v>5</v>
      </c>
      <c r="F433" s="1">
        <f>VLOOKUP($C433,'[1]Equip Specs'!$B$2:$K$141,2,)</f>
        <v>7.1</v>
      </c>
      <c r="G433" s="1">
        <f>VLOOKUP($C433,'[1]Equip Specs'!$B$2:$K$141,3,)</f>
        <v>18</v>
      </c>
      <c r="H433" s="1" t="str">
        <f>VLOOKUP($C433,'[1]Equip Specs'!$B$2:$K$141,4,)</f>
        <v>18 Above</v>
      </c>
      <c r="I433" s="1" t="str">
        <f t="shared" si="11"/>
        <v>NORMAL</v>
      </c>
    </row>
    <row r="434" spans="1:9" x14ac:dyDescent="0.25">
      <c r="A434" s="4" t="s">
        <v>69</v>
      </c>
      <c r="B434" s="4" t="s">
        <v>73</v>
      </c>
      <c r="C434" s="1" t="s">
        <v>14</v>
      </c>
      <c r="D434" s="1">
        <v>6.8</v>
      </c>
      <c r="E434" s="1">
        <v>9.6999999999999993</v>
      </c>
      <c r="F434" s="1">
        <f>VLOOKUP($C434,'[1]Equip Specs'!$B$2:$K$141,2,)</f>
        <v>4.5</v>
      </c>
      <c r="G434" s="1">
        <f>VLOOKUP($C434,'[1]Equip Specs'!$B$2:$K$141,3,)</f>
        <v>11.2</v>
      </c>
      <c r="H434" s="1" t="str">
        <f>VLOOKUP($C434,'[1]Equip Specs'!$B$2:$K$141,4,)</f>
        <v>11.2 Above</v>
      </c>
      <c r="I434" s="1" t="str">
        <f t="shared" si="11"/>
        <v>ALERT</v>
      </c>
    </row>
    <row r="435" spans="1:9" x14ac:dyDescent="0.25">
      <c r="A435" s="4" t="s">
        <v>69</v>
      </c>
      <c r="B435" s="4" t="s">
        <v>73</v>
      </c>
      <c r="C435" s="1" t="s">
        <v>1</v>
      </c>
      <c r="D435" s="1">
        <v>3.5</v>
      </c>
      <c r="E435" s="1">
        <v>4</v>
      </c>
      <c r="F435" s="1">
        <f>VLOOKUP($C435,'[1]Equip Specs'!$B$2:$K$141,2,)</f>
        <v>7.1</v>
      </c>
      <c r="G435" s="1">
        <f>VLOOKUP($C435,'[1]Equip Specs'!$B$2:$K$141,3,)</f>
        <v>18</v>
      </c>
      <c r="H435" s="1" t="str">
        <f>VLOOKUP($C435,'[1]Equip Specs'!$B$2:$K$141,4,)</f>
        <v>18 Above</v>
      </c>
      <c r="I435" s="1" t="str">
        <f t="shared" si="11"/>
        <v>NORMAL</v>
      </c>
    </row>
    <row r="436" spans="1:9" x14ac:dyDescent="0.25">
      <c r="A436" s="4" t="s">
        <v>69</v>
      </c>
      <c r="B436" s="4" t="s">
        <v>73</v>
      </c>
      <c r="C436" s="1" t="s">
        <v>0</v>
      </c>
      <c r="D436" s="1">
        <v>3.6999999999999997</v>
      </c>
      <c r="E436" s="1">
        <v>4.2</v>
      </c>
      <c r="F436" s="1">
        <f>VLOOKUP($C436,'[1]Equip Specs'!$B$2:$K$141,2,)</f>
        <v>7.1</v>
      </c>
      <c r="G436" s="1">
        <f>VLOOKUP($C436,'[1]Equip Specs'!$B$2:$K$141,3,)</f>
        <v>18</v>
      </c>
      <c r="H436" s="1" t="str">
        <f>VLOOKUP($C436,'[1]Equip Specs'!$B$2:$K$141,4,)</f>
        <v>18 Above</v>
      </c>
      <c r="I436" s="1" t="str">
        <f t="shared" si="11"/>
        <v>NORMAL</v>
      </c>
    </row>
    <row r="437" spans="1:9" x14ac:dyDescent="0.25">
      <c r="A437" s="4" t="s">
        <v>69</v>
      </c>
      <c r="B437" s="4" t="s">
        <v>73</v>
      </c>
      <c r="C437" s="1" t="s">
        <v>12</v>
      </c>
      <c r="D437" s="1">
        <v>6.3</v>
      </c>
      <c r="E437" s="1">
        <v>6.8</v>
      </c>
      <c r="F437" s="1">
        <f>VLOOKUP($C437,'[1]Equip Specs'!$B$2:$K$141,2,)</f>
        <v>7.1</v>
      </c>
      <c r="G437" s="1">
        <f>VLOOKUP($C437,'[1]Equip Specs'!$B$2:$K$141,3,)</f>
        <v>18</v>
      </c>
      <c r="H437" s="1" t="str">
        <f>VLOOKUP($C437,'[1]Equip Specs'!$B$2:$K$141,4,)</f>
        <v>18 Above</v>
      </c>
      <c r="I437" s="1" t="str">
        <f t="shared" si="11"/>
        <v>NORMAL</v>
      </c>
    </row>
    <row r="438" spans="1:9" x14ac:dyDescent="0.25">
      <c r="A438" s="4" t="s">
        <v>69</v>
      </c>
      <c r="B438" s="4" t="s">
        <v>73</v>
      </c>
      <c r="C438" s="1" t="s">
        <v>11</v>
      </c>
      <c r="D438" s="1">
        <v>5.6</v>
      </c>
      <c r="E438" s="1">
        <v>6.1</v>
      </c>
      <c r="F438" s="1">
        <f>VLOOKUP($C438,'[1]Equip Specs'!$B$2:$K$141,2,)</f>
        <v>7.1</v>
      </c>
      <c r="G438" s="1">
        <f>VLOOKUP($C438,'[1]Equip Specs'!$B$2:$K$141,3,)</f>
        <v>18</v>
      </c>
      <c r="H438" s="1" t="str">
        <f>VLOOKUP($C438,'[1]Equip Specs'!$B$2:$K$141,4,)</f>
        <v>18 Above</v>
      </c>
      <c r="I438" s="1" t="str">
        <f t="shared" si="11"/>
        <v>NORMAL</v>
      </c>
    </row>
    <row r="439" spans="1:9" x14ac:dyDescent="0.25">
      <c r="A439" s="4" t="s">
        <v>69</v>
      </c>
      <c r="B439" s="4" t="s">
        <v>73</v>
      </c>
      <c r="C439" s="1" t="s">
        <v>18</v>
      </c>
      <c r="D439" s="1">
        <v>3.6999999999999997</v>
      </c>
      <c r="E439" s="1">
        <v>4.2</v>
      </c>
      <c r="F439" s="1">
        <f>VLOOKUP($C439,'[1]Equip Specs'!$B$2:$K$141,2,)</f>
        <v>7.1</v>
      </c>
      <c r="G439" s="1">
        <f>VLOOKUP($C439,'[1]Equip Specs'!$B$2:$K$141,3,)</f>
        <v>18</v>
      </c>
      <c r="H439" s="1" t="str">
        <f>VLOOKUP($C439,'[1]Equip Specs'!$B$2:$K$141,4,)</f>
        <v>18 Above</v>
      </c>
      <c r="I439" s="1" t="str">
        <f t="shared" si="11"/>
        <v>NORMAL</v>
      </c>
    </row>
    <row r="440" spans="1:9" x14ac:dyDescent="0.25">
      <c r="A440" s="4" t="s">
        <v>69</v>
      </c>
      <c r="B440" s="4" t="s">
        <v>73</v>
      </c>
      <c r="C440" s="1" t="s">
        <v>22</v>
      </c>
      <c r="D440" s="1">
        <v>4.4000000000000004</v>
      </c>
      <c r="E440" s="1">
        <v>4.5</v>
      </c>
      <c r="F440" s="1">
        <f>VLOOKUP($C440,'[1]Equip Specs'!$B$2:$K$141,2,)</f>
        <v>4.5</v>
      </c>
      <c r="G440" s="1">
        <f>VLOOKUP($C440,'[1]Equip Specs'!$B$2:$K$141,3,)</f>
        <v>11.2</v>
      </c>
      <c r="H440" s="1" t="str">
        <f>VLOOKUP($C440,'[1]Equip Specs'!$B$2:$K$141,4,)</f>
        <v>11.2 Above</v>
      </c>
      <c r="I440" s="1" t="str">
        <f t="shared" si="11"/>
        <v>ALERT</v>
      </c>
    </row>
    <row r="441" spans="1:9" x14ac:dyDescent="0.25">
      <c r="A441" s="4" t="s">
        <v>69</v>
      </c>
      <c r="B441" s="4" t="s">
        <v>73</v>
      </c>
      <c r="C441" s="1" t="s">
        <v>4</v>
      </c>
      <c r="D441" s="1">
        <v>5</v>
      </c>
      <c r="E441" s="1">
        <v>5.5</v>
      </c>
      <c r="F441" s="1">
        <f>VLOOKUP($C441,'[1]Equip Specs'!$B$2:$K$141,2,)</f>
        <v>4.5</v>
      </c>
      <c r="G441" s="1">
        <f>VLOOKUP($C441,'[1]Equip Specs'!$B$2:$K$141,3,)</f>
        <v>11.2</v>
      </c>
      <c r="H441" s="1" t="str">
        <f>VLOOKUP($C441,'[1]Equip Specs'!$B$2:$K$141,4,)</f>
        <v>11.2 Above</v>
      </c>
      <c r="I441" s="1" t="str">
        <f t="shared" si="11"/>
        <v>ALERT</v>
      </c>
    </row>
    <row r="442" spans="1:9" x14ac:dyDescent="0.25">
      <c r="A442" s="4" t="s">
        <v>69</v>
      </c>
      <c r="B442" s="4" t="s">
        <v>73</v>
      </c>
      <c r="C442" s="1" t="s">
        <v>20</v>
      </c>
      <c r="D442" s="1">
        <v>4.5</v>
      </c>
      <c r="E442" s="1">
        <v>5</v>
      </c>
      <c r="F442" s="1">
        <f>VLOOKUP($C442,'[1]Equip Specs'!$B$2:$K$141,2,)</f>
        <v>4.5</v>
      </c>
      <c r="G442" s="1">
        <f>VLOOKUP($C442,'[1]Equip Specs'!$B$2:$K$141,3,)</f>
        <v>11.2</v>
      </c>
      <c r="H442" s="1" t="str">
        <f>VLOOKUP($C442,'[1]Equip Specs'!$B$2:$K$141,4,)</f>
        <v>11.2 Above</v>
      </c>
      <c r="I442" s="1" t="str">
        <f t="shared" si="11"/>
        <v>ALERT</v>
      </c>
    </row>
    <row r="443" spans="1:9" x14ac:dyDescent="0.25">
      <c r="A443" s="4" t="s">
        <v>69</v>
      </c>
      <c r="B443" s="4" t="s">
        <v>73</v>
      </c>
      <c r="C443" s="1" t="s">
        <v>23</v>
      </c>
      <c r="D443" s="1">
        <v>3.8</v>
      </c>
      <c r="E443" s="1">
        <v>4.3</v>
      </c>
      <c r="F443" s="1">
        <f>VLOOKUP($C443,'[1]Equip Specs'!$B$2:$K$141,2,)</f>
        <v>7.1</v>
      </c>
      <c r="G443" s="1">
        <f>VLOOKUP($C443,'[1]Equip Specs'!$B$2:$K$141,3,)</f>
        <v>18</v>
      </c>
      <c r="H443" s="1" t="str">
        <f>VLOOKUP($C443,'[1]Equip Specs'!$B$2:$K$141,4,)</f>
        <v>18 Above</v>
      </c>
      <c r="I443" s="1" t="str">
        <f t="shared" si="11"/>
        <v>NORMAL</v>
      </c>
    </row>
    <row r="444" spans="1:9" x14ac:dyDescent="0.25">
      <c r="A444" s="4" t="s">
        <v>69</v>
      </c>
      <c r="B444" s="4" t="s">
        <v>73</v>
      </c>
      <c r="C444" s="1" t="s">
        <v>24</v>
      </c>
      <c r="D444" s="1">
        <v>5.6</v>
      </c>
      <c r="E444" s="1">
        <v>6.1</v>
      </c>
      <c r="F444" s="1">
        <f>VLOOKUP($C444,'[1]Equip Specs'!$B$2:$K$141,2,)</f>
        <v>7.1</v>
      </c>
      <c r="G444" s="1">
        <v>11.2</v>
      </c>
      <c r="H444" s="1" t="str">
        <f>VLOOKUP($C444,'[1]Equip Specs'!$B$2:$K$141,4,)</f>
        <v>18 Above</v>
      </c>
      <c r="I444" s="1" t="str">
        <f t="shared" si="11"/>
        <v>NORMAL</v>
      </c>
    </row>
    <row r="445" spans="1:9" x14ac:dyDescent="0.25">
      <c r="A445" s="4" t="s">
        <v>69</v>
      </c>
      <c r="B445" s="4" t="s">
        <v>73</v>
      </c>
      <c r="C445" s="1" t="s">
        <v>25</v>
      </c>
      <c r="D445" s="1">
        <v>11.700000000000001</v>
      </c>
      <c r="E445" s="1">
        <v>12.200000000000001</v>
      </c>
      <c r="F445" s="1">
        <f>VLOOKUP($C445,'[1]Equip Specs'!$B$2:$K$141,2,)</f>
        <v>7.1</v>
      </c>
      <c r="G445" s="1">
        <f>VLOOKUP($C445,'[1]Equip Specs'!$B$2:$K$141,3,)</f>
        <v>18</v>
      </c>
      <c r="H445" s="1" t="str">
        <f>VLOOKUP($C445,'[1]Equip Specs'!$B$2:$K$141,4,)</f>
        <v>18 Above</v>
      </c>
      <c r="I445" s="1" t="str">
        <f t="shared" si="11"/>
        <v>ALERT</v>
      </c>
    </row>
    <row r="446" spans="1:9" x14ac:dyDescent="0.25">
      <c r="A446" s="4" t="s">
        <v>69</v>
      </c>
      <c r="B446" s="4" t="s">
        <v>73</v>
      </c>
      <c r="C446" s="1" t="s">
        <v>26</v>
      </c>
      <c r="D446" s="1">
        <v>5.8</v>
      </c>
      <c r="E446" s="1">
        <v>6.3</v>
      </c>
      <c r="F446" s="1">
        <f>VLOOKUP($C446,'[1]Equip Specs'!$B$2:$K$141,2,)</f>
        <v>7.1</v>
      </c>
      <c r="G446" s="1">
        <f>VLOOKUP($C446,'[1]Equip Specs'!$B$2:$K$141,3,)</f>
        <v>18</v>
      </c>
      <c r="H446" s="1" t="str">
        <f>VLOOKUP($C446,'[1]Equip Specs'!$B$2:$K$141,4,)</f>
        <v>18 Above</v>
      </c>
      <c r="I446" s="1" t="str">
        <f t="shared" si="11"/>
        <v>NORMAL</v>
      </c>
    </row>
    <row r="447" spans="1:9" x14ac:dyDescent="0.25">
      <c r="A447" s="4" t="s">
        <v>69</v>
      </c>
      <c r="B447" s="4" t="s">
        <v>73</v>
      </c>
      <c r="C447" s="1" t="s">
        <v>27</v>
      </c>
      <c r="D447" s="1">
        <v>3.4</v>
      </c>
      <c r="E447" s="1">
        <v>12.2</v>
      </c>
      <c r="F447" s="1">
        <f>VLOOKUP($C447,'[1]Equip Specs'!$B$2:$K$141,2,)</f>
        <v>7.1</v>
      </c>
      <c r="G447" s="1">
        <f>VLOOKUP($C447,'[1]Equip Specs'!$B$2:$K$141,3,)</f>
        <v>18</v>
      </c>
      <c r="H447" s="1" t="str">
        <f>VLOOKUP($C447,'[1]Equip Specs'!$B$2:$K$141,4,)</f>
        <v>18 Above</v>
      </c>
      <c r="I447" s="1" t="str">
        <f t="shared" si="11"/>
        <v>ALERT</v>
      </c>
    </row>
    <row r="448" spans="1:9" x14ac:dyDescent="0.25">
      <c r="A448" s="4" t="s">
        <v>69</v>
      </c>
      <c r="B448" s="4" t="s">
        <v>73</v>
      </c>
      <c r="C448" s="1" t="s">
        <v>7</v>
      </c>
      <c r="D448" s="1">
        <v>6</v>
      </c>
      <c r="E448" s="1">
        <v>6.5</v>
      </c>
      <c r="F448" s="1">
        <f>VLOOKUP($C448,'[1]Equip Specs'!$B$2:$K$141,2,)</f>
        <v>7.1</v>
      </c>
      <c r="G448" s="1">
        <f>VLOOKUP($C448,'[1]Equip Specs'!$B$2:$K$141,3,)</f>
        <v>18</v>
      </c>
      <c r="H448" s="1" t="str">
        <f>VLOOKUP($C448,'[1]Equip Specs'!$B$2:$K$141,4,)</f>
        <v>18 Above</v>
      </c>
      <c r="I448" s="1" t="str">
        <f t="shared" si="11"/>
        <v>NORMAL</v>
      </c>
    </row>
    <row r="449" spans="1:9" x14ac:dyDescent="0.25">
      <c r="A449" s="4" t="s">
        <v>69</v>
      </c>
      <c r="B449" s="4" t="s">
        <v>73</v>
      </c>
      <c r="C449" s="1" t="s">
        <v>6</v>
      </c>
      <c r="D449" s="1">
        <v>10.5</v>
      </c>
      <c r="E449" s="1">
        <v>19.100000000000001</v>
      </c>
      <c r="F449" s="1">
        <f>VLOOKUP($C449,'[1]Equip Specs'!$B$2:$K$141,2,)</f>
        <v>7.1</v>
      </c>
      <c r="G449" s="1">
        <f>VLOOKUP($C449,'[1]Equip Specs'!$B$2:$K$141,3,)</f>
        <v>18</v>
      </c>
      <c r="H449" s="1" t="str">
        <f>VLOOKUP($C449,'[1]Equip Specs'!$B$2:$K$141,4,)</f>
        <v>18 Above</v>
      </c>
      <c r="I449" s="1" t="str">
        <f t="shared" si="11"/>
        <v>ALARM</v>
      </c>
    </row>
    <row r="450" spans="1:9" x14ac:dyDescent="0.25">
      <c r="A450" s="4" t="s">
        <v>70</v>
      </c>
      <c r="B450" s="4" t="s">
        <v>72</v>
      </c>
      <c r="C450" s="1" t="s">
        <v>9</v>
      </c>
      <c r="D450" s="1">
        <f>VLOOKUP(C450,Location!$B$2:$H$84,7,FALSE)</f>
        <v>3.7</v>
      </c>
      <c r="E450" s="1">
        <f>VLOOKUP(C450,Location!$B$2:$G$84,6,)</f>
        <v>4.3</v>
      </c>
      <c r="F450" s="1">
        <f>VLOOKUP($C450,'[1]Equip Specs'!$B$2:$K$141,2,)</f>
        <v>4.5</v>
      </c>
      <c r="G450" s="1">
        <f>VLOOKUP($C450,'[1]Equip Specs'!$B$2:$K$141,3,)</f>
        <v>11.2</v>
      </c>
      <c r="H450" s="1" t="str">
        <f>VLOOKUP($C450,'[1]Equip Specs'!$B$2:$K$141,4,)</f>
        <v>11.2 Above</v>
      </c>
      <c r="I450" s="1" t="str">
        <f t="shared" si="11"/>
        <v>NORMAL</v>
      </c>
    </row>
    <row r="451" spans="1:9" x14ac:dyDescent="0.25">
      <c r="A451" s="4" t="s">
        <v>70</v>
      </c>
      <c r="B451" s="4" t="s">
        <v>72</v>
      </c>
      <c r="C451" s="1" t="s">
        <v>19</v>
      </c>
      <c r="D451" s="1">
        <f>VLOOKUP(C451,Location!$B$2:$H$84,7,FALSE)</f>
        <v>3.9</v>
      </c>
      <c r="E451" s="1">
        <f>VLOOKUP(C451,Location!$B$2:$G$84,6,)</f>
        <v>4.2</v>
      </c>
      <c r="F451" s="1">
        <f>VLOOKUP($C451,'[1]Equip Specs'!$B$2:$K$141,2,)</f>
        <v>4.5</v>
      </c>
      <c r="G451" s="1">
        <f>VLOOKUP($C451,'[1]Equip Specs'!$B$2:$K$141,3,)</f>
        <v>11.2</v>
      </c>
      <c r="H451" s="1" t="str">
        <f>VLOOKUP($C451,'[1]Equip Specs'!$B$2:$K$141,4,)</f>
        <v>11.2 Above</v>
      </c>
      <c r="I451" s="1" t="str">
        <f t="shared" ref="I451:I505" si="12">IF(E451&lt;F451,"NORMAL",IF(E451&lt;G451,"ALERT",IF(E451&gt;G451,IF(E451&gt;=G451,"ALARM","ERROR"))))</f>
        <v>NORMAL</v>
      </c>
    </row>
    <row r="452" spans="1:9" x14ac:dyDescent="0.25">
      <c r="A452" s="4" t="s">
        <v>70</v>
      </c>
      <c r="B452" s="4" t="s">
        <v>72</v>
      </c>
      <c r="C452" s="1" t="s">
        <v>16</v>
      </c>
      <c r="D452" s="1">
        <f>VLOOKUP(C452,Location!$B$2:$H$84,7,FALSE)</f>
        <v>6.5</v>
      </c>
      <c r="E452" s="1">
        <f>VLOOKUP(C452,Location!$B$2:$G$84,6,)</f>
        <v>6.1</v>
      </c>
      <c r="F452" s="1">
        <f>VLOOKUP($C452,'[1]Equip Specs'!$B$2:$K$141,2,)</f>
        <v>7.1</v>
      </c>
      <c r="G452" s="1">
        <f>VLOOKUP($C452,'[1]Equip Specs'!$B$2:$K$141,3,)</f>
        <v>18</v>
      </c>
      <c r="H452" s="1" t="str">
        <f>VLOOKUP($C452,'[1]Equip Specs'!$B$2:$K$141,4,)</f>
        <v>18 Above</v>
      </c>
      <c r="I452" s="1" t="str">
        <f t="shared" si="12"/>
        <v>NORMAL</v>
      </c>
    </row>
    <row r="453" spans="1:9" x14ac:dyDescent="0.25">
      <c r="A453" s="4" t="s">
        <v>70</v>
      </c>
      <c r="B453" s="4" t="s">
        <v>72</v>
      </c>
      <c r="C453" s="1" t="s">
        <v>15</v>
      </c>
      <c r="D453" s="1">
        <f>VLOOKUP(C453,Location!$B$2:$H$84,7,FALSE)</f>
        <v>5.8</v>
      </c>
      <c r="E453" s="1">
        <f>VLOOKUP(C453,Location!$B$2:$G$84,6,)</f>
        <v>5.0999999999999996</v>
      </c>
      <c r="F453" s="1">
        <f>VLOOKUP($C453,'[1]Equip Specs'!$B$2:$K$141,2,)</f>
        <v>7.1</v>
      </c>
      <c r="G453" s="1">
        <f>VLOOKUP($C453,'[1]Equip Specs'!$B$2:$K$141,3,)</f>
        <v>18</v>
      </c>
      <c r="H453" s="1" t="str">
        <f>VLOOKUP($C453,'[1]Equip Specs'!$B$2:$K$141,4,)</f>
        <v>18 Above</v>
      </c>
      <c r="I453" s="1" t="str">
        <f t="shared" si="12"/>
        <v>NORMAL</v>
      </c>
    </row>
    <row r="454" spans="1:9" x14ac:dyDescent="0.25">
      <c r="A454" s="4" t="s">
        <v>70</v>
      </c>
      <c r="B454" s="4" t="s">
        <v>72</v>
      </c>
      <c r="C454" s="1" t="s">
        <v>17</v>
      </c>
      <c r="D454" s="1">
        <f>VLOOKUP(C454,Location!$B$2:$H$84,7,FALSE)</f>
        <v>3.9</v>
      </c>
      <c r="E454" s="1">
        <f>VLOOKUP(C454,Location!$B$2:$G$84,6,)</f>
        <v>3.1</v>
      </c>
      <c r="F454" s="1">
        <f>VLOOKUP($C454,'[1]Equip Specs'!$B$2:$K$141,2,)</f>
        <v>7.1</v>
      </c>
      <c r="G454" s="1">
        <f>VLOOKUP($C454,'[1]Equip Specs'!$B$2:$K$141,3,)</f>
        <v>18</v>
      </c>
      <c r="H454" s="1" t="str">
        <f>VLOOKUP($C454,'[1]Equip Specs'!$B$2:$K$141,4,)</f>
        <v>18 Above</v>
      </c>
      <c r="I454" s="1" t="str">
        <f t="shared" si="12"/>
        <v>NORMAL</v>
      </c>
    </row>
    <row r="455" spans="1:9" x14ac:dyDescent="0.25">
      <c r="A455" s="4" t="s">
        <v>70</v>
      </c>
      <c r="B455" s="4" t="s">
        <v>72</v>
      </c>
      <c r="C455" s="1" t="s">
        <v>13</v>
      </c>
      <c r="D455" s="1">
        <f>VLOOKUP(C455,Location!$B$2:$H$84,7,FALSE)</f>
        <v>4.5</v>
      </c>
      <c r="E455" s="1">
        <f>VLOOKUP(C455,Location!$B$2:$G$84,6,)</f>
        <v>4.9000000000000004</v>
      </c>
      <c r="F455" s="1">
        <f>VLOOKUP($C455,'[1]Equip Specs'!$B$2:$K$141,2,)</f>
        <v>4.5</v>
      </c>
      <c r="G455" s="1">
        <f>VLOOKUP($C455,'[1]Equip Specs'!$B$2:$K$141,3,)</f>
        <v>11.2</v>
      </c>
      <c r="H455" s="1" t="str">
        <f>VLOOKUP($C455,'[1]Equip Specs'!$B$2:$K$141,4,)</f>
        <v>11.2 Above</v>
      </c>
      <c r="I455" s="1" t="str">
        <f t="shared" si="12"/>
        <v>ALERT</v>
      </c>
    </row>
    <row r="456" spans="1:9" x14ac:dyDescent="0.25">
      <c r="A456" s="4" t="s">
        <v>70</v>
      </c>
      <c r="B456" s="4" t="s">
        <v>72</v>
      </c>
      <c r="C456" s="1" t="s">
        <v>21</v>
      </c>
      <c r="D456" s="1">
        <v>6.8</v>
      </c>
      <c r="E456" s="1">
        <v>4.6000000000000005</v>
      </c>
      <c r="F456" s="1">
        <f>VLOOKUP($C456,'[1]Equip Specs'!$B$2:$K$141,2,)</f>
        <v>4.5</v>
      </c>
      <c r="G456" s="1">
        <f>VLOOKUP($C456,'[1]Equip Specs'!$B$2:$K$141,3,)</f>
        <v>11.2</v>
      </c>
      <c r="H456" s="1" t="str">
        <f>VLOOKUP($C456,'[1]Equip Specs'!$B$2:$K$141,4,)</f>
        <v>11.2 Above</v>
      </c>
      <c r="I456" s="1" t="str">
        <f t="shared" si="12"/>
        <v>ALERT</v>
      </c>
    </row>
    <row r="457" spans="1:9" x14ac:dyDescent="0.25">
      <c r="A457" s="4" t="s">
        <v>70</v>
      </c>
      <c r="B457" s="4" t="s">
        <v>72</v>
      </c>
      <c r="C457" s="1" t="s">
        <v>8</v>
      </c>
      <c r="D457" s="1">
        <v>6.8</v>
      </c>
      <c r="E457" s="1">
        <v>18.100000000000001</v>
      </c>
      <c r="F457" s="1">
        <f>VLOOKUP($C457,'[1]Equip Specs'!$B$2:$K$141,2,)</f>
        <v>7.1</v>
      </c>
      <c r="G457" s="1">
        <f>VLOOKUP($C457,'[1]Equip Specs'!$B$2:$K$141,3,)</f>
        <v>18</v>
      </c>
      <c r="H457" s="1" t="str">
        <f>VLOOKUP($C457,'[1]Equip Specs'!$B$2:$K$141,4,)</f>
        <v>18 Above</v>
      </c>
      <c r="I457" s="1" t="str">
        <f t="shared" si="12"/>
        <v>ALARM</v>
      </c>
    </row>
    <row r="458" spans="1:9" x14ac:dyDescent="0.25">
      <c r="A458" s="4" t="s">
        <v>70</v>
      </c>
      <c r="B458" s="4" t="s">
        <v>72</v>
      </c>
      <c r="C458" s="1" t="s">
        <v>2</v>
      </c>
      <c r="D458" s="1">
        <v>6.8</v>
      </c>
      <c r="E458" s="1">
        <v>5</v>
      </c>
      <c r="F458" s="1">
        <f>VLOOKUP($C458,'[1]Equip Specs'!$B$2:$K$141,2,)</f>
        <v>4.5</v>
      </c>
      <c r="G458" s="1">
        <f>VLOOKUP($C458,'[1]Equip Specs'!$B$2:$K$141,3,)</f>
        <v>11.2</v>
      </c>
      <c r="H458" s="1" t="str">
        <f>VLOOKUP($C458,'[1]Equip Specs'!$B$2:$K$141,4,)</f>
        <v>11.2 Above</v>
      </c>
      <c r="I458" s="1" t="str">
        <f t="shared" si="12"/>
        <v>ALERT</v>
      </c>
    </row>
    <row r="459" spans="1:9" x14ac:dyDescent="0.25">
      <c r="A459" s="4" t="s">
        <v>70</v>
      </c>
      <c r="B459" s="4" t="s">
        <v>72</v>
      </c>
      <c r="C459" s="1" t="s">
        <v>3</v>
      </c>
      <c r="D459" s="1">
        <v>6.8</v>
      </c>
      <c r="E459" s="1">
        <v>9.6999999999999993</v>
      </c>
      <c r="F459" s="1">
        <f>VLOOKUP($C459,'[1]Equip Specs'!$B$2:$K$141,2,)</f>
        <v>4.5</v>
      </c>
      <c r="G459" s="1">
        <f>VLOOKUP($C459,'[1]Equip Specs'!$B$2:$K$141,3,)</f>
        <v>11.2</v>
      </c>
      <c r="H459" s="1" t="str">
        <f>VLOOKUP($C459,'[1]Equip Specs'!$B$2:$K$141,4,)</f>
        <v>11.2 Above</v>
      </c>
      <c r="I459" s="1" t="str">
        <f t="shared" si="12"/>
        <v>ALERT</v>
      </c>
    </row>
    <row r="460" spans="1:9" x14ac:dyDescent="0.25">
      <c r="A460" s="4" t="s">
        <v>70</v>
      </c>
      <c r="B460" s="4" t="s">
        <v>72</v>
      </c>
      <c r="C460" s="1" t="s">
        <v>5</v>
      </c>
      <c r="D460" s="1">
        <v>3.5</v>
      </c>
      <c r="E460" s="1">
        <v>4</v>
      </c>
      <c r="F460" s="1">
        <f>VLOOKUP($C460,'[1]Equip Specs'!$B$2:$K$141,2,)</f>
        <v>7.1</v>
      </c>
      <c r="G460" s="1">
        <f>VLOOKUP($C460,'[1]Equip Specs'!$B$2:$K$141,3,)</f>
        <v>18</v>
      </c>
      <c r="H460" s="1" t="str">
        <f>VLOOKUP($C460,'[1]Equip Specs'!$B$2:$K$141,4,)</f>
        <v>18 Above</v>
      </c>
      <c r="I460" s="1" t="str">
        <f t="shared" si="12"/>
        <v>NORMAL</v>
      </c>
    </row>
    <row r="461" spans="1:9" x14ac:dyDescent="0.25">
      <c r="A461" s="4" t="s">
        <v>70</v>
      </c>
      <c r="B461" s="4" t="s">
        <v>72</v>
      </c>
      <c r="C461" s="1" t="s">
        <v>28</v>
      </c>
      <c r="D461" s="1">
        <v>3.6999999999999997</v>
      </c>
      <c r="E461" s="1">
        <v>4.2</v>
      </c>
      <c r="F461" s="1">
        <f>VLOOKUP($C461,'[1]Equip Specs'!$B$2:$K$141,2,)</f>
        <v>7.1</v>
      </c>
      <c r="G461" s="1">
        <f>VLOOKUP($C461,'[1]Equip Specs'!$B$2:$K$141,3,)</f>
        <v>18</v>
      </c>
      <c r="H461" s="1" t="str">
        <f>VLOOKUP($C461,'[1]Equip Specs'!$B$2:$K$141,4,)</f>
        <v>18 Above</v>
      </c>
      <c r="I461" s="1" t="str">
        <f t="shared" si="12"/>
        <v>NORMAL</v>
      </c>
    </row>
    <row r="462" spans="1:9" x14ac:dyDescent="0.25">
      <c r="A462" s="4" t="s">
        <v>70</v>
      </c>
      <c r="B462" s="4" t="s">
        <v>72</v>
      </c>
      <c r="C462" s="1" t="s">
        <v>14</v>
      </c>
      <c r="D462" s="1">
        <v>6.3</v>
      </c>
      <c r="E462" s="1">
        <v>6.8</v>
      </c>
      <c r="F462" s="1">
        <f>VLOOKUP($C462,'[1]Equip Specs'!$B$2:$K$141,2,)</f>
        <v>4.5</v>
      </c>
      <c r="G462" s="1">
        <f>VLOOKUP($C462,'[1]Equip Specs'!$B$2:$K$141,3,)</f>
        <v>11.2</v>
      </c>
      <c r="H462" s="1" t="str">
        <f>VLOOKUP($C462,'[1]Equip Specs'!$B$2:$K$141,4,)</f>
        <v>11.2 Above</v>
      </c>
      <c r="I462" s="1" t="str">
        <f t="shared" si="12"/>
        <v>ALERT</v>
      </c>
    </row>
    <row r="463" spans="1:9" x14ac:dyDescent="0.25">
      <c r="A463" s="4" t="s">
        <v>70</v>
      </c>
      <c r="B463" s="4" t="s">
        <v>72</v>
      </c>
      <c r="C463" s="1" t="s">
        <v>1</v>
      </c>
      <c r="D463" s="1">
        <v>5.6</v>
      </c>
      <c r="E463" s="1">
        <v>6.1</v>
      </c>
      <c r="F463" s="1">
        <f>VLOOKUP($C463,'[1]Equip Specs'!$B$2:$K$141,2,)</f>
        <v>7.1</v>
      </c>
      <c r="G463" s="1">
        <f>VLOOKUP($C463,'[1]Equip Specs'!$B$2:$K$141,3,)</f>
        <v>18</v>
      </c>
      <c r="H463" s="1" t="str">
        <f>VLOOKUP($C463,'[1]Equip Specs'!$B$2:$K$141,4,)</f>
        <v>18 Above</v>
      </c>
      <c r="I463" s="1" t="str">
        <f t="shared" si="12"/>
        <v>NORMAL</v>
      </c>
    </row>
    <row r="464" spans="1:9" x14ac:dyDescent="0.25">
      <c r="A464" s="4" t="s">
        <v>70</v>
      </c>
      <c r="B464" s="4" t="s">
        <v>72</v>
      </c>
      <c r="C464" s="1" t="s">
        <v>0</v>
      </c>
      <c r="D464" s="1">
        <v>3.6999999999999997</v>
      </c>
      <c r="E464" s="1">
        <v>4.2</v>
      </c>
      <c r="F464" s="1">
        <f>VLOOKUP($C464,'[1]Equip Specs'!$B$2:$K$141,2,)</f>
        <v>7.1</v>
      </c>
      <c r="G464" s="1">
        <f>VLOOKUP($C464,'[1]Equip Specs'!$B$2:$K$141,3,)</f>
        <v>18</v>
      </c>
      <c r="H464" s="1" t="str">
        <f>VLOOKUP($C464,'[1]Equip Specs'!$B$2:$K$141,4,)</f>
        <v>18 Above</v>
      </c>
      <c r="I464" s="1" t="str">
        <f t="shared" si="12"/>
        <v>NORMAL</v>
      </c>
    </row>
    <row r="465" spans="1:9" x14ac:dyDescent="0.25">
      <c r="A465" s="4" t="s">
        <v>70</v>
      </c>
      <c r="B465" s="4" t="s">
        <v>72</v>
      </c>
      <c r="C465" s="1" t="s">
        <v>12</v>
      </c>
      <c r="D465" s="1">
        <v>4.4000000000000004</v>
      </c>
      <c r="E465" s="1">
        <v>4.5</v>
      </c>
      <c r="F465" s="1">
        <f>VLOOKUP($C465,'[1]Equip Specs'!$B$2:$K$141,2,)</f>
        <v>7.1</v>
      </c>
      <c r="G465" s="1">
        <f>VLOOKUP($C465,'[1]Equip Specs'!$B$2:$K$141,3,)</f>
        <v>18</v>
      </c>
      <c r="H465" s="1" t="str">
        <f>VLOOKUP($C465,'[1]Equip Specs'!$B$2:$K$141,4,)</f>
        <v>18 Above</v>
      </c>
      <c r="I465" s="1" t="str">
        <f t="shared" si="12"/>
        <v>NORMAL</v>
      </c>
    </row>
    <row r="466" spans="1:9" x14ac:dyDescent="0.25">
      <c r="A466" s="4" t="s">
        <v>70</v>
      </c>
      <c r="B466" s="4" t="s">
        <v>72</v>
      </c>
      <c r="C466" s="1" t="s">
        <v>11</v>
      </c>
      <c r="D466" s="1">
        <v>5</v>
      </c>
      <c r="E466" s="1">
        <v>5.5</v>
      </c>
      <c r="F466" s="1">
        <f>VLOOKUP($C466,'[1]Equip Specs'!$B$2:$K$141,2,)</f>
        <v>7.1</v>
      </c>
      <c r="G466" s="1">
        <f>VLOOKUP($C466,'[1]Equip Specs'!$B$2:$K$141,3,)</f>
        <v>18</v>
      </c>
      <c r="H466" s="1" t="str">
        <f>VLOOKUP($C466,'[1]Equip Specs'!$B$2:$K$141,4,)</f>
        <v>18 Above</v>
      </c>
      <c r="I466" s="1" t="str">
        <f t="shared" si="12"/>
        <v>NORMAL</v>
      </c>
    </row>
    <row r="467" spans="1:9" x14ac:dyDescent="0.25">
      <c r="A467" s="4" t="s">
        <v>70</v>
      </c>
      <c r="B467" s="4" t="s">
        <v>72</v>
      </c>
      <c r="C467" s="1" t="s">
        <v>18</v>
      </c>
      <c r="D467" s="1">
        <v>4.5</v>
      </c>
      <c r="E467" s="1">
        <v>5</v>
      </c>
      <c r="F467" s="1">
        <f>VLOOKUP($C467,'[1]Equip Specs'!$B$2:$K$141,2,)</f>
        <v>7.1</v>
      </c>
      <c r="G467" s="1">
        <f>VLOOKUP($C467,'[1]Equip Specs'!$B$2:$K$141,3,)</f>
        <v>18</v>
      </c>
      <c r="H467" s="1" t="str">
        <f>VLOOKUP($C467,'[1]Equip Specs'!$B$2:$K$141,4,)</f>
        <v>18 Above</v>
      </c>
      <c r="I467" s="1" t="str">
        <f t="shared" si="12"/>
        <v>NORMAL</v>
      </c>
    </row>
    <row r="468" spans="1:9" x14ac:dyDescent="0.25">
      <c r="A468" s="4" t="s">
        <v>70</v>
      </c>
      <c r="B468" s="4" t="s">
        <v>72</v>
      </c>
      <c r="C468" s="1" t="s">
        <v>22</v>
      </c>
      <c r="D468" s="1">
        <v>3.8</v>
      </c>
      <c r="E468" s="1">
        <v>4.3</v>
      </c>
      <c r="F468" s="1">
        <f>VLOOKUP($C468,'[1]Equip Specs'!$B$2:$K$141,2,)</f>
        <v>4.5</v>
      </c>
      <c r="G468" s="1">
        <f>VLOOKUP($C468,'[1]Equip Specs'!$B$2:$K$141,3,)</f>
        <v>11.2</v>
      </c>
      <c r="H468" s="1" t="str">
        <f>VLOOKUP($C468,'[1]Equip Specs'!$B$2:$K$141,4,)</f>
        <v>11.2 Above</v>
      </c>
      <c r="I468" s="1" t="str">
        <f t="shared" si="12"/>
        <v>NORMAL</v>
      </c>
    </row>
    <row r="469" spans="1:9" x14ac:dyDescent="0.25">
      <c r="A469" s="4" t="s">
        <v>70</v>
      </c>
      <c r="B469" s="4" t="s">
        <v>72</v>
      </c>
      <c r="C469" s="1" t="s">
        <v>4</v>
      </c>
      <c r="D469" s="1">
        <v>8</v>
      </c>
      <c r="E469" s="1">
        <v>12.2</v>
      </c>
      <c r="F469" s="1">
        <f>VLOOKUP($C469,'[1]Equip Specs'!$B$2:$K$141,2,)</f>
        <v>4.5</v>
      </c>
      <c r="G469" s="1">
        <f>VLOOKUP($C469,'[1]Equip Specs'!$B$2:$K$141,3,)</f>
        <v>11.2</v>
      </c>
      <c r="H469" s="1" t="str">
        <f>VLOOKUP($C469,'[1]Equip Specs'!$B$2:$K$141,4,)</f>
        <v>11.2 Above</v>
      </c>
      <c r="I469" s="1" t="str">
        <f t="shared" si="12"/>
        <v>ALARM</v>
      </c>
    </row>
    <row r="470" spans="1:9" x14ac:dyDescent="0.25">
      <c r="A470" s="4" t="s">
        <v>70</v>
      </c>
      <c r="B470" s="4" t="s">
        <v>72</v>
      </c>
      <c r="C470" s="1" t="s">
        <v>20</v>
      </c>
      <c r="D470" s="1">
        <v>8.8000000000000007</v>
      </c>
      <c r="E470" s="1">
        <v>12.5</v>
      </c>
      <c r="F470" s="1">
        <f>VLOOKUP($C470,'[1]Equip Specs'!$B$2:$K$141,2,)</f>
        <v>4.5</v>
      </c>
      <c r="G470" s="1">
        <f>VLOOKUP($C470,'[1]Equip Specs'!$B$2:$K$141,3,)</f>
        <v>11.2</v>
      </c>
      <c r="H470" s="1" t="str">
        <f>VLOOKUP($C470,'[1]Equip Specs'!$B$2:$K$141,4,)</f>
        <v>11.2 Above</v>
      </c>
      <c r="I470" s="1" t="str">
        <f t="shared" si="12"/>
        <v>ALARM</v>
      </c>
    </row>
    <row r="471" spans="1:9" x14ac:dyDescent="0.25">
      <c r="A471" s="4" t="s">
        <v>70</v>
      </c>
      <c r="B471" s="4" t="s">
        <v>72</v>
      </c>
      <c r="C471" s="1" t="s">
        <v>23</v>
      </c>
      <c r="D471" s="1">
        <v>3.9399999999999995</v>
      </c>
      <c r="E471" s="1">
        <v>4.4399999999999995</v>
      </c>
      <c r="F471" s="1">
        <f>VLOOKUP($C471,'[1]Equip Specs'!$B$2:$K$141,2,)</f>
        <v>7.1</v>
      </c>
      <c r="G471" s="1">
        <f>VLOOKUP($C471,'[1]Equip Specs'!$B$2:$K$141,3,)</f>
        <v>18</v>
      </c>
      <c r="H471" s="1" t="str">
        <f>VLOOKUP($C471,'[1]Equip Specs'!$B$2:$K$141,4,)</f>
        <v>18 Above</v>
      </c>
      <c r="I471" s="1" t="str">
        <f t="shared" si="12"/>
        <v>NORMAL</v>
      </c>
    </row>
    <row r="472" spans="1:9" x14ac:dyDescent="0.25">
      <c r="A472" s="4" t="s">
        <v>70</v>
      </c>
      <c r="B472" s="4" t="s">
        <v>72</v>
      </c>
      <c r="C472" s="1" t="s">
        <v>24</v>
      </c>
      <c r="D472" s="1">
        <v>8.2000000000000011</v>
      </c>
      <c r="E472" s="1">
        <v>8.7000000000000011</v>
      </c>
      <c r="F472" s="1">
        <f>VLOOKUP($C472,'[1]Equip Specs'!$B$2:$K$141,2,)</f>
        <v>7.1</v>
      </c>
      <c r="G472" s="1">
        <v>11.2</v>
      </c>
      <c r="H472" s="1" t="str">
        <f>VLOOKUP($C472,'[1]Equip Specs'!$B$2:$K$141,4,)</f>
        <v>18 Above</v>
      </c>
      <c r="I472" s="1" t="str">
        <f t="shared" si="12"/>
        <v>ALERT</v>
      </c>
    </row>
    <row r="473" spans="1:9" x14ac:dyDescent="0.25">
      <c r="A473" s="4" t="s">
        <v>70</v>
      </c>
      <c r="B473" s="4" t="s">
        <v>72</v>
      </c>
      <c r="C473" s="1" t="s">
        <v>25</v>
      </c>
      <c r="D473" s="1">
        <f>VLOOKUP(C473,Location!$B$2:$H$84,7,FALSE)</f>
        <v>8.5</v>
      </c>
      <c r="E473" s="1">
        <f>VLOOKUP(C473,Location!$B$2:$G$84,6,)</f>
        <v>13.1</v>
      </c>
      <c r="F473" s="1">
        <f>VLOOKUP($C473,'[1]Equip Specs'!$B$2:$K$141,2,)</f>
        <v>7.1</v>
      </c>
      <c r="G473" s="1">
        <f>VLOOKUP($C473,'[1]Equip Specs'!$B$2:$K$141,3,)</f>
        <v>18</v>
      </c>
      <c r="H473" s="1" t="str">
        <f>VLOOKUP($C473,'[1]Equip Specs'!$B$2:$K$141,4,)</f>
        <v>18 Above</v>
      </c>
      <c r="I473" s="1" t="str">
        <f t="shared" si="12"/>
        <v>ALERT</v>
      </c>
    </row>
    <row r="474" spans="1:9" x14ac:dyDescent="0.25">
      <c r="A474" s="4" t="s">
        <v>70</v>
      </c>
      <c r="B474" s="4" t="s">
        <v>72</v>
      </c>
      <c r="C474" s="1" t="s">
        <v>26</v>
      </c>
      <c r="D474" s="1">
        <f>VLOOKUP(C474,Location!$B$2:$H$84,7,FALSE)</f>
        <v>3.2</v>
      </c>
      <c r="E474" s="1">
        <f>VLOOKUP(C474,Location!$B$2:$G$84,6,)</f>
        <v>4.4000000000000004</v>
      </c>
      <c r="F474" s="1">
        <f>VLOOKUP($C474,'[1]Equip Specs'!$B$2:$K$141,2,)</f>
        <v>7.1</v>
      </c>
      <c r="G474" s="1">
        <f>VLOOKUP($C474,'[1]Equip Specs'!$B$2:$K$141,3,)</f>
        <v>18</v>
      </c>
      <c r="H474" s="1" t="str">
        <f>VLOOKUP($C474,'[1]Equip Specs'!$B$2:$K$141,4,)</f>
        <v>18 Above</v>
      </c>
      <c r="I474" s="1" t="str">
        <f t="shared" si="12"/>
        <v>NORMAL</v>
      </c>
    </row>
    <row r="475" spans="1:9" x14ac:dyDescent="0.25">
      <c r="A475" s="4" t="s">
        <v>70</v>
      </c>
      <c r="B475" s="4" t="s">
        <v>72</v>
      </c>
      <c r="C475" s="1" t="s">
        <v>27</v>
      </c>
      <c r="D475" s="1">
        <f>VLOOKUP(C475,Location!$B$2:$H$84,7,FALSE)</f>
        <v>3.2</v>
      </c>
      <c r="E475" s="1">
        <f>VLOOKUP(C475,Location!$B$2:$G$84,6,)</f>
        <v>4.5999999999999996</v>
      </c>
      <c r="F475" s="1">
        <f>VLOOKUP($C475,'[1]Equip Specs'!$B$2:$K$141,2,)</f>
        <v>7.1</v>
      </c>
      <c r="G475" s="1">
        <f>VLOOKUP($C475,'[1]Equip Specs'!$B$2:$K$141,3,)</f>
        <v>18</v>
      </c>
      <c r="H475" s="1" t="str">
        <f>VLOOKUP($C475,'[1]Equip Specs'!$B$2:$K$141,4,)</f>
        <v>18 Above</v>
      </c>
      <c r="I475" s="1" t="str">
        <f t="shared" si="12"/>
        <v>NORMAL</v>
      </c>
    </row>
    <row r="476" spans="1:9" x14ac:dyDescent="0.25">
      <c r="A476" s="4" t="s">
        <v>70</v>
      </c>
      <c r="B476" s="4" t="s">
        <v>72</v>
      </c>
      <c r="C476" s="1" t="s">
        <v>7</v>
      </c>
      <c r="D476" s="1">
        <f>VLOOKUP(C476,Location!$B$2:$H$84,7,FALSE)</f>
        <v>4.1399999999999997</v>
      </c>
      <c r="E476" s="1">
        <f>VLOOKUP(C476,Location!$B$2:$G$84,6,)</f>
        <v>4.8</v>
      </c>
      <c r="F476" s="1">
        <f>VLOOKUP($C476,'[1]Equip Specs'!$B$2:$K$141,2,)</f>
        <v>7.1</v>
      </c>
      <c r="G476" s="1">
        <f>VLOOKUP($C476,'[1]Equip Specs'!$B$2:$K$141,3,)</f>
        <v>18</v>
      </c>
      <c r="H476" s="1" t="str">
        <f>VLOOKUP($C476,'[1]Equip Specs'!$B$2:$K$141,4,)</f>
        <v>18 Above</v>
      </c>
      <c r="I476" s="1" t="str">
        <f t="shared" si="12"/>
        <v>NORMAL</v>
      </c>
    </row>
    <row r="477" spans="1:9" x14ac:dyDescent="0.25">
      <c r="A477" s="4" t="s">
        <v>70</v>
      </c>
      <c r="B477" s="4" t="s">
        <v>72</v>
      </c>
      <c r="C477" s="1" t="s">
        <v>6</v>
      </c>
      <c r="D477" s="1">
        <f>VLOOKUP(C477,Location!$B$2:$H$84,7,FALSE)</f>
        <v>8.4</v>
      </c>
      <c r="E477" s="1">
        <f>VLOOKUP(C477,Location!$B$2:$G$84,6,)</f>
        <v>9.5</v>
      </c>
      <c r="F477" s="1">
        <f>VLOOKUP($C477,'[1]Equip Specs'!$B$2:$K$141,2,)</f>
        <v>7.1</v>
      </c>
      <c r="G477" s="1">
        <f>VLOOKUP($C477,'[1]Equip Specs'!$B$2:$K$141,3,)</f>
        <v>18</v>
      </c>
      <c r="H477" s="1" t="str">
        <f>VLOOKUP($C477,'[1]Equip Specs'!$B$2:$K$141,4,)</f>
        <v>18 Above</v>
      </c>
      <c r="I477" s="1" t="str">
        <f t="shared" si="12"/>
        <v>ALERT</v>
      </c>
    </row>
    <row r="478" spans="1:9" x14ac:dyDescent="0.25">
      <c r="A478" s="4" t="s">
        <v>71</v>
      </c>
      <c r="B478" s="4" t="s">
        <v>56</v>
      </c>
      <c r="C478" s="1" t="s">
        <v>9</v>
      </c>
      <c r="D478" s="1">
        <v>11.700000000000001</v>
      </c>
      <c r="E478" s="1">
        <v>12.200000000000001</v>
      </c>
      <c r="F478" s="1">
        <f>VLOOKUP($C478,'[1]Equip Specs'!$B$2:$K$141,2,)</f>
        <v>4.5</v>
      </c>
      <c r="G478" s="1">
        <f>VLOOKUP($C478,'[1]Equip Specs'!$B$2:$K$141,3,)</f>
        <v>11.2</v>
      </c>
      <c r="H478" s="1" t="str">
        <f>VLOOKUP($C478,'[1]Equip Specs'!$B$2:$K$141,4,)</f>
        <v>11.2 Above</v>
      </c>
      <c r="I478" s="1" t="str">
        <f t="shared" si="12"/>
        <v>ALARM</v>
      </c>
    </row>
    <row r="479" spans="1:9" x14ac:dyDescent="0.25">
      <c r="A479" s="4" t="s">
        <v>71</v>
      </c>
      <c r="B479" s="4" t="s">
        <v>56</v>
      </c>
      <c r="C479" s="1" t="s">
        <v>19</v>
      </c>
      <c r="D479" s="1">
        <v>5.8</v>
      </c>
      <c r="E479" s="1">
        <v>6.3</v>
      </c>
      <c r="F479" s="1">
        <f>VLOOKUP($C479,'[1]Equip Specs'!$B$2:$K$141,2,)</f>
        <v>4.5</v>
      </c>
      <c r="G479" s="1">
        <f>VLOOKUP($C479,'[1]Equip Specs'!$B$2:$K$141,3,)</f>
        <v>11.2</v>
      </c>
      <c r="H479" s="1" t="str">
        <f>VLOOKUP($C479,'[1]Equip Specs'!$B$2:$K$141,4,)</f>
        <v>11.2 Above</v>
      </c>
      <c r="I479" s="1" t="str">
        <f t="shared" si="12"/>
        <v>ALERT</v>
      </c>
    </row>
    <row r="480" spans="1:9" x14ac:dyDescent="0.25">
      <c r="A480" s="4" t="s">
        <v>71</v>
      </c>
      <c r="B480" s="4" t="s">
        <v>56</v>
      </c>
      <c r="C480" s="1" t="s">
        <v>16</v>
      </c>
      <c r="D480" s="1">
        <v>3.4</v>
      </c>
      <c r="E480" s="1">
        <v>12.2</v>
      </c>
      <c r="F480" s="1">
        <f>VLOOKUP($C480,'[1]Equip Specs'!$B$2:$K$141,2,)</f>
        <v>7.1</v>
      </c>
      <c r="G480" s="1">
        <f>VLOOKUP($C480,'[1]Equip Specs'!$B$2:$K$141,3,)</f>
        <v>18</v>
      </c>
      <c r="H480" s="1" t="str">
        <f>VLOOKUP($C480,'[1]Equip Specs'!$B$2:$K$141,4,)</f>
        <v>18 Above</v>
      </c>
      <c r="I480" s="1" t="str">
        <f t="shared" si="12"/>
        <v>ALERT</v>
      </c>
    </row>
    <row r="481" spans="1:9" x14ac:dyDescent="0.25">
      <c r="A481" s="4" t="s">
        <v>71</v>
      </c>
      <c r="B481" s="4" t="s">
        <v>56</v>
      </c>
      <c r="C481" s="1" t="s">
        <v>15</v>
      </c>
      <c r="D481" s="1">
        <v>6</v>
      </c>
      <c r="E481" s="1">
        <v>6.5</v>
      </c>
      <c r="F481" s="1">
        <f>VLOOKUP($C481,'[1]Equip Specs'!$B$2:$K$141,2,)</f>
        <v>7.1</v>
      </c>
      <c r="G481" s="1">
        <f>VLOOKUP($C481,'[1]Equip Specs'!$B$2:$K$141,3,)</f>
        <v>18</v>
      </c>
      <c r="H481" s="1" t="str">
        <f>VLOOKUP($C481,'[1]Equip Specs'!$B$2:$K$141,4,)</f>
        <v>18 Above</v>
      </c>
      <c r="I481" s="1" t="str">
        <f t="shared" si="12"/>
        <v>NORMAL</v>
      </c>
    </row>
    <row r="482" spans="1:9" x14ac:dyDescent="0.25">
      <c r="A482" s="4" t="s">
        <v>71</v>
      </c>
      <c r="B482" s="4" t="s">
        <v>56</v>
      </c>
      <c r="C482" s="1" t="s">
        <v>17</v>
      </c>
      <c r="D482" s="1">
        <v>3.6999999999999997</v>
      </c>
      <c r="E482" s="1">
        <v>4.2</v>
      </c>
      <c r="F482" s="1">
        <f>VLOOKUP($C482,'[1]Equip Specs'!$B$2:$K$141,2,)</f>
        <v>7.1</v>
      </c>
      <c r="G482" s="1">
        <f>VLOOKUP($C482,'[1]Equip Specs'!$B$2:$K$141,3,)</f>
        <v>18</v>
      </c>
      <c r="H482" s="1" t="str">
        <f>VLOOKUP($C482,'[1]Equip Specs'!$B$2:$K$141,4,)</f>
        <v>18 Above</v>
      </c>
      <c r="I482" s="1" t="str">
        <f t="shared" si="12"/>
        <v>NORMAL</v>
      </c>
    </row>
    <row r="483" spans="1:9" x14ac:dyDescent="0.25">
      <c r="A483" s="4" t="s">
        <v>71</v>
      </c>
      <c r="B483" s="4" t="s">
        <v>56</v>
      </c>
      <c r="C483" s="1" t="s">
        <v>13</v>
      </c>
      <c r="D483" s="1">
        <v>12.100000000000001</v>
      </c>
      <c r="E483" s="1">
        <v>12.600000000000001</v>
      </c>
      <c r="F483" s="1">
        <f>VLOOKUP($C483,'[1]Equip Specs'!$B$2:$K$141,2,)</f>
        <v>4.5</v>
      </c>
      <c r="G483" s="1">
        <f>VLOOKUP($C483,'[1]Equip Specs'!$B$2:$K$141,3,)</f>
        <v>11.2</v>
      </c>
      <c r="H483" s="1" t="str">
        <f>VLOOKUP($C483,'[1]Equip Specs'!$B$2:$K$141,4,)</f>
        <v>11.2 Above</v>
      </c>
      <c r="I483" s="1" t="str">
        <f t="shared" si="12"/>
        <v>ALARM</v>
      </c>
    </row>
    <row r="484" spans="1:9" x14ac:dyDescent="0.25">
      <c r="A484" s="4" t="s">
        <v>71</v>
      </c>
      <c r="B484" s="4" t="s">
        <v>56</v>
      </c>
      <c r="C484" s="1" t="s">
        <v>21</v>
      </c>
      <c r="D484" s="1">
        <v>7.3999999999999995</v>
      </c>
      <c r="E484" s="1">
        <v>7.8999999999999995</v>
      </c>
      <c r="F484" s="1">
        <f>VLOOKUP($C484,'[1]Equip Specs'!$B$2:$K$141,2,)</f>
        <v>4.5</v>
      </c>
      <c r="G484" s="1">
        <f>VLOOKUP($C484,'[1]Equip Specs'!$B$2:$K$141,3,)</f>
        <v>11.2</v>
      </c>
      <c r="H484" s="1" t="str">
        <f>VLOOKUP($C484,'[1]Equip Specs'!$B$2:$K$141,4,)</f>
        <v>11.2 Above</v>
      </c>
      <c r="I484" s="1" t="str">
        <f t="shared" si="12"/>
        <v>ALERT</v>
      </c>
    </row>
    <row r="485" spans="1:9" x14ac:dyDescent="0.25">
      <c r="A485" s="4" t="s">
        <v>71</v>
      </c>
      <c r="B485" s="4" t="s">
        <v>56</v>
      </c>
      <c r="C485" s="1" t="s">
        <v>8</v>
      </c>
      <c r="D485" s="1">
        <v>5.8</v>
      </c>
      <c r="E485" s="1">
        <v>6.3</v>
      </c>
      <c r="F485" s="1">
        <f>VLOOKUP($C485,'[1]Equip Specs'!$B$2:$K$141,2,)</f>
        <v>7.1</v>
      </c>
      <c r="G485" s="1">
        <f>VLOOKUP($C485,'[1]Equip Specs'!$B$2:$K$141,3,)</f>
        <v>18</v>
      </c>
      <c r="H485" s="1" t="str">
        <f>VLOOKUP($C485,'[1]Equip Specs'!$B$2:$K$141,4,)</f>
        <v>18 Above</v>
      </c>
      <c r="I485" s="1" t="str">
        <f t="shared" si="12"/>
        <v>NORMAL</v>
      </c>
    </row>
    <row r="486" spans="1:9" x14ac:dyDescent="0.25">
      <c r="A486" s="4" t="s">
        <v>71</v>
      </c>
      <c r="B486" s="4" t="s">
        <v>56</v>
      </c>
      <c r="C486" s="1" t="s">
        <v>2</v>
      </c>
      <c r="D486" s="1">
        <f>VLOOKUP(C486,Location!$B$2:$H$84,7,FALSE)</f>
        <v>4</v>
      </c>
      <c r="E486" s="1">
        <f>VLOOKUP(C486,Location!$B$2:$G$84,6,)</f>
        <v>8.6</v>
      </c>
      <c r="F486" s="1">
        <f>VLOOKUP($C486,'[1]Equip Specs'!$B$2:$K$141,2,)</f>
        <v>4.5</v>
      </c>
      <c r="G486" s="1">
        <f>VLOOKUP($C486,'[1]Equip Specs'!$B$2:$K$141,3,)</f>
        <v>11.2</v>
      </c>
      <c r="H486" s="1" t="str">
        <f>VLOOKUP($C486,'[1]Equip Specs'!$B$2:$K$141,4,)</f>
        <v>11.2 Above</v>
      </c>
      <c r="I486" s="1" t="str">
        <f t="shared" si="12"/>
        <v>ALERT</v>
      </c>
    </row>
    <row r="487" spans="1:9" x14ac:dyDescent="0.25">
      <c r="A487" s="4" t="s">
        <v>71</v>
      </c>
      <c r="B487" s="4" t="s">
        <v>56</v>
      </c>
      <c r="C487" s="1" t="s">
        <v>3</v>
      </c>
      <c r="D487" s="1">
        <f>VLOOKUP(C487,Location!$B$2:$H$84,7,FALSE)</f>
        <v>5.8</v>
      </c>
      <c r="E487" s="1">
        <f>VLOOKUP(C487,Location!$B$2:$G$84,6,)</f>
        <v>5.7</v>
      </c>
      <c r="F487" s="1">
        <f>VLOOKUP($C487,'[1]Equip Specs'!$B$2:$K$141,2,)</f>
        <v>4.5</v>
      </c>
      <c r="G487" s="1">
        <f>VLOOKUP($C487,'[1]Equip Specs'!$B$2:$K$141,3,)</f>
        <v>11.2</v>
      </c>
      <c r="H487" s="1" t="str">
        <f>VLOOKUP($C487,'[1]Equip Specs'!$B$2:$K$141,4,)</f>
        <v>11.2 Above</v>
      </c>
      <c r="I487" s="1" t="str">
        <f t="shared" si="12"/>
        <v>ALERT</v>
      </c>
    </row>
    <row r="488" spans="1:9" x14ac:dyDescent="0.25">
      <c r="A488" s="4" t="s">
        <v>71</v>
      </c>
      <c r="B488" s="4" t="s">
        <v>56</v>
      </c>
      <c r="C488" s="1" t="s">
        <v>5</v>
      </c>
      <c r="D488" s="1">
        <f>VLOOKUP(C488,Location!$B$2:$H$84,7,FALSE)</f>
        <v>11.9</v>
      </c>
      <c r="E488" s="1">
        <f>VLOOKUP(C488,Location!$B$2:$G$84,6,)</f>
        <v>9.3000000000000007</v>
      </c>
      <c r="F488" s="1">
        <f>VLOOKUP($C488,'[1]Equip Specs'!$B$2:$K$141,2,)</f>
        <v>7.1</v>
      </c>
      <c r="G488" s="1">
        <f>VLOOKUP($C488,'[1]Equip Specs'!$B$2:$K$141,3,)</f>
        <v>18</v>
      </c>
      <c r="H488" s="1" t="str">
        <f>VLOOKUP($C488,'[1]Equip Specs'!$B$2:$K$141,4,)</f>
        <v>18 Above</v>
      </c>
      <c r="I488" s="1" t="str">
        <f t="shared" si="12"/>
        <v>ALERT</v>
      </c>
    </row>
    <row r="489" spans="1:9" x14ac:dyDescent="0.25">
      <c r="A489" s="4" t="s">
        <v>71</v>
      </c>
      <c r="B489" s="4" t="s">
        <v>56</v>
      </c>
      <c r="C489" s="1" t="s">
        <v>28</v>
      </c>
      <c r="D489" s="1">
        <f>VLOOKUP(C489,Location!$B$2:$H$84,7,FALSE)</f>
        <v>6</v>
      </c>
      <c r="E489" s="1">
        <f>VLOOKUP(C489,Location!$B$2:$G$84,6,)</f>
        <v>6.1</v>
      </c>
      <c r="F489" s="1">
        <f>VLOOKUP($C489,'[1]Equip Specs'!$B$2:$K$141,2,)</f>
        <v>7.1</v>
      </c>
      <c r="G489" s="1">
        <f>VLOOKUP($C489,'[1]Equip Specs'!$B$2:$K$141,3,)</f>
        <v>18</v>
      </c>
      <c r="H489" s="1" t="str">
        <f>VLOOKUP($C489,'[1]Equip Specs'!$B$2:$K$141,4,)</f>
        <v>18 Above</v>
      </c>
      <c r="I489" s="1" t="str">
        <f t="shared" si="12"/>
        <v>NORMAL</v>
      </c>
    </row>
    <row r="490" spans="1:9" x14ac:dyDescent="0.25">
      <c r="A490" s="4" t="s">
        <v>71</v>
      </c>
      <c r="B490" s="4" t="s">
        <v>56</v>
      </c>
      <c r="C490" s="1" t="s">
        <v>14</v>
      </c>
      <c r="D490" s="1">
        <f>VLOOKUP(C490,Location!$B$2:$H$84,7,FALSE)</f>
        <v>2.9</v>
      </c>
      <c r="E490" s="1">
        <f>VLOOKUP(C490,Location!$B$2:$G$84,6,)</f>
        <v>4.9000000000000004</v>
      </c>
      <c r="F490" s="1">
        <f>VLOOKUP($C490,'[1]Equip Specs'!$B$2:$K$141,2,)</f>
        <v>4.5</v>
      </c>
      <c r="G490" s="1">
        <f>VLOOKUP($C490,'[1]Equip Specs'!$B$2:$K$141,3,)</f>
        <v>11.2</v>
      </c>
      <c r="H490" s="1" t="str">
        <f>VLOOKUP($C490,'[1]Equip Specs'!$B$2:$K$141,4,)</f>
        <v>11.2 Above</v>
      </c>
      <c r="I490" s="1" t="str">
        <f t="shared" si="12"/>
        <v>ALERT</v>
      </c>
    </row>
    <row r="491" spans="1:9" x14ac:dyDescent="0.25">
      <c r="A491" s="4" t="s">
        <v>71</v>
      </c>
      <c r="B491" s="4" t="s">
        <v>56</v>
      </c>
      <c r="C491" s="1" t="s">
        <v>1</v>
      </c>
      <c r="D491" s="1">
        <f>VLOOKUP(C491,Location!$B$2:$H$84,7,FALSE)</f>
        <v>6.2</v>
      </c>
      <c r="E491" s="1">
        <f>VLOOKUP(C491,Location!$B$2:$G$84,6,)</f>
        <v>6.7</v>
      </c>
      <c r="F491" s="1">
        <f>VLOOKUP($C491,'[1]Equip Specs'!$B$2:$K$141,2,)</f>
        <v>7.1</v>
      </c>
      <c r="G491" s="1">
        <f>VLOOKUP($C491,'[1]Equip Specs'!$B$2:$K$141,3,)</f>
        <v>18</v>
      </c>
      <c r="H491" s="1" t="str">
        <f>VLOOKUP($C491,'[1]Equip Specs'!$B$2:$K$141,4,)</f>
        <v>18 Above</v>
      </c>
      <c r="I491" s="1" t="str">
        <f t="shared" si="12"/>
        <v>NORMAL</v>
      </c>
    </row>
    <row r="492" spans="1:9" x14ac:dyDescent="0.25">
      <c r="A492" s="4" t="s">
        <v>71</v>
      </c>
      <c r="B492" s="4" t="s">
        <v>56</v>
      </c>
      <c r="C492" s="1" t="s">
        <v>0</v>
      </c>
      <c r="D492" s="1">
        <v>6.8</v>
      </c>
      <c r="E492" s="1">
        <v>8.1</v>
      </c>
      <c r="F492" s="1">
        <f>VLOOKUP($C492,'[1]Equip Specs'!$B$2:$K$141,2,)</f>
        <v>7.1</v>
      </c>
      <c r="G492" s="1">
        <f>VLOOKUP($C492,'[1]Equip Specs'!$B$2:$K$141,3,)</f>
        <v>18</v>
      </c>
      <c r="H492" s="1" t="str">
        <f>VLOOKUP($C492,'[1]Equip Specs'!$B$2:$K$141,4,)</f>
        <v>18 Above</v>
      </c>
      <c r="I492" s="1" t="str">
        <f t="shared" si="12"/>
        <v>ALERT</v>
      </c>
    </row>
    <row r="493" spans="1:9" x14ac:dyDescent="0.25">
      <c r="A493" s="4" t="s">
        <v>71</v>
      </c>
      <c r="B493" s="4" t="s">
        <v>56</v>
      </c>
      <c r="C493" s="1" t="s">
        <v>12</v>
      </c>
      <c r="D493" s="1">
        <v>6.8</v>
      </c>
      <c r="E493" s="1">
        <v>8.6999999999999993</v>
      </c>
      <c r="F493" s="1">
        <f>VLOOKUP($C493,'[1]Equip Specs'!$B$2:$K$141,2,)</f>
        <v>7.1</v>
      </c>
      <c r="G493" s="1">
        <f>VLOOKUP($C493,'[1]Equip Specs'!$B$2:$K$141,3,)</f>
        <v>18</v>
      </c>
      <c r="H493" s="1" t="str">
        <f>VLOOKUP($C493,'[1]Equip Specs'!$B$2:$K$141,4,)</f>
        <v>18 Above</v>
      </c>
      <c r="I493" s="1" t="str">
        <f t="shared" si="12"/>
        <v>ALERT</v>
      </c>
    </row>
    <row r="494" spans="1:9" x14ac:dyDescent="0.25">
      <c r="A494" s="4" t="s">
        <v>71</v>
      </c>
      <c r="B494" s="4" t="s">
        <v>56</v>
      </c>
      <c r="C494" s="1" t="s">
        <v>11</v>
      </c>
      <c r="D494" s="1">
        <v>6.8</v>
      </c>
      <c r="E494" s="1">
        <v>6.6000000000000005</v>
      </c>
      <c r="F494" s="1">
        <f>VLOOKUP($C494,'[1]Equip Specs'!$B$2:$K$141,2,)</f>
        <v>7.1</v>
      </c>
      <c r="G494" s="1">
        <f>VLOOKUP($C494,'[1]Equip Specs'!$B$2:$K$141,3,)</f>
        <v>18</v>
      </c>
      <c r="H494" s="1" t="str">
        <f>VLOOKUP($C494,'[1]Equip Specs'!$B$2:$K$141,4,)</f>
        <v>18 Above</v>
      </c>
      <c r="I494" s="1" t="str">
        <f t="shared" si="12"/>
        <v>NORMAL</v>
      </c>
    </row>
    <row r="495" spans="1:9" x14ac:dyDescent="0.25">
      <c r="A495" s="4" t="s">
        <v>71</v>
      </c>
      <c r="B495" s="4" t="s">
        <v>56</v>
      </c>
      <c r="C495" s="1" t="s">
        <v>18</v>
      </c>
      <c r="D495" s="1">
        <v>4.2</v>
      </c>
      <c r="E495" s="1">
        <v>4.6000000000000005</v>
      </c>
      <c r="F495" s="1">
        <f>VLOOKUP($C495,'[1]Equip Specs'!$B$2:$K$141,2,)</f>
        <v>7.1</v>
      </c>
      <c r="G495" s="1">
        <f>VLOOKUP($C495,'[1]Equip Specs'!$B$2:$K$141,3,)</f>
        <v>18</v>
      </c>
      <c r="H495" s="1" t="str">
        <f>VLOOKUP($C495,'[1]Equip Specs'!$B$2:$K$141,4,)</f>
        <v>18 Above</v>
      </c>
      <c r="I495" s="1" t="str">
        <f t="shared" si="12"/>
        <v>NORMAL</v>
      </c>
    </row>
    <row r="496" spans="1:9" x14ac:dyDescent="0.25">
      <c r="A496" s="4" t="s">
        <v>71</v>
      </c>
      <c r="B496" s="4" t="s">
        <v>56</v>
      </c>
      <c r="C496" s="1" t="s">
        <v>22</v>
      </c>
      <c r="D496" s="1">
        <v>4.2</v>
      </c>
      <c r="E496" s="1">
        <v>1.7</v>
      </c>
      <c r="F496" s="1">
        <f>VLOOKUP($C496,'[1]Equip Specs'!$B$2:$K$141,2,)</f>
        <v>4.5</v>
      </c>
      <c r="G496" s="1">
        <f>VLOOKUP($C496,'[1]Equip Specs'!$B$2:$K$141,3,)</f>
        <v>11.2</v>
      </c>
      <c r="H496" s="1" t="str">
        <f>VLOOKUP($C496,'[1]Equip Specs'!$B$2:$K$141,4,)</f>
        <v>11.2 Above</v>
      </c>
      <c r="I496" s="1" t="str">
        <f t="shared" si="12"/>
        <v>NORMAL</v>
      </c>
    </row>
    <row r="497" spans="1:9" x14ac:dyDescent="0.25">
      <c r="A497" s="4" t="s">
        <v>71</v>
      </c>
      <c r="B497" s="4" t="s">
        <v>56</v>
      </c>
      <c r="C497" s="1" t="s">
        <v>4</v>
      </c>
      <c r="D497" s="1">
        <v>4.2</v>
      </c>
      <c r="E497" s="1">
        <v>4.3</v>
      </c>
      <c r="F497" s="1">
        <f>VLOOKUP($C497,'[1]Equip Specs'!$B$2:$K$141,2,)</f>
        <v>4.5</v>
      </c>
      <c r="G497" s="1">
        <f>VLOOKUP($C497,'[1]Equip Specs'!$B$2:$K$141,3,)</f>
        <v>11.2</v>
      </c>
      <c r="H497" s="1" t="str">
        <f>VLOOKUP($C497,'[1]Equip Specs'!$B$2:$K$141,4,)</f>
        <v>11.2 Above</v>
      </c>
      <c r="I497" s="1" t="str">
        <f t="shared" si="12"/>
        <v>NORMAL</v>
      </c>
    </row>
    <row r="498" spans="1:9" x14ac:dyDescent="0.25">
      <c r="A498" s="4" t="s">
        <v>71</v>
      </c>
      <c r="B498" s="4" t="s">
        <v>56</v>
      </c>
      <c r="C498" s="1" t="s">
        <v>20</v>
      </c>
      <c r="D498" s="1">
        <v>6.8</v>
      </c>
      <c r="E498" s="1">
        <v>6.6000000000000005</v>
      </c>
      <c r="F498" s="1">
        <f>VLOOKUP($C498,'[1]Equip Specs'!$B$2:$K$141,2,)</f>
        <v>4.5</v>
      </c>
      <c r="G498" s="1">
        <f>VLOOKUP($C498,'[1]Equip Specs'!$B$2:$K$141,3,)</f>
        <v>11.2</v>
      </c>
      <c r="H498" s="1" t="str">
        <f>VLOOKUP($C498,'[1]Equip Specs'!$B$2:$K$141,4,)</f>
        <v>11.2 Above</v>
      </c>
      <c r="I498" s="1" t="str">
        <f t="shared" si="12"/>
        <v>ALERT</v>
      </c>
    </row>
    <row r="499" spans="1:9" x14ac:dyDescent="0.25">
      <c r="A499" s="4" t="s">
        <v>71</v>
      </c>
      <c r="B499" s="4" t="s">
        <v>56</v>
      </c>
      <c r="C499" s="1" t="s">
        <v>23</v>
      </c>
      <c r="D499" s="1">
        <v>6.8</v>
      </c>
      <c r="E499" s="1">
        <v>12.7</v>
      </c>
      <c r="F499" s="1">
        <f>VLOOKUP($C499,'[1]Equip Specs'!$B$2:$K$141,2,)</f>
        <v>7.1</v>
      </c>
      <c r="G499" s="1">
        <f>VLOOKUP($C499,'[1]Equip Specs'!$B$2:$K$141,3,)</f>
        <v>18</v>
      </c>
      <c r="H499" s="1" t="str">
        <f>VLOOKUP($C499,'[1]Equip Specs'!$B$2:$K$141,4,)</f>
        <v>18 Above</v>
      </c>
      <c r="I499" s="1" t="str">
        <f t="shared" si="12"/>
        <v>ALERT</v>
      </c>
    </row>
    <row r="500" spans="1:9" x14ac:dyDescent="0.25">
      <c r="A500" s="4" t="s">
        <v>71</v>
      </c>
      <c r="B500" s="4" t="s">
        <v>56</v>
      </c>
      <c r="C500" s="1" t="s">
        <v>24</v>
      </c>
      <c r="D500" s="1">
        <v>6.8</v>
      </c>
      <c r="E500" s="1">
        <v>13.299999999999999</v>
      </c>
      <c r="F500" s="1">
        <f>VLOOKUP($C500,'[1]Equip Specs'!$B$2:$K$141,2,)</f>
        <v>7.1</v>
      </c>
      <c r="G500" s="1">
        <v>11.2</v>
      </c>
      <c r="H500" s="1" t="str">
        <f>VLOOKUP($C500,'[1]Equip Specs'!$B$2:$K$141,4,)</f>
        <v>18 Above</v>
      </c>
      <c r="I500" s="1" t="str">
        <f t="shared" si="12"/>
        <v>ALARM</v>
      </c>
    </row>
    <row r="501" spans="1:9" x14ac:dyDescent="0.25">
      <c r="A501" s="4" t="s">
        <v>71</v>
      </c>
      <c r="B501" s="4" t="s">
        <v>56</v>
      </c>
      <c r="C501" s="1" t="s">
        <v>25</v>
      </c>
      <c r="D501" s="1">
        <v>6.8</v>
      </c>
      <c r="E501" s="1">
        <v>4.6000000000000005</v>
      </c>
      <c r="F501" s="1">
        <f>VLOOKUP($C501,'[1]Equip Specs'!$B$2:$K$141,2,)</f>
        <v>7.1</v>
      </c>
      <c r="G501" s="1">
        <f>VLOOKUP($C501,'[1]Equip Specs'!$B$2:$K$141,3,)</f>
        <v>18</v>
      </c>
      <c r="H501" s="1" t="str">
        <f>VLOOKUP($C501,'[1]Equip Specs'!$B$2:$K$141,4,)</f>
        <v>18 Above</v>
      </c>
      <c r="I501" s="1" t="str">
        <f t="shared" si="12"/>
        <v>NORMAL</v>
      </c>
    </row>
    <row r="502" spans="1:9" x14ac:dyDescent="0.25">
      <c r="A502" s="4" t="s">
        <v>71</v>
      </c>
      <c r="B502" s="4" t="s">
        <v>56</v>
      </c>
      <c r="C502" s="1" t="s">
        <v>26</v>
      </c>
      <c r="D502" s="1">
        <v>6.8</v>
      </c>
      <c r="E502" s="1">
        <v>18.100000000000001</v>
      </c>
      <c r="F502" s="1">
        <f>VLOOKUP($C502,'[1]Equip Specs'!$B$2:$K$141,2,)</f>
        <v>7.1</v>
      </c>
      <c r="G502" s="1">
        <f>VLOOKUP($C502,'[1]Equip Specs'!$B$2:$K$141,3,)</f>
        <v>18</v>
      </c>
      <c r="H502" s="1" t="str">
        <f>VLOOKUP($C502,'[1]Equip Specs'!$B$2:$K$141,4,)</f>
        <v>18 Above</v>
      </c>
      <c r="I502" s="1" t="str">
        <f t="shared" si="12"/>
        <v>ALARM</v>
      </c>
    </row>
    <row r="503" spans="1:9" x14ac:dyDescent="0.25">
      <c r="A503" s="4" t="s">
        <v>71</v>
      </c>
      <c r="B503" s="4" t="s">
        <v>56</v>
      </c>
      <c r="C503" s="1" t="s">
        <v>27</v>
      </c>
      <c r="D503" s="1">
        <v>6.8</v>
      </c>
      <c r="E503" s="1">
        <v>5</v>
      </c>
      <c r="F503" s="1">
        <f>VLOOKUP($C503,'[1]Equip Specs'!$B$2:$K$141,2,)</f>
        <v>7.1</v>
      </c>
      <c r="G503" s="1">
        <f>VLOOKUP($C503,'[1]Equip Specs'!$B$2:$K$141,3,)</f>
        <v>18</v>
      </c>
      <c r="H503" s="1" t="str">
        <f>VLOOKUP($C503,'[1]Equip Specs'!$B$2:$K$141,4,)</f>
        <v>18 Above</v>
      </c>
      <c r="I503" s="1" t="str">
        <f t="shared" si="12"/>
        <v>NORMAL</v>
      </c>
    </row>
    <row r="504" spans="1:9" x14ac:dyDescent="0.25">
      <c r="A504" s="4" t="s">
        <v>71</v>
      </c>
      <c r="B504" s="4" t="s">
        <v>56</v>
      </c>
      <c r="C504" s="1" t="s">
        <v>7</v>
      </c>
      <c r="D504" s="1">
        <v>6.8</v>
      </c>
      <c r="E504" s="1">
        <v>9.6999999999999993</v>
      </c>
      <c r="F504" s="1">
        <f>VLOOKUP($C504,'[1]Equip Specs'!$B$2:$K$141,2,)</f>
        <v>7.1</v>
      </c>
      <c r="G504" s="1">
        <f>VLOOKUP($C504,'[1]Equip Specs'!$B$2:$K$141,3,)</f>
        <v>18</v>
      </c>
      <c r="H504" s="1" t="str">
        <f>VLOOKUP($C504,'[1]Equip Specs'!$B$2:$K$141,4,)</f>
        <v>18 Above</v>
      </c>
      <c r="I504" s="1" t="str">
        <f t="shared" si="12"/>
        <v>ALERT</v>
      </c>
    </row>
    <row r="505" spans="1:9" x14ac:dyDescent="0.25">
      <c r="A505" s="4" t="s">
        <v>71</v>
      </c>
      <c r="B505" s="4" t="s">
        <v>56</v>
      </c>
      <c r="C505" s="1" t="s">
        <v>6</v>
      </c>
      <c r="D505" s="1">
        <v>3.5</v>
      </c>
      <c r="E505" s="1">
        <v>4</v>
      </c>
      <c r="F505" s="1">
        <f>VLOOKUP($C505,'[1]Equip Specs'!$B$2:$K$141,2,)</f>
        <v>7.1</v>
      </c>
      <c r="G505" s="1">
        <f>VLOOKUP($C505,'[1]Equip Specs'!$B$2:$K$141,3,)</f>
        <v>18</v>
      </c>
      <c r="H505" s="1" t="str">
        <f>VLOOKUP($C505,'[1]Equip Specs'!$B$2:$K$141,4,)</f>
        <v>18 Above</v>
      </c>
      <c r="I505" s="1" t="str">
        <f t="shared" si="12"/>
        <v>NORMAL</v>
      </c>
    </row>
  </sheetData>
  <autoFilter ref="A1:I505" xr:uid="{9F76A6FC-BB56-493E-B203-A2E8C4E6F9B7}"/>
  <sortState ref="C2:I29">
    <sortCondition ref="C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30319-4929-436C-8C16-F0C708726FEE}">
  <dimension ref="A1:H85"/>
  <sheetViews>
    <sheetView topLeftCell="A17" workbookViewId="0">
      <selection activeCell="D19" sqref="D19"/>
    </sheetView>
  </sheetViews>
  <sheetFormatPr defaultRowHeight="15" x14ac:dyDescent="0.25"/>
  <cols>
    <col min="1" max="1" width="13" customWidth="1"/>
    <col min="2" max="2" width="37.42578125" bestFit="1" customWidth="1"/>
    <col min="3" max="3" width="13.7109375" bestFit="1" customWidth="1"/>
    <col min="4" max="4" width="12.5703125" style="3" customWidth="1"/>
    <col min="5" max="5" width="9.140625" style="3" customWidth="1"/>
    <col min="6" max="7" width="9.140625" customWidth="1"/>
  </cols>
  <sheetData>
    <row r="1" spans="1:8" s="2" customFormat="1" ht="46.5" customHeight="1" x14ac:dyDescent="0.25">
      <c r="A1" s="2" t="s">
        <v>41</v>
      </c>
      <c r="B1" s="2" t="s">
        <v>10</v>
      </c>
      <c r="C1" s="2" t="s">
        <v>29</v>
      </c>
      <c r="D1" s="2" t="s">
        <v>40</v>
      </c>
      <c r="E1" s="2" t="s">
        <v>52</v>
      </c>
      <c r="F1" s="2" t="s">
        <v>43</v>
      </c>
      <c r="G1" s="2" t="s">
        <v>51</v>
      </c>
      <c r="H1" s="2" t="s">
        <v>53</v>
      </c>
    </row>
    <row r="2" spans="1:8" x14ac:dyDescent="0.25">
      <c r="A2" t="s">
        <v>42</v>
      </c>
      <c r="B2" s="1" t="s">
        <v>9</v>
      </c>
      <c r="C2" t="s">
        <v>30</v>
      </c>
      <c r="D2" s="3">
        <v>2</v>
      </c>
      <c r="E2" s="3">
        <v>1.9</v>
      </c>
      <c r="F2" t="str">
        <f>IF(B2=B1,"old","New")</f>
        <v>New</v>
      </c>
      <c r="G2">
        <f>IF(F2="New",MAX(E2:E4)," ")</f>
        <v>4.3</v>
      </c>
      <c r="H2">
        <f>IF(F2="New",MAX(D2:D4)," ")</f>
        <v>3.7</v>
      </c>
    </row>
    <row r="3" spans="1:8" x14ac:dyDescent="0.25">
      <c r="A3" t="s">
        <v>42</v>
      </c>
      <c r="B3" s="1" t="s">
        <v>9</v>
      </c>
      <c r="C3" t="s">
        <v>32</v>
      </c>
      <c r="D3" s="3">
        <v>3.2</v>
      </c>
      <c r="E3" s="3">
        <v>4.3</v>
      </c>
      <c r="F3" t="str">
        <f t="shared" ref="F3:F84" si="0">IF(B3=B2,"old","New")</f>
        <v>old</v>
      </c>
      <c r="G3" t="str">
        <f t="shared" ref="G3:G66" si="1">IF(F3="New",MAX(E3:E5)," ")</f>
        <v xml:space="preserve"> </v>
      </c>
      <c r="H3" t="str">
        <f t="shared" ref="H3:H66" si="2">IF(F3="New",MAX(D3:D5)," ")</f>
        <v xml:space="preserve"> </v>
      </c>
    </row>
    <row r="4" spans="1:8" x14ac:dyDescent="0.25">
      <c r="A4" t="s">
        <v>42</v>
      </c>
      <c r="B4" s="1" t="s">
        <v>9</v>
      </c>
      <c r="C4" t="s">
        <v>33</v>
      </c>
      <c r="D4" s="3">
        <v>3.7</v>
      </c>
      <c r="E4" s="3">
        <v>4.2</v>
      </c>
      <c r="F4" t="str">
        <f t="shared" si="0"/>
        <v>old</v>
      </c>
      <c r="G4" t="str">
        <f t="shared" si="1"/>
        <v xml:space="preserve"> </v>
      </c>
      <c r="H4" t="str">
        <f t="shared" si="2"/>
        <v xml:space="preserve"> </v>
      </c>
    </row>
    <row r="5" spans="1:8" x14ac:dyDescent="0.25">
      <c r="A5" t="s">
        <v>42</v>
      </c>
      <c r="B5" s="1" t="s">
        <v>19</v>
      </c>
      <c r="C5" t="s">
        <v>30</v>
      </c>
      <c r="D5" s="3">
        <v>3.1</v>
      </c>
      <c r="E5" s="3">
        <v>3.4</v>
      </c>
      <c r="F5" t="str">
        <f t="shared" si="0"/>
        <v>New</v>
      </c>
      <c r="G5">
        <f t="shared" si="1"/>
        <v>4.2</v>
      </c>
      <c r="H5">
        <f t="shared" si="2"/>
        <v>3.9</v>
      </c>
    </row>
    <row r="6" spans="1:8" x14ac:dyDescent="0.25">
      <c r="A6" t="s">
        <v>42</v>
      </c>
      <c r="B6" s="1" t="s">
        <v>19</v>
      </c>
      <c r="C6" t="s">
        <v>32</v>
      </c>
      <c r="D6" s="3">
        <v>3.9</v>
      </c>
      <c r="E6" s="3">
        <v>4.2</v>
      </c>
      <c r="F6" t="str">
        <f t="shared" si="0"/>
        <v>old</v>
      </c>
      <c r="G6" t="str">
        <f t="shared" si="1"/>
        <v xml:space="preserve"> </v>
      </c>
      <c r="H6" t="str">
        <f t="shared" si="2"/>
        <v xml:space="preserve"> </v>
      </c>
    </row>
    <row r="7" spans="1:8" x14ac:dyDescent="0.25">
      <c r="A7" t="s">
        <v>42</v>
      </c>
      <c r="B7" s="1" t="s">
        <v>19</v>
      </c>
      <c r="C7" t="s">
        <v>38</v>
      </c>
      <c r="D7" s="3">
        <v>2.1</v>
      </c>
      <c r="E7" s="3">
        <v>2.7</v>
      </c>
      <c r="F7" t="str">
        <f t="shared" si="0"/>
        <v>old</v>
      </c>
      <c r="G7" t="str">
        <f t="shared" si="1"/>
        <v xml:space="preserve"> </v>
      </c>
      <c r="H7" t="str">
        <f t="shared" si="2"/>
        <v xml:space="preserve"> </v>
      </c>
    </row>
    <row r="8" spans="1:8" x14ac:dyDescent="0.25">
      <c r="A8" t="s">
        <v>42</v>
      </c>
      <c r="B8" s="1" t="s">
        <v>16</v>
      </c>
      <c r="C8" t="s">
        <v>30</v>
      </c>
      <c r="D8" s="3">
        <v>6.5</v>
      </c>
      <c r="E8" s="3">
        <v>6.1</v>
      </c>
      <c r="F8" t="str">
        <f t="shared" si="0"/>
        <v>New</v>
      </c>
      <c r="G8">
        <f t="shared" si="1"/>
        <v>6.1</v>
      </c>
      <c r="H8">
        <f t="shared" si="2"/>
        <v>6.5</v>
      </c>
    </row>
    <row r="9" spans="1:8" x14ac:dyDescent="0.25">
      <c r="A9" t="s">
        <v>42</v>
      </c>
      <c r="B9" s="1" t="s">
        <v>16</v>
      </c>
      <c r="C9" t="s">
        <v>37</v>
      </c>
      <c r="D9" s="3">
        <v>3.7</v>
      </c>
      <c r="E9" s="3">
        <v>3.8</v>
      </c>
      <c r="F9" t="str">
        <f t="shared" si="0"/>
        <v>old</v>
      </c>
      <c r="G9" t="str">
        <f t="shared" si="1"/>
        <v xml:space="preserve"> </v>
      </c>
      <c r="H9" t="str">
        <f t="shared" si="2"/>
        <v xml:space="preserve"> </v>
      </c>
    </row>
    <row r="10" spans="1:8" x14ac:dyDescent="0.25">
      <c r="B10" s="1"/>
      <c r="G10" t="str">
        <f t="shared" si="1"/>
        <v xml:space="preserve"> </v>
      </c>
      <c r="H10" t="str">
        <f t="shared" si="2"/>
        <v xml:space="preserve"> </v>
      </c>
    </row>
    <row r="11" spans="1:8" x14ac:dyDescent="0.25">
      <c r="A11" t="s">
        <v>42</v>
      </c>
      <c r="B11" s="1" t="s">
        <v>15</v>
      </c>
      <c r="C11" t="s">
        <v>30</v>
      </c>
      <c r="D11" s="3">
        <v>5.8</v>
      </c>
      <c r="E11" s="3">
        <v>5.0999999999999996</v>
      </c>
      <c r="F11" t="str">
        <f>IF(B11=B9,"old","New")</f>
        <v>New</v>
      </c>
      <c r="G11">
        <f t="shared" si="1"/>
        <v>5.0999999999999996</v>
      </c>
      <c r="H11">
        <f t="shared" si="2"/>
        <v>5.8</v>
      </c>
    </row>
    <row r="12" spans="1:8" x14ac:dyDescent="0.25">
      <c r="A12" t="s">
        <v>42</v>
      </c>
      <c r="B12" s="1" t="s">
        <v>15</v>
      </c>
      <c r="C12" t="s">
        <v>37</v>
      </c>
      <c r="D12" s="3">
        <v>3.8</v>
      </c>
      <c r="E12" s="3">
        <v>4.2</v>
      </c>
      <c r="F12" t="str">
        <f t="shared" si="0"/>
        <v>old</v>
      </c>
      <c r="G12" t="str">
        <f t="shared" si="1"/>
        <v xml:space="preserve"> </v>
      </c>
      <c r="H12" t="str">
        <f t="shared" si="2"/>
        <v xml:space="preserve"> </v>
      </c>
    </row>
    <row r="13" spans="1:8" x14ac:dyDescent="0.25">
      <c r="B13" s="1"/>
      <c r="G13" t="str">
        <f t="shared" si="1"/>
        <v xml:space="preserve"> </v>
      </c>
      <c r="H13" t="str">
        <f t="shared" si="2"/>
        <v xml:space="preserve"> </v>
      </c>
    </row>
    <row r="14" spans="1:8" x14ac:dyDescent="0.25">
      <c r="A14" t="s">
        <v>42</v>
      </c>
      <c r="B14" s="1" t="s">
        <v>17</v>
      </c>
      <c r="C14" t="s">
        <v>30</v>
      </c>
      <c r="D14" s="3">
        <v>2.2999999999999998</v>
      </c>
      <c r="E14" s="3">
        <v>1.5</v>
      </c>
      <c r="F14" t="str">
        <f>IF(B14=B12,"old","New")</f>
        <v>New</v>
      </c>
      <c r="G14">
        <f t="shared" si="1"/>
        <v>3.1</v>
      </c>
      <c r="H14">
        <f t="shared" si="2"/>
        <v>3.9</v>
      </c>
    </row>
    <row r="15" spans="1:8" x14ac:dyDescent="0.25">
      <c r="A15" t="s">
        <v>42</v>
      </c>
      <c r="B15" s="1" t="s">
        <v>17</v>
      </c>
      <c r="C15" t="s">
        <v>31</v>
      </c>
      <c r="D15" s="3">
        <v>3.9</v>
      </c>
      <c r="E15" s="3">
        <v>3.1</v>
      </c>
      <c r="F15" t="str">
        <f>IF(B15=B14,"old","New")</f>
        <v>old</v>
      </c>
      <c r="G15" t="str">
        <f t="shared" si="1"/>
        <v xml:space="preserve"> </v>
      </c>
      <c r="H15" t="str">
        <f t="shared" si="2"/>
        <v xml:space="preserve"> </v>
      </c>
    </row>
    <row r="16" spans="1:8" x14ac:dyDescent="0.25">
      <c r="B16" s="1"/>
      <c r="G16" t="str">
        <f t="shared" si="1"/>
        <v xml:space="preserve"> </v>
      </c>
      <c r="H16" t="str">
        <f t="shared" si="2"/>
        <v xml:space="preserve"> </v>
      </c>
    </row>
    <row r="17" spans="1:8" x14ac:dyDescent="0.25">
      <c r="A17" t="s">
        <v>42</v>
      </c>
      <c r="B17" s="1" t="s">
        <v>13</v>
      </c>
      <c r="C17" t="s">
        <v>30</v>
      </c>
      <c r="D17" s="3">
        <v>2.7</v>
      </c>
      <c r="E17" s="3">
        <v>2.7</v>
      </c>
      <c r="F17" t="str">
        <f>IF(B17=B15,"old","New")</f>
        <v>New</v>
      </c>
      <c r="G17">
        <f t="shared" si="1"/>
        <v>4.9000000000000004</v>
      </c>
      <c r="H17">
        <f t="shared" si="2"/>
        <v>4.5</v>
      </c>
    </row>
    <row r="18" spans="1:8" x14ac:dyDescent="0.25">
      <c r="A18" t="s">
        <v>42</v>
      </c>
      <c r="B18" s="1" t="s">
        <v>13</v>
      </c>
      <c r="C18" t="s">
        <v>35</v>
      </c>
      <c r="D18" s="3">
        <v>4.5</v>
      </c>
      <c r="E18" s="3">
        <v>4.9000000000000004</v>
      </c>
      <c r="F18" t="str">
        <f t="shared" si="0"/>
        <v>old</v>
      </c>
      <c r="G18" t="str">
        <f t="shared" si="1"/>
        <v xml:space="preserve"> </v>
      </c>
      <c r="H18" t="str">
        <f t="shared" si="2"/>
        <v xml:space="preserve"> </v>
      </c>
    </row>
    <row r="19" spans="1:8" x14ac:dyDescent="0.25">
      <c r="B19" s="1"/>
      <c r="G19" t="str">
        <f t="shared" si="1"/>
        <v xml:space="preserve"> </v>
      </c>
      <c r="H19" t="str">
        <f t="shared" si="2"/>
        <v xml:space="preserve"> </v>
      </c>
    </row>
    <row r="20" spans="1:8" x14ac:dyDescent="0.25">
      <c r="A20" t="s">
        <v>42</v>
      </c>
      <c r="B20" s="1" t="s">
        <v>21</v>
      </c>
      <c r="C20" t="s">
        <v>30</v>
      </c>
      <c r="D20" s="3">
        <v>5.2</v>
      </c>
      <c r="E20" s="3">
        <v>5.5</v>
      </c>
      <c r="F20" t="str">
        <f>IF(B20=B18,"old","New")</f>
        <v>New</v>
      </c>
      <c r="G20">
        <f t="shared" si="1"/>
        <v>5.5</v>
      </c>
      <c r="H20">
        <f t="shared" si="2"/>
        <v>5.2</v>
      </c>
    </row>
    <row r="21" spans="1:8" x14ac:dyDescent="0.25">
      <c r="B21" s="1"/>
      <c r="G21" t="str">
        <f t="shared" si="1"/>
        <v xml:space="preserve"> </v>
      </c>
      <c r="H21" t="str">
        <f t="shared" si="2"/>
        <v xml:space="preserve"> </v>
      </c>
    </row>
    <row r="22" spans="1:8" x14ac:dyDescent="0.25">
      <c r="B22" s="1"/>
      <c r="G22" t="str">
        <f t="shared" si="1"/>
        <v xml:space="preserve"> </v>
      </c>
      <c r="H22" t="str">
        <f t="shared" si="2"/>
        <v xml:space="preserve"> </v>
      </c>
    </row>
    <row r="23" spans="1:8" x14ac:dyDescent="0.25">
      <c r="A23" t="s">
        <v>42</v>
      </c>
      <c r="B23" s="1" t="s">
        <v>8</v>
      </c>
      <c r="C23" t="s">
        <v>30</v>
      </c>
      <c r="D23" s="3">
        <v>4.3</v>
      </c>
      <c r="E23" s="3">
        <v>4.9000000000000004</v>
      </c>
      <c r="F23" t="str">
        <f>IF(B23=B20,"old","New")</f>
        <v>New</v>
      </c>
      <c r="G23">
        <f t="shared" si="1"/>
        <v>4.9000000000000004</v>
      </c>
      <c r="H23">
        <f t="shared" si="2"/>
        <v>4.7</v>
      </c>
    </row>
    <row r="24" spans="1:8" x14ac:dyDescent="0.25">
      <c r="A24" t="s">
        <v>42</v>
      </c>
      <c r="B24" s="1" t="s">
        <v>8</v>
      </c>
      <c r="C24" t="s">
        <v>31</v>
      </c>
      <c r="D24" s="3">
        <v>4.7</v>
      </c>
      <c r="E24" s="3">
        <v>4.3</v>
      </c>
      <c r="F24" t="str">
        <f t="shared" si="0"/>
        <v>old</v>
      </c>
      <c r="G24" t="str">
        <f t="shared" si="1"/>
        <v xml:space="preserve"> </v>
      </c>
      <c r="H24" t="str">
        <f t="shared" si="2"/>
        <v xml:space="preserve"> </v>
      </c>
    </row>
    <row r="25" spans="1:8" x14ac:dyDescent="0.25">
      <c r="B25" s="1"/>
      <c r="G25" t="str">
        <f t="shared" si="1"/>
        <v xml:space="preserve"> </v>
      </c>
      <c r="H25" t="str">
        <f t="shared" si="2"/>
        <v xml:space="preserve"> </v>
      </c>
    </row>
    <row r="26" spans="1:8" x14ac:dyDescent="0.25">
      <c r="A26" t="s">
        <v>42</v>
      </c>
      <c r="B26" s="1" t="s">
        <v>2</v>
      </c>
      <c r="C26" t="s">
        <v>30</v>
      </c>
      <c r="D26" s="3">
        <v>2.6</v>
      </c>
      <c r="E26" s="3">
        <v>3.1</v>
      </c>
      <c r="F26" t="str">
        <f>IF(B26=B24,"old","New")</f>
        <v>New</v>
      </c>
      <c r="G26">
        <f t="shared" si="1"/>
        <v>8.6</v>
      </c>
      <c r="H26">
        <f t="shared" si="2"/>
        <v>4</v>
      </c>
    </row>
    <row r="27" spans="1:8" x14ac:dyDescent="0.25">
      <c r="A27" t="s">
        <v>42</v>
      </c>
      <c r="B27" s="1" t="s">
        <v>2</v>
      </c>
      <c r="C27" t="s">
        <v>31</v>
      </c>
      <c r="D27" s="3">
        <v>4</v>
      </c>
      <c r="E27" s="3">
        <v>8.6</v>
      </c>
      <c r="F27" t="str">
        <f t="shared" si="0"/>
        <v>old</v>
      </c>
      <c r="G27" t="str">
        <f t="shared" si="1"/>
        <v xml:space="preserve"> </v>
      </c>
      <c r="H27" t="str">
        <f t="shared" si="2"/>
        <v xml:space="preserve"> </v>
      </c>
    </row>
    <row r="28" spans="1:8" x14ac:dyDescent="0.25">
      <c r="B28" s="1"/>
      <c r="G28" t="str">
        <f t="shared" si="1"/>
        <v xml:space="preserve"> </v>
      </c>
      <c r="H28" t="str">
        <f t="shared" si="2"/>
        <v xml:space="preserve"> </v>
      </c>
    </row>
    <row r="29" spans="1:8" x14ac:dyDescent="0.25">
      <c r="A29" t="s">
        <v>42</v>
      </c>
      <c r="B29" s="1" t="s">
        <v>3</v>
      </c>
      <c r="C29" t="s">
        <v>30</v>
      </c>
      <c r="D29" s="3">
        <v>5.0999999999999996</v>
      </c>
      <c r="E29" s="3">
        <v>5</v>
      </c>
      <c r="F29" t="str">
        <f>IF(B29=B27,"old","New")</f>
        <v>New</v>
      </c>
      <c r="G29">
        <f t="shared" si="1"/>
        <v>5.7</v>
      </c>
      <c r="H29">
        <f t="shared" si="2"/>
        <v>5.8</v>
      </c>
    </row>
    <row r="30" spans="1:8" x14ac:dyDescent="0.25">
      <c r="A30" t="s">
        <v>42</v>
      </c>
      <c r="B30" s="1" t="s">
        <v>3</v>
      </c>
      <c r="C30" t="s">
        <v>31</v>
      </c>
      <c r="D30" s="3">
        <v>5.8</v>
      </c>
      <c r="E30" s="3">
        <v>5.7</v>
      </c>
      <c r="F30" t="str">
        <f t="shared" si="0"/>
        <v>old</v>
      </c>
      <c r="G30" t="str">
        <f t="shared" si="1"/>
        <v xml:space="preserve"> </v>
      </c>
      <c r="H30" t="str">
        <f t="shared" si="2"/>
        <v xml:space="preserve"> </v>
      </c>
    </row>
    <row r="31" spans="1:8" x14ac:dyDescent="0.25">
      <c r="B31" s="1"/>
      <c r="G31" t="str">
        <f t="shared" si="1"/>
        <v xml:space="preserve"> </v>
      </c>
      <c r="H31" t="str">
        <f t="shared" si="2"/>
        <v xml:space="preserve"> </v>
      </c>
    </row>
    <row r="32" spans="1:8" x14ac:dyDescent="0.25">
      <c r="A32" t="s">
        <v>42</v>
      </c>
      <c r="B32" s="1" t="s">
        <v>5</v>
      </c>
      <c r="C32" t="s">
        <v>30</v>
      </c>
      <c r="D32" s="3">
        <v>9.8000000000000007</v>
      </c>
      <c r="E32" s="3">
        <v>8.1999999999999993</v>
      </c>
      <c r="F32" t="str">
        <f>IF(B32=B30,"old","New")</f>
        <v>New</v>
      </c>
      <c r="G32">
        <f t="shared" si="1"/>
        <v>9.3000000000000007</v>
      </c>
      <c r="H32">
        <f t="shared" si="2"/>
        <v>11.9</v>
      </c>
    </row>
    <row r="33" spans="1:8" x14ac:dyDescent="0.25">
      <c r="A33" t="s">
        <v>42</v>
      </c>
      <c r="B33" s="1" t="s">
        <v>5</v>
      </c>
      <c r="C33" t="s">
        <v>31</v>
      </c>
      <c r="D33" s="3">
        <v>11.9</v>
      </c>
      <c r="E33" s="3">
        <v>9.3000000000000007</v>
      </c>
      <c r="F33" t="str">
        <f t="shared" si="0"/>
        <v>old</v>
      </c>
      <c r="G33" t="str">
        <f t="shared" si="1"/>
        <v xml:space="preserve"> </v>
      </c>
      <c r="H33" t="str">
        <f t="shared" si="2"/>
        <v xml:space="preserve"> </v>
      </c>
    </row>
    <row r="34" spans="1:8" x14ac:dyDescent="0.25">
      <c r="B34" s="1"/>
      <c r="G34" t="str">
        <f t="shared" si="1"/>
        <v xml:space="preserve"> </v>
      </c>
      <c r="H34" t="str">
        <f t="shared" si="2"/>
        <v xml:space="preserve"> </v>
      </c>
    </row>
    <row r="35" spans="1:8" x14ac:dyDescent="0.25">
      <c r="A35" t="s">
        <v>42</v>
      </c>
      <c r="B35" s="1" t="s">
        <v>28</v>
      </c>
      <c r="C35" t="s">
        <v>30</v>
      </c>
      <c r="D35" s="3">
        <v>3</v>
      </c>
      <c r="E35" s="3">
        <v>3.1</v>
      </c>
      <c r="F35" t="str">
        <f>IF(B35=B33,"old","New")</f>
        <v>New</v>
      </c>
      <c r="G35">
        <f t="shared" si="1"/>
        <v>6.1</v>
      </c>
      <c r="H35">
        <f t="shared" si="2"/>
        <v>6</v>
      </c>
    </row>
    <row r="36" spans="1:8" x14ac:dyDescent="0.25">
      <c r="A36" t="s">
        <v>42</v>
      </c>
      <c r="B36" s="1" t="s">
        <v>28</v>
      </c>
      <c r="C36" t="s">
        <v>39</v>
      </c>
      <c r="D36" s="3">
        <v>6</v>
      </c>
      <c r="E36" s="3">
        <v>6.1</v>
      </c>
      <c r="F36" t="str">
        <f t="shared" si="0"/>
        <v>old</v>
      </c>
      <c r="G36" t="str">
        <f t="shared" si="1"/>
        <v xml:space="preserve"> </v>
      </c>
      <c r="H36" t="str">
        <f t="shared" si="2"/>
        <v xml:space="preserve"> </v>
      </c>
    </row>
    <row r="37" spans="1:8" x14ac:dyDescent="0.25">
      <c r="B37" s="1"/>
      <c r="G37" t="str">
        <f t="shared" si="1"/>
        <v xml:space="preserve"> </v>
      </c>
      <c r="H37" t="str">
        <f t="shared" si="2"/>
        <v xml:space="preserve"> </v>
      </c>
    </row>
    <row r="38" spans="1:8" x14ac:dyDescent="0.25">
      <c r="A38" t="s">
        <v>42</v>
      </c>
      <c r="B38" s="1" t="s">
        <v>14</v>
      </c>
      <c r="C38" t="s">
        <v>30</v>
      </c>
      <c r="D38" s="3">
        <v>2.2999999999999998</v>
      </c>
      <c r="E38" s="3">
        <v>4.9000000000000004</v>
      </c>
      <c r="F38" t="str">
        <f>IF(B38=B36,"old","New")</f>
        <v>New</v>
      </c>
      <c r="G38">
        <f t="shared" si="1"/>
        <v>4.9000000000000004</v>
      </c>
      <c r="H38">
        <f t="shared" si="2"/>
        <v>2.9</v>
      </c>
    </row>
    <row r="39" spans="1:8" x14ac:dyDescent="0.25">
      <c r="A39" t="s">
        <v>42</v>
      </c>
      <c r="B39" s="1" t="s">
        <v>14</v>
      </c>
      <c r="C39" t="s">
        <v>36</v>
      </c>
      <c r="D39" s="3">
        <v>2.9</v>
      </c>
      <c r="E39" s="3">
        <v>2.9</v>
      </c>
      <c r="F39" t="str">
        <f t="shared" si="0"/>
        <v>old</v>
      </c>
      <c r="G39" t="str">
        <f t="shared" si="1"/>
        <v xml:space="preserve"> </v>
      </c>
      <c r="H39" t="str">
        <f t="shared" si="2"/>
        <v xml:space="preserve"> </v>
      </c>
    </row>
    <row r="40" spans="1:8" x14ac:dyDescent="0.25">
      <c r="B40" s="1"/>
      <c r="G40" t="str">
        <f t="shared" si="1"/>
        <v xml:space="preserve"> </v>
      </c>
      <c r="H40" t="str">
        <f t="shared" si="2"/>
        <v xml:space="preserve"> </v>
      </c>
    </row>
    <row r="41" spans="1:8" x14ac:dyDescent="0.25">
      <c r="A41" t="s">
        <v>42</v>
      </c>
      <c r="B41" s="1" t="s">
        <v>1</v>
      </c>
      <c r="C41" t="s">
        <v>30</v>
      </c>
      <c r="D41" s="3">
        <v>5.4</v>
      </c>
      <c r="E41" s="3">
        <v>6.7</v>
      </c>
      <c r="F41" t="str">
        <f>IF(B41=B39,"old","New")</f>
        <v>New</v>
      </c>
      <c r="G41">
        <f t="shared" si="1"/>
        <v>6.7</v>
      </c>
      <c r="H41">
        <f t="shared" si="2"/>
        <v>6.2</v>
      </c>
    </row>
    <row r="42" spans="1:8" x14ac:dyDescent="0.25">
      <c r="A42" t="s">
        <v>42</v>
      </c>
      <c r="B42" s="1" t="s">
        <v>1</v>
      </c>
      <c r="C42" t="s">
        <v>31</v>
      </c>
      <c r="D42" s="3">
        <v>6.2</v>
      </c>
      <c r="E42" s="3">
        <v>6.7</v>
      </c>
      <c r="F42" t="str">
        <f t="shared" si="0"/>
        <v>old</v>
      </c>
      <c r="G42" t="str">
        <f t="shared" si="1"/>
        <v xml:space="preserve"> </v>
      </c>
      <c r="H42" t="str">
        <f t="shared" si="2"/>
        <v xml:space="preserve"> </v>
      </c>
    </row>
    <row r="43" spans="1:8" x14ac:dyDescent="0.25">
      <c r="B43" s="1"/>
      <c r="G43" t="str">
        <f t="shared" si="1"/>
        <v xml:space="preserve"> </v>
      </c>
      <c r="H43" t="str">
        <f t="shared" si="2"/>
        <v xml:space="preserve"> </v>
      </c>
    </row>
    <row r="44" spans="1:8" x14ac:dyDescent="0.25">
      <c r="A44" t="s">
        <v>42</v>
      </c>
      <c r="B44" s="1" t="s">
        <v>0</v>
      </c>
      <c r="C44" t="s">
        <v>30</v>
      </c>
      <c r="D44" s="3">
        <v>3.9</v>
      </c>
      <c r="E44" s="3">
        <v>3.9</v>
      </c>
      <c r="F44" t="str">
        <f>IF(B44=B42,"old","New")</f>
        <v>New</v>
      </c>
      <c r="G44">
        <f t="shared" si="1"/>
        <v>3.9</v>
      </c>
      <c r="H44">
        <f t="shared" si="2"/>
        <v>3.9</v>
      </c>
    </row>
    <row r="45" spans="1:8" x14ac:dyDescent="0.25">
      <c r="A45" t="s">
        <v>42</v>
      </c>
      <c r="B45" s="1" t="s">
        <v>0</v>
      </c>
      <c r="C45" t="s">
        <v>31</v>
      </c>
      <c r="D45" s="3">
        <v>3.5</v>
      </c>
      <c r="E45" s="3">
        <v>3.7</v>
      </c>
      <c r="F45" t="str">
        <f t="shared" si="0"/>
        <v>old</v>
      </c>
      <c r="G45" t="str">
        <f t="shared" si="1"/>
        <v xml:space="preserve"> </v>
      </c>
      <c r="H45" t="str">
        <f t="shared" si="2"/>
        <v xml:space="preserve"> </v>
      </c>
    </row>
    <row r="46" spans="1:8" x14ac:dyDescent="0.25">
      <c r="B46" s="1"/>
      <c r="G46" t="str">
        <f t="shared" si="1"/>
        <v xml:space="preserve"> </v>
      </c>
      <c r="H46" t="str">
        <f t="shared" si="2"/>
        <v xml:space="preserve"> </v>
      </c>
    </row>
    <row r="47" spans="1:8" x14ac:dyDescent="0.25">
      <c r="A47" t="s">
        <v>42</v>
      </c>
      <c r="B47" s="1" t="s">
        <v>12</v>
      </c>
      <c r="C47" t="s">
        <v>30</v>
      </c>
      <c r="D47" s="3">
        <v>12.3</v>
      </c>
      <c r="E47" s="3">
        <v>7.9</v>
      </c>
      <c r="F47" t="str">
        <f>IF(B47=B45,"old","New")</f>
        <v>New</v>
      </c>
      <c r="G47">
        <f t="shared" si="1"/>
        <v>7.9</v>
      </c>
      <c r="H47">
        <f t="shared" si="2"/>
        <v>12.3</v>
      </c>
    </row>
    <row r="48" spans="1:8" x14ac:dyDescent="0.25">
      <c r="A48" t="s">
        <v>42</v>
      </c>
      <c r="B48" s="1" t="s">
        <v>12</v>
      </c>
      <c r="C48" t="s">
        <v>34</v>
      </c>
      <c r="D48" s="3">
        <v>6.7</v>
      </c>
      <c r="E48" s="3">
        <v>4.5</v>
      </c>
      <c r="F48" t="str">
        <f t="shared" si="0"/>
        <v>old</v>
      </c>
      <c r="G48" t="str">
        <f t="shared" si="1"/>
        <v xml:space="preserve"> </v>
      </c>
      <c r="H48" t="str">
        <f t="shared" si="2"/>
        <v xml:space="preserve"> </v>
      </c>
    </row>
    <row r="49" spans="1:8" x14ac:dyDescent="0.25">
      <c r="B49" s="1"/>
      <c r="G49" t="str">
        <f t="shared" si="1"/>
        <v xml:space="preserve"> </v>
      </c>
      <c r="H49" t="str">
        <f t="shared" si="2"/>
        <v xml:space="preserve"> </v>
      </c>
    </row>
    <row r="50" spans="1:8" x14ac:dyDescent="0.25">
      <c r="A50" t="s">
        <v>42</v>
      </c>
      <c r="B50" s="1" t="s">
        <v>11</v>
      </c>
      <c r="C50" t="s">
        <v>30</v>
      </c>
      <c r="D50" s="3">
        <v>7.6</v>
      </c>
      <c r="E50" s="3">
        <v>8.5</v>
      </c>
      <c r="F50" t="str">
        <f>IF(B50=B48,"old","New")</f>
        <v>New</v>
      </c>
      <c r="G50">
        <f t="shared" si="1"/>
        <v>8.5</v>
      </c>
      <c r="H50">
        <f t="shared" si="2"/>
        <v>7.6</v>
      </c>
    </row>
    <row r="51" spans="1:8" x14ac:dyDescent="0.25">
      <c r="A51" t="s">
        <v>42</v>
      </c>
      <c r="B51" s="1" t="s">
        <v>11</v>
      </c>
      <c r="C51" t="s">
        <v>34</v>
      </c>
      <c r="D51" s="3">
        <v>5.7</v>
      </c>
      <c r="E51" s="3">
        <v>5.5</v>
      </c>
      <c r="F51" t="str">
        <f t="shared" si="0"/>
        <v>old</v>
      </c>
      <c r="G51" t="str">
        <f t="shared" si="1"/>
        <v xml:space="preserve"> </v>
      </c>
      <c r="H51" t="str">
        <f t="shared" si="2"/>
        <v xml:space="preserve"> </v>
      </c>
    </row>
    <row r="52" spans="1:8" x14ac:dyDescent="0.25">
      <c r="B52" s="1"/>
      <c r="G52" t="str">
        <f t="shared" si="1"/>
        <v xml:space="preserve"> </v>
      </c>
      <c r="H52" t="str">
        <f t="shared" si="2"/>
        <v xml:space="preserve"> </v>
      </c>
    </row>
    <row r="53" spans="1:8" x14ac:dyDescent="0.25">
      <c r="A53" t="s">
        <v>42</v>
      </c>
      <c r="B53" s="1" t="s">
        <v>18</v>
      </c>
      <c r="C53" t="s">
        <v>30</v>
      </c>
      <c r="D53" s="3">
        <v>5.9</v>
      </c>
      <c r="E53" s="3">
        <v>6.2</v>
      </c>
      <c r="F53" t="str">
        <f>IF(B53=B51,"old","New")</f>
        <v>New</v>
      </c>
      <c r="G53">
        <f t="shared" si="1"/>
        <v>6.4</v>
      </c>
      <c r="H53">
        <f t="shared" si="2"/>
        <v>6</v>
      </c>
    </row>
    <row r="54" spans="1:8" x14ac:dyDescent="0.25">
      <c r="A54" t="s">
        <v>42</v>
      </c>
      <c r="B54" s="1" t="s">
        <v>18</v>
      </c>
      <c r="C54" t="s">
        <v>31</v>
      </c>
      <c r="D54" s="3">
        <v>6</v>
      </c>
      <c r="E54" s="3">
        <v>6.4</v>
      </c>
      <c r="F54" t="str">
        <f t="shared" si="0"/>
        <v>old</v>
      </c>
      <c r="G54" t="str">
        <f t="shared" si="1"/>
        <v xml:space="preserve"> </v>
      </c>
      <c r="H54" t="str">
        <f t="shared" si="2"/>
        <v xml:space="preserve"> </v>
      </c>
    </row>
    <row r="55" spans="1:8" x14ac:dyDescent="0.25">
      <c r="B55" s="1"/>
      <c r="G55" t="str">
        <f t="shared" si="1"/>
        <v xml:space="preserve"> </v>
      </c>
      <c r="H55" t="str">
        <f t="shared" si="2"/>
        <v xml:space="preserve"> </v>
      </c>
    </row>
    <row r="56" spans="1:8" x14ac:dyDescent="0.25">
      <c r="A56" t="s">
        <v>42</v>
      </c>
      <c r="B56" s="1" t="s">
        <v>22</v>
      </c>
      <c r="C56" t="s">
        <v>30</v>
      </c>
      <c r="D56" s="3">
        <v>5.5</v>
      </c>
      <c r="E56" s="3">
        <v>4.4000000000000004</v>
      </c>
      <c r="F56" t="str">
        <f>IF(B56=B54,"old","New")</f>
        <v>New</v>
      </c>
      <c r="G56">
        <f t="shared" si="1"/>
        <v>4.4000000000000004</v>
      </c>
      <c r="H56">
        <f t="shared" si="2"/>
        <v>5.5</v>
      </c>
    </row>
    <row r="57" spans="1:8" x14ac:dyDescent="0.25">
      <c r="B57" s="1"/>
      <c r="G57" t="str">
        <f t="shared" si="1"/>
        <v xml:space="preserve"> </v>
      </c>
      <c r="H57" t="str">
        <f t="shared" si="2"/>
        <v xml:space="preserve"> </v>
      </c>
    </row>
    <row r="58" spans="1:8" x14ac:dyDescent="0.25">
      <c r="B58" s="1"/>
      <c r="G58" t="str">
        <f t="shared" si="1"/>
        <v xml:space="preserve"> </v>
      </c>
      <c r="H58" t="str">
        <f t="shared" si="2"/>
        <v xml:space="preserve"> </v>
      </c>
    </row>
    <row r="59" spans="1:8" x14ac:dyDescent="0.25">
      <c r="A59" t="s">
        <v>42</v>
      </c>
      <c r="B59" s="1" t="s">
        <v>4</v>
      </c>
      <c r="C59" t="s">
        <v>30</v>
      </c>
      <c r="D59" s="3">
        <v>1.2</v>
      </c>
      <c r="E59" s="3">
        <v>1.3</v>
      </c>
      <c r="F59" t="str">
        <f>IF(B59=B56,"old","New")</f>
        <v>New</v>
      </c>
      <c r="G59">
        <f t="shared" si="1"/>
        <v>1.5</v>
      </c>
      <c r="H59">
        <f t="shared" si="2"/>
        <v>1.6</v>
      </c>
    </row>
    <row r="60" spans="1:8" x14ac:dyDescent="0.25">
      <c r="A60" t="s">
        <v>42</v>
      </c>
      <c r="B60" s="1" t="s">
        <v>4</v>
      </c>
      <c r="C60" t="s">
        <v>31</v>
      </c>
      <c r="D60" s="3">
        <v>1.6</v>
      </c>
      <c r="E60" s="3">
        <v>1.5</v>
      </c>
      <c r="F60" t="str">
        <f t="shared" si="0"/>
        <v>old</v>
      </c>
      <c r="G60" t="str">
        <f t="shared" si="1"/>
        <v xml:space="preserve"> </v>
      </c>
      <c r="H60" t="str">
        <f t="shared" si="2"/>
        <v xml:space="preserve"> </v>
      </c>
    </row>
    <row r="61" spans="1:8" x14ac:dyDescent="0.25">
      <c r="B61" s="1"/>
      <c r="G61" t="str">
        <f t="shared" si="1"/>
        <v xml:space="preserve"> </v>
      </c>
      <c r="H61" t="str">
        <f t="shared" si="2"/>
        <v xml:space="preserve"> </v>
      </c>
    </row>
    <row r="62" spans="1:8" x14ac:dyDescent="0.25">
      <c r="A62" t="s">
        <v>42</v>
      </c>
      <c r="B62" s="1" t="s">
        <v>20</v>
      </c>
      <c r="C62" t="s">
        <v>30</v>
      </c>
      <c r="D62" s="3">
        <v>6</v>
      </c>
      <c r="E62" s="3">
        <v>3.5</v>
      </c>
      <c r="F62" t="str">
        <f>IF(B62=B60,"old","New")</f>
        <v>New</v>
      </c>
      <c r="G62">
        <f t="shared" si="1"/>
        <v>4.0999999999999996</v>
      </c>
      <c r="H62">
        <f t="shared" si="2"/>
        <v>6</v>
      </c>
    </row>
    <row r="63" spans="1:8" x14ac:dyDescent="0.25">
      <c r="A63" t="s">
        <v>42</v>
      </c>
      <c r="B63" s="1" t="s">
        <v>20</v>
      </c>
      <c r="C63" t="s">
        <v>32</v>
      </c>
      <c r="D63" s="3">
        <v>4.5999999999999996</v>
      </c>
      <c r="E63" s="3">
        <v>3.8</v>
      </c>
      <c r="F63" t="str">
        <f t="shared" si="0"/>
        <v>old</v>
      </c>
      <c r="G63" t="str">
        <f t="shared" si="1"/>
        <v xml:space="preserve"> </v>
      </c>
      <c r="H63" t="str">
        <f t="shared" si="2"/>
        <v xml:space="preserve"> </v>
      </c>
    </row>
    <row r="64" spans="1:8" x14ac:dyDescent="0.25">
      <c r="A64" t="s">
        <v>42</v>
      </c>
      <c r="B64" s="1" t="s">
        <v>20</v>
      </c>
      <c r="C64" t="s">
        <v>38</v>
      </c>
      <c r="D64" s="3">
        <v>4.3</v>
      </c>
      <c r="E64" s="3">
        <v>4.0999999999999996</v>
      </c>
      <c r="F64" t="str">
        <f t="shared" si="0"/>
        <v>old</v>
      </c>
      <c r="G64" t="str">
        <f t="shared" si="1"/>
        <v xml:space="preserve"> </v>
      </c>
      <c r="H64" t="str">
        <f t="shared" si="2"/>
        <v xml:space="preserve"> </v>
      </c>
    </row>
    <row r="65" spans="1:8" x14ac:dyDescent="0.25">
      <c r="A65" t="s">
        <v>42</v>
      </c>
      <c r="B65" s="1" t="s">
        <v>23</v>
      </c>
      <c r="C65" t="s">
        <v>30</v>
      </c>
      <c r="D65" s="3">
        <v>5.5</v>
      </c>
      <c r="E65" s="3">
        <v>6.4</v>
      </c>
      <c r="F65" t="str">
        <f t="shared" si="0"/>
        <v>New</v>
      </c>
      <c r="G65">
        <f t="shared" si="1"/>
        <v>6.4</v>
      </c>
      <c r="H65">
        <f t="shared" si="2"/>
        <v>5.5</v>
      </c>
    </row>
    <row r="66" spans="1:8" x14ac:dyDescent="0.25">
      <c r="B66" s="1"/>
      <c r="G66" t="str">
        <f t="shared" si="1"/>
        <v xml:space="preserve"> </v>
      </c>
      <c r="H66" t="str">
        <f t="shared" si="2"/>
        <v xml:space="preserve"> </v>
      </c>
    </row>
    <row r="67" spans="1:8" x14ac:dyDescent="0.25">
      <c r="B67" s="1"/>
      <c r="G67" t="str">
        <f t="shared" ref="G67:G84" si="3">IF(F67="New",MAX(E67:E69)," ")</f>
        <v xml:space="preserve"> </v>
      </c>
      <c r="H67" t="str">
        <f t="shared" ref="H67:H84" si="4">IF(F67="New",MAX(D67:D69)," ")</f>
        <v xml:space="preserve"> </v>
      </c>
    </row>
    <row r="68" spans="1:8" x14ac:dyDescent="0.25">
      <c r="A68" t="s">
        <v>42</v>
      </c>
      <c r="B68" s="1" t="s">
        <v>24</v>
      </c>
      <c r="C68" t="s">
        <v>30</v>
      </c>
      <c r="D68" s="3">
        <v>12.9</v>
      </c>
      <c r="E68" s="3">
        <v>12.5</v>
      </c>
      <c r="F68" t="str">
        <f>IF(B68=B65,"old","New")</f>
        <v>New</v>
      </c>
      <c r="G68">
        <f t="shared" si="3"/>
        <v>12.5</v>
      </c>
      <c r="H68">
        <f t="shared" si="4"/>
        <v>12.9</v>
      </c>
    </row>
    <row r="69" spans="1:8" x14ac:dyDescent="0.25">
      <c r="B69" s="1"/>
      <c r="G69" t="str">
        <f t="shared" si="3"/>
        <v xml:space="preserve"> </v>
      </c>
      <c r="H69" t="str">
        <f t="shared" si="4"/>
        <v xml:space="preserve"> </v>
      </c>
    </row>
    <row r="70" spans="1:8" x14ac:dyDescent="0.25">
      <c r="B70" s="1"/>
      <c r="G70" t="str">
        <f t="shared" si="3"/>
        <v xml:space="preserve"> </v>
      </c>
      <c r="H70" t="str">
        <f t="shared" si="4"/>
        <v xml:space="preserve"> </v>
      </c>
    </row>
    <row r="71" spans="1:8" x14ac:dyDescent="0.25">
      <c r="A71" t="s">
        <v>42</v>
      </c>
      <c r="B71" s="1" t="s">
        <v>25</v>
      </c>
      <c r="C71" t="s">
        <v>30</v>
      </c>
      <c r="D71" s="3">
        <v>8.5</v>
      </c>
      <c r="E71" s="3">
        <v>13.1</v>
      </c>
      <c r="F71" t="str">
        <f>IF(B71=B68,"old","New")</f>
        <v>New</v>
      </c>
      <c r="G71">
        <f t="shared" si="3"/>
        <v>13.1</v>
      </c>
      <c r="H71">
        <f t="shared" si="4"/>
        <v>8.5</v>
      </c>
    </row>
    <row r="72" spans="1:8" x14ac:dyDescent="0.25">
      <c r="B72" s="1"/>
      <c r="G72" t="str">
        <f t="shared" si="3"/>
        <v xml:space="preserve"> </v>
      </c>
      <c r="H72" t="str">
        <f t="shared" si="4"/>
        <v xml:space="preserve"> </v>
      </c>
    </row>
    <row r="73" spans="1:8" x14ac:dyDescent="0.25">
      <c r="B73" s="1"/>
      <c r="G73" t="str">
        <f t="shared" si="3"/>
        <v xml:space="preserve"> </v>
      </c>
      <c r="H73" t="str">
        <f t="shared" si="4"/>
        <v xml:space="preserve"> </v>
      </c>
    </row>
    <row r="74" spans="1:8" x14ac:dyDescent="0.25">
      <c r="A74" t="s">
        <v>42</v>
      </c>
      <c r="B74" s="1" t="s">
        <v>26</v>
      </c>
      <c r="C74" t="s">
        <v>30</v>
      </c>
      <c r="D74" s="3">
        <v>3.2</v>
      </c>
      <c r="E74" s="3">
        <v>4.4000000000000004</v>
      </c>
      <c r="F74" t="str">
        <f>IF(B74=B71,"old","New")</f>
        <v>New</v>
      </c>
      <c r="G74">
        <f t="shared" si="3"/>
        <v>4.4000000000000004</v>
      </c>
      <c r="H74">
        <f t="shared" si="4"/>
        <v>3.2</v>
      </c>
    </row>
    <row r="75" spans="1:8" x14ac:dyDescent="0.25">
      <c r="B75" s="1"/>
      <c r="G75" t="str">
        <f t="shared" si="3"/>
        <v xml:space="preserve"> </v>
      </c>
      <c r="H75" t="str">
        <f t="shared" si="4"/>
        <v xml:space="preserve"> </v>
      </c>
    </row>
    <row r="76" spans="1:8" x14ac:dyDescent="0.25">
      <c r="B76" s="1"/>
      <c r="G76" t="str">
        <f t="shared" si="3"/>
        <v xml:space="preserve"> </v>
      </c>
      <c r="H76" t="str">
        <f t="shared" si="4"/>
        <v xml:space="preserve"> </v>
      </c>
    </row>
    <row r="77" spans="1:8" x14ac:dyDescent="0.25">
      <c r="A77" t="s">
        <v>42</v>
      </c>
      <c r="B77" s="1" t="s">
        <v>27</v>
      </c>
      <c r="C77" t="s">
        <v>30</v>
      </c>
      <c r="D77" s="3">
        <v>3.2</v>
      </c>
      <c r="E77" s="3">
        <v>4.5999999999999996</v>
      </c>
      <c r="F77" t="str">
        <f>IF(B77=B74,"old","New")</f>
        <v>New</v>
      </c>
      <c r="G77">
        <f t="shared" si="3"/>
        <v>4.5999999999999996</v>
      </c>
      <c r="H77">
        <f t="shared" si="4"/>
        <v>3.2</v>
      </c>
    </row>
    <row r="78" spans="1:8" x14ac:dyDescent="0.25">
      <c r="B78" s="1"/>
      <c r="G78" t="str">
        <f t="shared" si="3"/>
        <v xml:space="preserve"> </v>
      </c>
      <c r="H78" t="str">
        <f t="shared" si="4"/>
        <v xml:space="preserve"> </v>
      </c>
    </row>
    <row r="79" spans="1:8" x14ac:dyDescent="0.25">
      <c r="B79" s="1"/>
      <c r="G79" t="str">
        <f t="shared" si="3"/>
        <v xml:space="preserve"> </v>
      </c>
      <c r="H79" t="str">
        <f t="shared" si="4"/>
        <v xml:space="preserve"> </v>
      </c>
    </row>
    <row r="80" spans="1:8" x14ac:dyDescent="0.25">
      <c r="A80" t="s">
        <v>42</v>
      </c>
      <c r="B80" s="1" t="s">
        <v>7</v>
      </c>
      <c r="C80" t="s">
        <v>30</v>
      </c>
      <c r="D80" s="3">
        <v>2.7</v>
      </c>
      <c r="E80" s="3">
        <v>2.4</v>
      </c>
      <c r="F80" t="str">
        <f>IF(B80=B77,"old","New")</f>
        <v>New</v>
      </c>
      <c r="G80">
        <f t="shared" si="3"/>
        <v>4.8</v>
      </c>
      <c r="H80">
        <f t="shared" si="4"/>
        <v>4.1399999999999997</v>
      </c>
    </row>
    <row r="81" spans="1:8" x14ac:dyDescent="0.25">
      <c r="A81" t="s">
        <v>42</v>
      </c>
      <c r="B81" s="1" t="s">
        <v>7</v>
      </c>
      <c r="C81" t="s">
        <v>31</v>
      </c>
      <c r="D81" s="3">
        <v>4.1399999999999997</v>
      </c>
      <c r="E81" s="3">
        <v>4.8</v>
      </c>
      <c r="F81" t="str">
        <f t="shared" si="0"/>
        <v>old</v>
      </c>
      <c r="G81" t="str">
        <f t="shared" si="3"/>
        <v xml:space="preserve"> </v>
      </c>
      <c r="H81" t="str">
        <f t="shared" si="4"/>
        <v xml:space="preserve"> </v>
      </c>
    </row>
    <row r="82" spans="1:8" x14ac:dyDescent="0.25">
      <c r="B82" s="1"/>
      <c r="G82" t="str">
        <f t="shared" si="3"/>
        <v xml:space="preserve"> </v>
      </c>
      <c r="H82" t="str">
        <f t="shared" si="4"/>
        <v xml:space="preserve"> </v>
      </c>
    </row>
    <row r="83" spans="1:8" x14ac:dyDescent="0.25">
      <c r="A83" t="s">
        <v>42</v>
      </c>
      <c r="B83" s="1" t="s">
        <v>6</v>
      </c>
      <c r="C83" t="s">
        <v>30</v>
      </c>
      <c r="D83" s="3">
        <v>8.4</v>
      </c>
      <c r="E83" s="3">
        <v>9.5</v>
      </c>
      <c r="F83" t="str">
        <f>IF(B83=B81,"old","New")</f>
        <v>New</v>
      </c>
      <c r="G83">
        <f t="shared" si="3"/>
        <v>9.5</v>
      </c>
      <c r="H83">
        <f t="shared" si="4"/>
        <v>8.4</v>
      </c>
    </row>
    <row r="84" spans="1:8" x14ac:dyDescent="0.25">
      <c r="A84" t="s">
        <v>42</v>
      </c>
      <c r="B84" s="1" t="s">
        <v>6</v>
      </c>
      <c r="C84" t="s">
        <v>31</v>
      </c>
      <c r="D84" s="3">
        <v>7.2</v>
      </c>
      <c r="E84" s="3">
        <v>8.4</v>
      </c>
      <c r="F84" t="str">
        <f t="shared" si="0"/>
        <v>old</v>
      </c>
      <c r="G84" t="str">
        <f t="shared" si="3"/>
        <v xml:space="preserve"> </v>
      </c>
      <c r="H84" t="str">
        <f t="shared" si="4"/>
        <v xml:space="preserve"> </v>
      </c>
    </row>
    <row r="85" spans="1:8" hidden="1" x14ac:dyDescent="0.25"/>
  </sheetData>
  <autoFilter ref="A1:G84" xr:uid="{55945C52-CD5E-4F2D-8316-2EE3CE19F1D5}"/>
  <sortState ref="B2:C92">
    <sortCondition ref="B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FC2AB-940F-4B7E-955B-C6E31F5F0470}">
  <dimension ref="A1:N29"/>
  <sheetViews>
    <sheetView topLeftCell="C14" workbookViewId="0">
      <selection activeCell="C14" sqref="A14:XFD14"/>
    </sheetView>
  </sheetViews>
  <sheetFormatPr defaultColWidth="12.85546875" defaultRowHeight="15" x14ac:dyDescent="0.25"/>
  <cols>
    <col min="3" max="3" width="37.42578125" bestFit="1" customWidth="1"/>
    <col min="13" max="13" width="13.85546875" style="1" customWidth="1"/>
  </cols>
  <sheetData>
    <row r="1" spans="1:14" ht="45" customHeight="1" x14ac:dyDescent="0.25">
      <c r="A1" s="2" t="s">
        <v>41</v>
      </c>
      <c r="B1" s="2" t="s">
        <v>47</v>
      </c>
      <c r="C1" s="2" t="s">
        <v>10</v>
      </c>
      <c r="D1" s="2" t="s">
        <v>79</v>
      </c>
      <c r="E1" s="2" t="s">
        <v>80</v>
      </c>
      <c r="F1" s="2" t="s">
        <v>81</v>
      </c>
      <c r="G1" s="2" t="s">
        <v>82</v>
      </c>
      <c r="H1" s="2" t="s">
        <v>83</v>
      </c>
      <c r="I1" s="2" t="s">
        <v>84</v>
      </c>
      <c r="J1" s="2" t="s">
        <v>85</v>
      </c>
      <c r="K1" s="2" t="s">
        <v>86</v>
      </c>
      <c r="L1" s="2" t="s">
        <v>87</v>
      </c>
      <c r="M1" s="2" t="s">
        <v>78</v>
      </c>
      <c r="N1" s="2" t="s">
        <v>50</v>
      </c>
    </row>
    <row r="2" spans="1:14" x14ac:dyDescent="0.25">
      <c r="A2" s="4" t="s">
        <v>42</v>
      </c>
      <c r="B2" s="4" t="s">
        <v>48</v>
      </c>
      <c r="C2" s="1" t="s">
        <v>9</v>
      </c>
      <c r="D2" s="1">
        <v>2.8</v>
      </c>
      <c r="E2" s="1">
        <v>2.85</v>
      </c>
      <c r="F2" s="1">
        <v>2.9</v>
      </c>
      <c r="G2" s="4">
        <v>2.92</v>
      </c>
      <c r="H2" s="1">
        <v>2.95</v>
      </c>
      <c r="I2" s="1">
        <v>2.95</v>
      </c>
      <c r="J2" s="1">
        <v>3.1</v>
      </c>
      <c r="K2" s="1">
        <v>3.3</v>
      </c>
      <c r="L2" s="1">
        <v>3.5</v>
      </c>
      <c r="M2" s="1">
        <v>3.7</v>
      </c>
      <c r="N2" s="1">
        <f>VLOOKUP(C2,Location!$B$2:$G$84,6,)</f>
        <v>4.3</v>
      </c>
    </row>
    <row r="3" spans="1:14" x14ac:dyDescent="0.25">
      <c r="A3" s="4" t="s">
        <v>42</v>
      </c>
      <c r="B3" s="4" t="s">
        <v>48</v>
      </c>
      <c r="C3" s="1" t="s">
        <v>19</v>
      </c>
      <c r="D3" s="1">
        <v>2.75</v>
      </c>
      <c r="E3" s="1">
        <v>2.8</v>
      </c>
      <c r="F3" s="1">
        <v>2.8</v>
      </c>
      <c r="G3" s="1">
        <v>2.85</v>
      </c>
      <c r="H3" s="1">
        <v>2.9</v>
      </c>
      <c r="I3" s="1">
        <v>3.1</v>
      </c>
      <c r="J3" s="1">
        <v>3.3</v>
      </c>
      <c r="K3" s="1">
        <v>3.5</v>
      </c>
      <c r="L3" s="1">
        <v>3.7</v>
      </c>
      <c r="M3" s="1">
        <v>3.9</v>
      </c>
      <c r="N3" s="1">
        <f>VLOOKUP(C3,Location!$B$2:$G$84,6,)</f>
        <v>4.2</v>
      </c>
    </row>
    <row r="4" spans="1:14" x14ac:dyDescent="0.25">
      <c r="A4" s="4" t="s">
        <v>42</v>
      </c>
      <c r="B4" s="4" t="s">
        <v>48</v>
      </c>
      <c r="C4" s="1" t="s">
        <v>16</v>
      </c>
      <c r="D4" s="1">
        <v>5.35</v>
      </c>
      <c r="E4" s="1">
        <v>5.4</v>
      </c>
      <c r="F4" s="1">
        <v>5.4</v>
      </c>
      <c r="G4" s="1">
        <v>5.45</v>
      </c>
      <c r="H4" s="1">
        <v>5.5</v>
      </c>
      <c r="I4" s="1">
        <v>5.7</v>
      </c>
      <c r="J4" s="1">
        <v>5.9</v>
      </c>
      <c r="K4" s="1">
        <v>6.1</v>
      </c>
      <c r="L4" s="1">
        <v>6.3</v>
      </c>
      <c r="M4" s="1">
        <v>6.5</v>
      </c>
      <c r="N4" s="1">
        <f>VLOOKUP(C4,Location!$B$2:$G$84,6,)</f>
        <v>6.1</v>
      </c>
    </row>
    <row r="5" spans="1:14" x14ac:dyDescent="0.25">
      <c r="A5" s="4" t="s">
        <v>42</v>
      </c>
      <c r="B5" s="4" t="s">
        <v>48</v>
      </c>
      <c r="C5" s="1" t="s">
        <v>15</v>
      </c>
      <c r="D5" s="4">
        <v>4.7</v>
      </c>
      <c r="E5" s="4">
        <v>4.75</v>
      </c>
      <c r="F5" s="4">
        <v>4.8</v>
      </c>
      <c r="G5" s="4">
        <v>4.8</v>
      </c>
      <c r="H5" s="4">
        <v>4.8</v>
      </c>
      <c r="I5" s="4">
        <v>5</v>
      </c>
      <c r="J5" s="4">
        <v>5.2</v>
      </c>
      <c r="K5" s="4">
        <v>5.4</v>
      </c>
      <c r="L5" s="4">
        <v>5.6</v>
      </c>
      <c r="M5" s="1">
        <v>5.8</v>
      </c>
      <c r="N5" s="1">
        <f>VLOOKUP(C5,Location!$B$2:$G$84,6,)</f>
        <v>5.0999999999999996</v>
      </c>
    </row>
    <row r="6" spans="1:14" x14ac:dyDescent="0.25">
      <c r="A6" s="4" t="s">
        <v>42</v>
      </c>
      <c r="B6" s="4" t="s">
        <v>48</v>
      </c>
      <c r="C6" s="1" t="s">
        <v>17</v>
      </c>
      <c r="D6" s="4">
        <v>2.85</v>
      </c>
      <c r="E6" s="4">
        <v>2.85</v>
      </c>
      <c r="F6" s="4">
        <v>2.89</v>
      </c>
      <c r="G6" s="4">
        <v>2.9</v>
      </c>
      <c r="H6" s="4">
        <v>2.9</v>
      </c>
      <c r="I6" s="4">
        <v>3.1</v>
      </c>
      <c r="J6" s="4">
        <v>3.3</v>
      </c>
      <c r="K6" s="4">
        <v>3.5</v>
      </c>
      <c r="L6" s="4">
        <v>3.7</v>
      </c>
      <c r="M6" s="1">
        <v>3.9</v>
      </c>
      <c r="N6" s="1">
        <f>VLOOKUP(C6,Location!$B$2:$G$84,6,)</f>
        <v>3.1</v>
      </c>
    </row>
    <row r="7" spans="1:14" x14ac:dyDescent="0.25">
      <c r="A7" s="4" t="s">
        <v>42</v>
      </c>
      <c r="B7" s="4" t="s">
        <v>48</v>
      </c>
      <c r="C7" s="1" t="s">
        <v>13</v>
      </c>
      <c r="D7" s="4">
        <v>3.3</v>
      </c>
      <c r="E7" s="4">
        <v>3.3</v>
      </c>
      <c r="F7" s="4">
        <v>3.35</v>
      </c>
      <c r="G7" s="4">
        <v>3.5</v>
      </c>
      <c r="H7" s="4">
        <v>3.5</v>
      </c>
      <c r="I7" s="4">
        <v>3.7</v>
      </c>
      <c r="J7" s="4">
        <v>3.9</v>
      </c>
      <c r="K7" s="4">
        <v>4.0999999999999996</v>
      </c>
      <c r="L7" s="4">
        <v>4.3</v>
      </c>
      <c r="M7" s="1">
        <v>4.5</v>
      </c>
      <c r="N7" s="1">
        <f>VLOOKUP(C7,Location!$B$2:$G$84,6,)</f>
        <v>4.9000000000000004</v>
      </c>
    </row>
    <row r="8" spans="1:14" x14ac:dyDescent="0.25">
      <c r="A8" s="4" t="s">
        <v>42</v>
      </c>
      <c r="B8" s="4" t="s">
        <v>48</v>
      </c>
      <c r="C8" s="1" t="s">
        <v>21</v>
      </c>
      <c r="D8" s="4">
        <v>4</v>
      </c>
      <c r="E8" s="4">
        <v>4.0999999999999996</v>
      </c>
      <c r="F8" s="4">
        <v>4.1500000000000004</v>
      </c>
      <c r="G8" s="4">
        <v>4.2</v>
      </c>
      <c r="H8" s="4">
        <v>4.2</v>
      </c>
      <c r="I8" s="4">
        <v>4.4000000000000004</v>
      </c>
      <c r="J8" s="4">
        <v>4.5999999999999996</v>
      </c>
      <c r="K8" s="4">
        <v>4.8</v>
      </c>
      <c r="L8" s="4">
        <v>5</v>
      </c>
      <c r="M8" s="1">
        <v>5.2</v>
      </c>
      <c r="N8" s="1">
        <f>VLOOKUP(C8,Location!$B$2:$G$84,6,)</f>
        <v>5.5</v>
      </c>
    </row>
    <row r="9" spans="1:14" x14ac:dyDescent="0.25">
      <c r="A9" s="4" t="s">
        <v>42</v>
      </c>
      <c r="B9" s="4" t="s">
        <v>48</v>
      </c>
      <c r="C9" s="1" t="s">
        <v>8</v>
      </c>
      <c r="D9" s="4">
        <v>3.55</v>
      </c>
      <c r="E9" s="4">
        <v>3.6</v>
      </c>
      <c r="F9" s="4">
        <v>3.65</v>
      </c>
      <c r="G9" s="4">
        <v>3.7</v>
      </c>
      <c r="H9" s="4">
        <v>3.7</v>
      </c>
      <c r="I9" s="4">
        <v>3.9</v>
      </c>
      <c r="J9" s="4">
        <v>4.0999999999999996</v>
      </c>
      <c r="K9" s="4">
        <v>4.3</v>
      </c>
      <c r="L9" s="4">
        <v>4.5</v>
      </c>
      <c r="M9" s="1">
        <v>4.7</v>
      </c>
      <c r="N9" s="1">
        <f>VLOOKUP(C9,Location!$B$2:$G$84,6,)</f>
        <v>4.9000000000000004</v>
      </c>
    </row>
    <row r="10" spans="1:14" x14ac:dyDescent="0.25">
      <c r="A10" s="4" t="s">
        <v>42</v>
      </c>
      <c r="B10" s="4" t="s">
        <v>48</v>
      </c>
      <c r="C10" s="1" t="s">
        <v>2</v>
      </c>
      <c r="D10" s="4">
        <v>3.05</v>
      </c>
      <c r="E10" s="4">
        <v>3.1</v>
      </c>
      <c r="F10" s="4">
        <v>3.15</v>
      </c>
      <c r="G10" s="4">
        <v>3.15</v>
      </c>
      <c r="H10" s="4">
        <v>3.2</v>
      </c>
      <c r="I10" s="4">
        <v>3.2</v>
      </c>
      <c r="J10" s="4">
        <v>3.4</v>
      </c>
      <c r="K10" s="4">
        <v>3.6</v>
      </c>
      <c r="L10" s="4">
        <v>3.8</v>
      </c>
      <c r="M10" s="1">
        <v>4</v>
      </c>
      <c r="N10" s="1">
        <f>VLOOKUP(C10,Location!$B$2:$G$84,6,)</f>
        <v>8.6</v>
      </c>
    </row>
    <row r="11" spans="1:14" x14ac:dyDescent="0.25">
      <c r="A11" s="4" t="s">
        <v>42</v>
      </c>
      <c r="B11" s="4" t="s">
        <v>48</v>
      </c>
      <c r="C11" s="1" t="s">
        <v>3</v>
      </c>
      <c r="D11" s="4">
        <v>4.4000000000000004</v>
      </c>
      <c r="E11" s="4">
        <v>4.4000000000000004</v>
      </c>
      <c r="F11" s="4">
        <v>4.4000000000000004</v>
      </c>
      <c r="G11" s="4">
        <v>4.5999999999999996</v>
      </c>
      <c r="H11" s="4">
        <v>4.8</v>
      </c>
      <c r="I11" s="4">
        <v>5</v>
      </c>
      <c r="J11" s="4">
        <v>5.2</v>
      </c>
      <c r="K11" s="4">
        <v>5.4</v>
      </c>
      <c r="L11" s="4">
        <v>5.6</v>
      </c>
      <c r="M11" s="1">
        <v>5.8</v>
      </c>
      <c r="N11" s="1">
        <f>VLOOKUP(C11,Location!$B$2:$G$84,6,)</f>
        <v>5.7</v>
      </c>
    </row>
    <row r="12" spans="1:14" x14ac:dyDescent="0.25">
      <c r="A12" s="4" t="s">
        <v>42</v>
      </c>
      <c r="B12" s="4" t="s">
        <v>48</v>
      </c>
      <c r="C12" s="1" t="s">
        <v>5</v>
      </c>
      <c r="D12" s="4">
        <v>10.5</v>
      </c>
      <c r="E12" s="4">
        <v>10.5</v>
      </c>
      <c r="F12" s="4">
        <v>10.5</v>
      </c>
      <c r="G12" s="4">
        <v>10.7</v>
      </c>
      <c r="H12" s="4">
        <v>10.9</v>
      </c>
      <c r="I12" s="4">
        <v>11.1</v>
      </c>
      <c r="J12" s="4">
        <v>11.3</v>
      </c>
      <c r="K12" s="4">
        <v>11.5</v>
      </c>
      <c r="L12" s="4">
        <v>11.7</v>
      </c>
      <c r="M12" s="1">
        <v>11.9</v>
      </c>
      <c r="N12" s="1">
        <f>VLOOKUP(C12,Location!$B$2:$G$84,6,)</f>
        <v>9.3000000000000007</v>
      </c>
    </row>
    <row r="13" spans="1:14" x14ac:dyDescent="0.25">
      <c r="A13" s="4" t="s">
        <v>42</v>
      </c>
      <c r="B13" s="4" t="s">
        <v>48</v>
      </c>
      <c r="C13" s="1" t="s">
        <v>28</v>
      </c>
      <c r="D13" s="4">
        <v>4.5999999999999996</v>
      </c>
      <c r="E13" s="4">
        <v>4.5999999999999996</v>
      </c>
      <c r="F13" s="4">
        <v>4.5999999999999996</v>
      </c>
      <c r="G13" s="4">
        <v>4.8</v>
      </c>
      <c r="H13" s="4">
        <v>5</v>
      </c>
      <c r="I13" s="4">
        <v>5.2</v>
      </c>
      <c r="J13" s="4">
        <v>5.4</v>
      </c>
      <c r="K13" s="4">
        <v>5.6</v>
      </c>
      <c r="L13" s="4">
        <v>5.8</v>
      </c>
      <c r="M13" s="1">
        <v>6</v>
      </c>
      <c r="N13" s="1">
        <f>VLOOKUP(C13,Location!$B$2:$G$84,6,)</f>
        <v>6.1</v>
      </c>
    </row>
    <row r="14" spans="1:14" x14ac:dyDescent="0.25">
      <c r="A14" s="4" t="s">
        <v>42</v>
      </c>
      <c r="B14" s="4" t="s">
        <v>48</v>
      </c>
      <c r="C14" s="1" t="s">
        <v>14</v>
      </c>
      <c r="D14" s="4">
        <v>1.5</v>
      </c>
      <c r="E14" s="4">
        <v>1.5</v>
      </c>
      <c r="F14" s="4">
        <v>1.5</v>
      </c>
      <c r="G14" s="4">
        <v>1.7</v>
      </c>
      <c r="H14" s="4">
        <v>1.9</v>
      </c>
      <c r="I14" s="4">
        <v>2.1</v>
      </c>
      <c r="J14" s="4">
        <v>2.2999999999999998</v>
      </c>
      <c r="K14" s="4">
        <v>2.5</v>
      </c>
      <c r="L14" s="4">
        <v>2.7</v>
      </c>
      <c r="M14" s="1">
        <v>2.9</v>
      </c>
      <c r="N14" s="1">
        <f>VLOOKUP(C14,Location!$B$2:$G$84,6,)</f>
        <v>4.9000000000000004</v>
      </c>
    </row>
    <row r="15" spans="1:14" x14ac:dyDescent="0.25">
      <c r="A15" s="4" t="s">
        <v>42</v>
      </c>
      <c r="B15" s="4" t="s">
        <v>48</v>
      </c>
      <c r="C15" s="1" t="s">
        <v>1</v>
      </c>
      <c r="D15" s="4">
        <v>4.8</v>
      </c>
      <c r="E15" s="4">
        <v>4.8</v>
      </c>
      <c r="F15" s="4">
        <v>4.8</v>
      </c>
      <c r="G15" s="4">
        <v>5</v>
      </c>
      <c r="H15" s="4">
        <v>5.2</v>
      </c>
      <c r="I15" s="4">
        <v>5.4</v>
      </c>
      <c r="J15" s="4">
        <v>5.6</v>
      </c>
      <c r="K15" s="4">
        <v>5.8</v>
      </c>
      <c r="L15" s="4">
        <v>6</v>
      </c>
      <c r="M15" s="1">
        <v>6.2</v>
      </c>
      <c r="N15" s="1">
        <f>VLOOKUP(C15,Location!$B$2:$G$84,6,)</f>
        <v>6.7</v>
      </c>
    </row>
    <row r="16" spans="1:14" x14ac:dyDescent="0.25">
      <c r="A16" s="4" t="s">
        <v>42</v>
      </c>
      <c r="B16" s="4" t="s">
        <v>48</v>
      </c>
      <c r="C16" s="1" t="s">
        <v>0</v>
      </c>
      <c r="D16" s="4">
        <v>2.5</v>
      </c>
      <c r="E16" s="4">
        <v>2.5</v>
      </c>
      <c r="F16" s="4">
        <v>2.5</v>
      </c>
      <c r="G16" s="4">
        <v>2.7</v>
      </c>
      <c r="H16" s="4">
        <v>2.9</v>
      </c>
      <c r="I16" s="4">
        <v>3.1</v>
      </c>
      <c r="J16" s="4">
        <v>3.3</v>
      </c>
      <c r="K16" s="4">
        <v>3.5</v>
      </c>
      <c r="L16" s="4">
        <v>3.7</v>
      </c>
      <c r="M16" s="1">
        <v>3.9</v>
      </c>
      <c r="N16" s="1">
        <f>VLOOKUP(C16,Location!$B$2:$G$84,6,)</f>
        <v>3.9</v>
      </c>
    </row>
    <row r="17" spans="1:14" x14ac:dyDescent="0.25">
      <c r="A17" s="4" t="s">
        <v>42</v>
      </c>
      <c r="B17" s="4" t="s">
        <v>48</v>
      </c>
      <c r="C17" s="1" t="s">
        <v>12</v>
      </c>
      <c r="D17" s="4">
        <v>10.9</v>
      </c>
      <c r="E17" s="4">
        <v>10.9</v>
      </c>
      <c r="F17" s="4">
        <v>10.9</v>
      </c>
      <c r="G17" s="4">
        <v>11.1</v>
      </c>
      <c r="H17" s="4">
        <v>11.3</v>
      </c>
      <c r="I17" s="4">
        <v>11.5</v>
      </c>
      <c r="J17" s="4">
        <v>11.7</v>
      </c>
      <c r="K17" s="4">
        <v>11.9</v>
      </c>
      <c r="L17" s="4">
        <v>12.1</v>
      </c>
      <c r="M17" s="1">
        <v>12.3</v>
      </c>
      <c r="N17" s="1">
        <f>VLOOKUP(C17,Location!$B$2:$G$84,6,)</f>
        <v>7.9</v>
      </c>
    </row>
    <row r="18" spans="1:14" x14ac:dyDescent="0.25">
      <c r="A18" s="4" t="s">
        <v>42</v>
      </c>
      <c r="B18" s="4" t="s">
        <v>48</v>
      </c>
      <c r="C18" s="1" t="s">
        <v>11</v>
      </c>
      <c r="D18" s="4">
        <v>6.2</v>
      </c>
      <c r="E18" s="4">
        <v>6.2</v>
      </c>
      <c r="F18" s="4">
        <v>6.2</v>
      </c>
      <c r="G18" s="4">
        <v>6.4</v>
      </c>
      <c r="H18" s="4">
        <v>6.6</v>
      </c>
      <c r="I18" s="4">
        <v>6.8</v>
      </c>
      <c r="J18" s="4">
        <v>7</v>
      </c>
      <c r="K18" s="4">
        <v>7.2</v>
      </c>
      <c r="L18" s="4">
        <v>7.4</v>
      </c>
      <c r="M18" s="1">
        <v>7.6</v>
      </c>
      <c r="N18" s="1">
        <f>VLOOKUP(C18,Location!$B$2:$G$84,6,)</f>
        <v>8.5</v>
      </c>
    </row>
    <row r="19" spans="1:14" x14ac:dyDescent="0.25">
      <c r="A19" s="4" t="s">
        <v>42</v>
      </c>
      <c r="B19" s="4" t="s">
        <v>48</v>
      </c>
      <c r="C19" s="1" t="s">
        <v>18</v>
      </c>
      <c r="D19" s="4">
        <v>4.5999999999999996</v>
      </c>
      <c r="E19" s="4">
        <v>4.5999999999999996</v>
      </c>
      <c r="F19" s="4">
        <v>4.5999999999999996</v>
      </c>
      <c r="G19" s="4">
        <v>4.8</v>
      </c>
      <c r="H19" s="4">
        <v>5</v>
      </c>
      <c r="I19" s="4">
        <v>5.2</v>
      </c>
      <c r="J19" s="4">
        <v>5.4</v>
      </c>
      <c r="K19" s="4">
        <v>5.6</v>
      </c>
      <c r="L19" s="4">
        <v>5.8</v>
      </c>
      <c r="M19" s="1">
        <v>6</v>
      </c>
      <c r="N19" s="1">
        <f>VLOOKUP(C19,Location!$B$2:$G$84,6,)</f>
        <v>6.4</v>
      </c>
    </row>
    <row r="20" spans="1:14" x14ac:dyDescent="0.25">
      <c r="A20" s="4" t="s">
        <v>42</v>
      </c>
      <c r="B20" s="4" t="s">
        <v>48</v>
      </c>
      <c r="C20" s="1" t="s">
        <v>22</v>
      </c>
      <c r="D20" s="4">
        <v>4.0999999999999996</v>
      </c>
      <c r="E20" s="4">
        <v>4.0999999999999996</v>
      </c>
      <c r="F20" s="4">
        <v>4.0999999999999996</v>
      </c>
      <c r="G20" s="4">
        <v>4.3</v>
      </c>
      <c r="H20" s="4">
        <v>4.5</v>
      </c>
      <c r="I20" s="4">
        <v>4.7</v>
      </c>
      <c r="J20" s="4">
        <v>4.9000000000000004</v>
      </c>
      <c r="K20" s="4">
        <v>5.0999999999999996</v>
      </c>
      <c r="L20" s="4">
        <v>5.3</v>
      </c>
      <c r="M20" s="1">
        <v>5.5</v>
      </c>
      <c r="N20" s="1">
        <f>VLOOKUP(C20,Location!$B$2:$G$84,6,)</f>
        <v>4.4000000000000004</v>
      </c>
    </row>
    <row r="21" spans="1:14" x14ac:dyDescent="0.25">
      <c r="A21" s="4" t="s">
        <v>42</v>
      </c>
      <c r="B21" s="4" t="s">
        <v>48</v>
      </c>
      <c r="C21" s="1" t="s">
        <v>4</v>
      </c>
      <c r="D21" s="4">
        <v>0.5</v>
      </c>
      <c r="E21" s="4">
        <v>0.5</v>
      </c>
      <c r="F21" s="4">
        <v>0.5</v>
      </c>
      <c r="G21" s="4">
        <v>0.6</v>
      </c>
      <c r="H21" s="4">
        <v>0.7</v>
      </c>
      <c r="I21" s="4">
        <v>0.8</v>
      </c>
      <c r="J21" s="4">
        <v>1</v>
      </c>
      <c r="K21" s="4">
        <v>1.2</v>
      </c>
      <c r="L21" s="4">
        <v>1.4</v>
      </c>
      <c r="M21" s="1">
        <v>1.6</v>
      </c>
      <c r="N21" s="1">
        <f>VLOOKUP(C21,Location!$B$2:$G$84,6,)</f>
        <v>1.5</v>
      </c>
    </row>
    <row r="22" spans="1:14" x14ac:dyDescent="0.25">
      <c r="A22" s="4" t="s">
        <v>42</v>
      </c>
      <c r="B22" s="4" t="s">
        <v>48</v>
      </c>
      <c r="C22" s="1" t="s">
        <v>20</v>
      </c>
      <c r="D22" s="4">
        <v>4.5999999999999996</v>
      </c>
      <c r="E22" s="4">
        <v>4.5999999999999996</v>
      </c>
      <c r="F22" s="4">
        <v>4.5999999999999996</v>
      </c>
      <c r="G22" s="4">
        <v>4.8</v>
      </c>
      <c r="H22" s="4">
        <v>5</v>
      </c>
      <c r="I22" s="4">
        <v>5.2</v>
      </c>
      <c r="J22" s="4">
        <v>5.4</v>
      </c>
      <c r="K22" s="4">
        <v>5.6</v>
      </c>
      <c r="L22" s="4">
        <v>5.8</v>
      </c>
      <c r="M22" s="1">
        <v>6</v>
      </c>
      <c r="N22" s="1">
        <f>VLOOKUP(C22,Location!$B$2:$G$84,6,)</f>
        <v>4.0999999999999996</v>
      </c>
    </row>
    <row r="23" spans="1:14" x14ac:dyDescent="0.25">
      <c r="A23" s="4" t="s">
        <v>42</v>
      </c>
      <c r="B23" s="4" t="s">
        <v>48</v>
      </c>
      <c r="C23" s="1" t="s">
        <v>23</v>
      </c>
      <c r="D23" s="4">
        <v>4.0999999999999996</v>
      </c>
      <c r="E23" s="4">
        <v>4.0999999999999996</v>
      </c>
      <c r="F23" s="4">
        <v>4.0999999999999996</v>
      </c>
      <c r="G23" s="4">
        <v>4.3</v>
      </c>
      <c r="H23" s="4">
        <v>4.5</v>
      </c>
      <c r="I23" s="4">
        <v>4.7</v>
      </c>
      <c r="J23" s="4">
        <v>4.9000000000000004</v>
      </c>
      <c r="K23" s="4">
        <v>5.0999999999999996</v>
      </c>
      <c r="L23" s="4">
        <v>5.3</v>
      </c>
      <c r="M23" s="1">
        <v>5.5</v>
      </c>
      <c r="N23" s="1">
        <f>VLOOKUP(C23,Location!$B$2:$G$84,6,)</f>
        <v>6.4</v>
      </c>
    </row>
    <row r="24" spans="1:14" x14ac:dyDescent="0.25">
      <c r="A24" s="4" t="s">
        <v>42</v>
      </c>
      <c r="B24" s="4" t="s">
        <v>48</v>
      </c>
      <c r="C24" s="1" t="s">
        <v>24</v>
      </c>
      <c r="D24" s="4">
        <v>11.5</v>
      </c>
      <c r="E24" s="4">
        <v>11.5</v>
      </c>
      <c r="F24" s="4">
        <v>11.5</v>
      </c>
      <c r="G24" s="4">
        <v>11.7</v>
      </c>
      <c r="H24" s="4">
        <v>11.9</v>
      </c>
      <c r="I24" s="4">
        <v>12.1</v>
      </c>
      <c r="J24" s="4">
        <v>12.3</v>
      </c>
      <c r="K24" s="4">
        <v>12.5</v>
      </c>
      <c r="L24" s="4">
        <v>12.7</v>
      </c>
      <c r="M24" s="1">
        <v>12.9</v>
      </c>
      <c r="N24" s="1">
        <f>VLOOKUP(C24,Location!$B$2:$G$84,6,)</f>
        <v>12.5</v>
      </c>
    </row>
    <row r="25" spans="1:14" x14ac:dyDescent="0.25">
      <c r="A25" s="4" t="s">
        <v>42</v>
      </c>
      <c r="B25" s="4" t="s">
        <v>48</v>
      </c>
      <c r="C25" s="1" t="s">
        <v>25</v>
      </c>
      <c r="D25" s="4">
        <v>7.1</v>
      </c>
      <c r="E25" s="4">
        <v>7.1</v>
      </c>
      <c r="F25" s="4">
        <v>7.1</v>
      </c>
      <c r="G25" s="4">
        <v>7.3</v>
      </c>
      <c r="H25" s="4">
        <v>7.5</v>
      </c>
      <c r="I25" s="4">
        <v>7.7</v>
      </c>
      <c r="J25" s="4">
        <v>7.9</v>
      </c>
      <c r="K25" s="4">
        <v>8.1</v>
      </c>
      <c r="L25" s="4">
        <v>8.3000000000000007</v>
      </c>
      <c r="M25" s="1">
        <v>8.5</v>
      </c>
      <c r="N25" s="1">
        <f>VLOOKUP(C25,Location!$B$2:$G$84,6,)</f>
        <v>13.1</v>
      </c>
    </row>
    <row r="26" spans="1:14" x14ac:dyDescent="0.25">
      <c r="A26" s="4" t="s">
        <v>42</v>
      </c>
      <c r="B26" s="4" t="s">
        <v>48</v>
      </c>
      <c r="C26" s="1" t="s">
        <v>26</v>
      </c>
      <c r="D26" s="4">
        <v>1.8</v>
      </c>
      <c r="E26" s="4">
        <v>1.8</v>
      </c>
      <c r="F26" s="4">
        <v>1.8</v>
      </c>
      <c r="G26" s="4">
        <v>2</v>
      </c>
      <c r="H26" s="4">
        <v>2.2000000000000002</v>
      </c>
      <c r="I26" s="4">
        <v>2.4</v>
      </c>
      <c r="J26" s="4">
        <v>2.6</v>
      </c>
      <c r="K26" s="4">
        <v>2.8</v>
      </c>
      <c r="L26" s="4">
        <v>3</v>
      </c>
      <c r="M26" s="1">
        <v>3.2</v>
      </c>
      <c r="N26" s="1">
        <f>VLOOKUP(C26,Location!$B$2:$G$84,6,)</f>
        <v>4.4000000000000004</v>
      </c>
    </row>
    <row r="27" spans="1:14" x14ac:dyDescent="0.25">
      <c r="A27" s="4" t="s">
        <v>42</v>
      </c>
      <c r="B27" s="4" t="s">
        <v>48</v>
      </c>
      <c r="C27" s="1" t="s">
        <v>27</v>
      </c>
      <c r="D27" s="4">
        <v>1.8</v>
      </c>
      <c r="E27" s="4">
        <v>1.8</v>
      </c>
      <c r="F27" s="4">
        <v>1.8</v>
      </c>
      <c r="G27" s="4">
        <v>2</v>
      </c>
      <c r="H27" s="4">
        <v>2.2000000000000002</v>
      </c>
      <c r="I27" s="4">
        <v>2.4</v>
      </c>
      <c r="J27" s="4">
        <v>2.6</v>
      </c>
      <c r="K27" s="4">
        <v>2.8</v>
      </c>
      <c r="L27" s="4">
        <v>3</v>
      </c>
      <c r="M27" s="1">
        <v>3.2</v>
      </c>
      <c r="N27" s="1">
        <f>VLOOKUP(C27,Location!$B$2:$G$84,6,)</f>
        <v>4.5999999999999996</v>
      </c>
    </row>
    <row r="28" spans="1:14" x14ac:dyDescent="0.25">
      <c r="A28" s="4" t="s">
        <v>42</v>
      </c>
      <c r="B28" s="4" t="s">
        <v>48</v>
      </c>
      <c r="C28" s="1" t="s">
        <v>7</v>
      </c>
      <c r="D28" s="4">
        <v>2.8</v>
      </c>
      <c r="E28" s="4">
        <v>2.8</v>
      </c>
      <c r="F28" s="4">
        <v>2.8</v>
      </c>
      <c r="G28" s="4">
        <v>3</v>
      </c>
      <c r="H28" s="4">
        <v>3.2</v>
      </c>
      <c r="I28" s="4">
        <v>3.4</v>
      </c>
      <c r="J28" s="4">
        <v>3.6</v>
      </c>
      <c r="K28" s="4">
        <v>3.8</v>
      </c>
      <c r="L28" s="4">
        <v>4.0999999999999996</v>
      </c>
      <c r="M28" s="1">
        <v>4.1399999999999997</v>
      </c>
      <c r="N28" s="1">
        <f>VLOOKUP(C28,Location!$B$2:$G$84,6,)</f>
        <v>4.8</v>
      </c>
    </row>
    <row r="29" spans="1:14" x14ac:dyDescent="0.25">
      <c r="A29" s="4" t="s">
        <v>42</v>
      </c>
      <c r="B29" s="4" t="s">
        <v>48</v>
      </c>
      <c r="C29" s="1" t="s">
        <v>6</v>
      </c>
      <c r="D29" s="4">
        <v>7</v>
      </c>
      <c r="E29" s="4">
        <v>7</v>
      </c>
      <c r="F29" s="4">
        <v>7</v>
      </c>
      <c r="G29" s="4">
        <v>7.2</v>
      </c>
      <c r="H29" s="4">
        <v>7.4</v>
      </c>
      <c r="I29" s="4">
        <v>7.6</v>
      </c>
      <c r="J29" s="4">
        <v>7.8</v>
      </c>
      <c r="K29" s="4">
        <v>8</v>
      </c>
      <c r="L29" s="4">
        <v>8.1999999999999993</v>
      </c>
      <c r="M29" s="1">
        <v>8.4</v>
      </c>
      <c r="N29" s="1">
        <f>VLOOKUP(C29,Location!$B$2:$G$84,6,)</f>
        <v>9.5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D62BD-5DE4-4D04-AF5D-C4AED4B2A88F}">
  <dimension ref="A1:G281"/>
  <sheetViews>
    <sheetView workbookViewId="0">
      <pane ySplit="1" topLeftCell="A2" activePane="bottomLeft" state="frozen"/>
      <selection pane="bottomLeft" activeCell="E15" sqref="E15"/>
    </sheetView>
  </sheetViews>
  <sheetFormatPr defaultRowHeight="15" x14ac:dyDescent="0.25"/>
  <cols>
    <col min="1" max="1" width="11" bestFit="1" customWidth="1"/>
    <col min="2" max="2" width="37.42578125" bestFit="1" customWidth="1"/>
  </cols>
  <sheetData>
    <row r="1" spans="1:7" s="6" customFormat="1" ht="40.5" customHeight="1" x14ac:dyDescent="0.25">
      <c r="A1" s="5" t="s">
        <v>41</v>
      </c>
      <c r="B1" s="6" t="s">
        <v>10</v>
      </c>
      <c r="C1" s="6" t="s">
        <v>88</v>
      </c>
      <c r="D1" s="6" t="s">
        <v>89</v>
      </c>
      <c r="E1" s="6" t="s">
        <v>90</v>
      </c>
      <c r="F1" s="6" t="s">
        <v>91</v>
      </c>
      <c r="G1" s="6" t="s">
        <v>92</v>
      </c>
    </row>
    <row r="2" spans="1:7" x14ac:dyDescent="0.25">
      <c r="A2" t="s">
        <v>42</v>
      </c>
      <c r="B2" s="1" t="s">
        <v>9</v>
      </c>
      <c r="C2">
        <v>2008</v>
      </c>
      <c r="D2">
        <v>2.8</v>
      </c>
      <c r="E2">
        <v>50</v>
      </c>
      <c r="F2">
        <v>50</v>
      </c>
      <c r="G2">
        <v>700</v>
      </c>
    </row>
    <row r="3" spans="1:7" x14ac:dyDescent="0.25">
      <c r="A3" t="s">
        <v>42</v>
      </c>
      <c r="B3" s="1" t="s">
        <v>9</v>
      </c>
      <c r="C3">
        <v>2009</v>
      </c>
      <c r="D3">
        <v>2.85</v>
      </c>
      <c r="E3">
        <v>55</v>
      </c>
      <c r="F3">
        <v>55</v>
      </c>
      <c r="G3">
        <v>800</v>
      </c>
    </row>
    <row r="4" spans="1:7" x14ac:dyDescent="0.25">
      <c r="A4" t="s">
        <v>42</v>
      </c>
      <c r="B4" s="1" t="s">
        <v>9</v>
      </c>
      <c r="C4">
        <v>2010</v>
      </c>
      <c r="D4">
        <v>2.9</v>
      </c>
      <c r="E4">
        <v>60</v>
      </c>
      <c r="F4">
        <v>65</v>
      </c>
      <c r="G4">
        <v>500</v>
      </c>
    </row>
    <row r="5" spans="1:7" x14ac:dyDescent="0.25">
      <c r="A5" t="s">
        <v>42</v>
      </c>
      <c r="B5" s="1" t="s">
        <v>9</v>
      </c>
      <c r="C5">
        <v>2011</v>
      </c>
      <c r="D5">
        <v>2.92</v>
      </c>
      <c r="E5">
        <v>55</v>
      </c>
      <c r="F5">
        <v>60</v>
      </c>
      <c r="G5">
        <v>900</v>
      </c>
    </row>
    <row r="6" spans="1:7" x14ac:dyDescent="0.25">
      <c r="A6" t="s">
        <v>42</v>
      </c>
      <c r="B6" s="1" t="s">
        <v>9</v>
      </c>
      <c r="C6">
        <v>2012</v>
      </c>
      <c r="D6">
        <v>2.95</v>
      </c>
      <c r="E6">
        <v>70</v>
      </c>
      <c r="F6">
        <v>55</v>
      </c>
      <c r="G6">
        <v>750</v>
      </c>
    </row>
    <row r="7" spans="1:7" x14ac:dyDescent="0.25">
      <c r="A7" t="s">
        <v>42</v>
      </c>
      <c r="B7" s="1" t="s">
        <v>9</v>
      </c>
      <c r="C7">
        <v>2013</v>
      </c>
      <c r="D7">
        <v>2.95</v>
      </c>
      <c r="E7">
        <v>65</v>
      </c>
      <c r="F7">
        <v>70</v>
      </c>
      <c r="G7">
        <v>743</v>
      </c>
    </row>
    <row r="8" spans="1:7" x14ac:dyDescent="0.25">
      <c r="A8" t="s">
        <v>42</v>
      </c>
      <c r="B8" s="1" t="s">
        <v>9</v>
      </c>
      <c r="C8">
        <v>2014</v>
      </c>
      <c r="D8">
        <v>3.1</v>
      </c>
      <c r="E8">
        <v>60</v>
      </c>
      <c r="F8">
        <v>65</v>
      </c>
      <c r="G8">
        <v>853</v>
      </c>
    </row>
    <row r="9" spans="1:7" x14ac:dyDescent="0.25">
      <c r="A9" t="s">
        <v>42</v>
      </c>
      <c r="B9" s="1" t="s">
        <v>9</v>
      </c>
      <c r="C9">
        <v>2015</v>
      </c>
      <c r="D9">
        <v>3.3</v>
      </c>
      <c r="E9">
        <v>75</v>
      </c>
      <c r="F9">
        <v>60</v>
      </c>
      <c r="G9">
        <v>788</v>
      </c>
    </row>
    <row r="10" spans="1:7" x14ac:dyDescent="0.25">
      <c r="A10" t="s">
        <v>42</v>
      </c>
      <c r="B10" s="1" t="s">
        <v>9</v>
      </c>
      <c r="C10">
        <v>2016</v>
      </c>
      <c r="D10">
        <v>3.7</v>
      </c>
      <c r="E10">
        <v>71</v>
      </c>
      <c r="F10">
        <v>65</v>
      </c>
      <c r="G10">
        <v>900</v>
      </c>
    </row>
    <row r="11" spans="1:7" x14ac:dyDescent="0.25">
      <c r="A11" t="s">
        <v>42</v>
      </c>
      <c r="B11" s="1" t="s">
        <v>9</v>
      </c>
      <c r="C11">
        <v>2017</v>
      </c>
      <c r="D11">
        <v>4.3</v>
      </c>
      <c r="E11">
        <v>65</v>
      </c>
      <c r="F11">
        <v>55</v>
      </c>
      <c r="G11">
        <v>966</v>
      </c>
    </row>
    <row r="12" spans="1:7" x14ac:dyDescent="0.25">
      <c r="A12" t="s">
        <v>42</v>
      </c>
      <c r="B12" s="1" t="s">
        <v>19</v>
      </c>
      <c r="C12">
        <v>2008</v>
      </c>
      <c r="D12" s="1">
        <v>2.75</v>
      </c>
      <c r="E12">
        <v>60</v>
      </c>
      <c r="F12">
        <v>65</v>
      </c>
      <c r="G12">
        <v>1000</v>
      </c>
    </row>
    <row r="13" spans="1:7" x14ac:dyDescent="0.25">
      <c r="A13" t="s">
        <v>42</v>
      </c>
      <c r="B13" s="1" t="s">
        <v>19</v>
      </c>
      <c r="C13">
        <v>2009</v>
      </c>
      <c r="D13" s="1">
        <v>2.8</v>
      </c>
      <c r="E13">
        <v>55</v>
      </c>
      <c r="F13">
        <v>70</v>
      </c>
      <c r="G13">
        <v>755</v>
      </c>
    </row>
    <row r="14" spans="1:7" x14ac:dyDescent="0.25">
      <c r="A14" t="s">
        <v>42</v>
      </c>
      <c r="B14" s="1" t="s">
        <v>19</v>
      </c>
      <c r="C14">
        <v>2010</v>
      </c>
      <c r="D14" s="1">
        <v>2.8</v>
      </c>
      <c r="E14">
        <v>70</v>
      </c>
      <c r="F14">
        <v>65</v>
      </c>
      <c r="G14">
        <v>847</v>
      </c>
    </row>
    <row r="15" spans="1:7" x14ac:dyDescent="0.25">
      <c r="A15" t="s">
        <v>42</v>
      </c>
      <c r="B15" s="1" t="s">
        <v>19</v>
      </c>
      <c r="C15">
        <v>2011</v>
      </c>
      <c r="D15" s="1">
        <v>2.85</v>
      </c>
      <c r="E15">
        <v>75</v>
      </c>
      <c r="F15">
        <v>60</v>
      </c>
      <c r="G15">
        <v>857</v>
      </c>
    </row>
    <row r="16" spans="1:7" x14ac:dyDescent="0.25">
      <c r="A16" t="s">
        <v>42</v>
      </c>
      <c r="B16" s="1" t="s">
        <v>19</v>
      </c>
      <c r="C16">
        <v>2012</v>
      </c>
      <c r="D16" s="1">
        <v>2.9</v>
      </c>
      <c r="E16">
        <v>65</v>
      </c>
      <c r="F16">
        <v>55</v>
      </c>
      <c r="G16">
        <v>965</v>
      </c>
    </row>
    <row r="17" spans="1:7" x14ac:dyDescent="0.25">
      <c r="A17" t="s">
        <v>42</v>
      </c>
      <c r="B17" s="1" t="s">
        <v>19</v>
      </c>
      <c r="C17">
        <v>2013</v>
      </c>
      <c r="D17" s="1">
        <v>3.1</v>
      </c>
      <c r="E17">
        <v>60</v>
      </c>
      <c r="F17">
        <v>50</v>
      </c>
      <c r="G17">
        <v>700</v>
      </c>
    </row>
    <row r="18" spans="1:7" x14ac:dyDescent="0.25">
      <c r="A18" t="s">
        <v>42</v>
      </c>
      <c r="B18" s="1" t="s">
        <v>19</v>
      </c>
      <c r="C18">
        <v>2014</v>
      </c>
      <c r="D18" s="1">
        <v>3.3</v>
      </c>
      <c r="E18">
        <v>55</v>
      </c>
      <c r="F18">
        <v>70</v>
      </c>
      <c r="G18">
        <v>500</v>
      </c>
    </row>
    <row r="19" spans="1:7" x14ac:dyDescent="0.25">
      <c r="A19" t="s">
        <v>42</v>
      </c>
      <c r="B19" s="1" t="s">
        <v>19</v>
      </c>
      <c r="C19">
        <v>2015</v>
      </c>
      <c r="D19" s="1">
        <v>3.5</v>
      </c>
      <c r="E19">
        <v>60</v>
      </c>
      <c r="F19">
        <v>65</v>
      </c>
      <c r="G19">
        <v>699</v>
      </c>
    </row>
    <row r="20" spans="1:7" x14ac:dyDescent="0.25">
      <c r="A20" t="s">
        <v>42</v>
      </c>
      <c r="B20" s="1" t="s">
        <v>19</v>
      </c>
      <c r="C20">
        <v>2016</v>
      </c>
      <c r="D20" s="1">
        <v>3.7</v>
      </c>
      <c r="E20">
        <v>70</v>
      </c>
      <c r="F20">
        <v>60</v>
      </c>
      <c r="G20">
        <v>956</v>
      </c>
    </row>
    <row r="21" spans="1:7" x14ac:dyDescent="0.25">
      <c r="A21" t="s">
        <v>42</v>
      </c>
      <c r="B21" s="1" t="s">
        <v>19</v>
      </c>
      <c r="C21">
        <v>2017</v>
      </c>
      <c r="D21" s="1">
        <v>4.2</v>
      </c>
      <c r="E21">
        <v>75</v>
      </c>
      <c r="F21">
        <v>68</v>
      </c>
      <c r="G21">
        <v>755</v>
      </c>
    </row>
    <row r="22" spans="1:7" x14ac:dyDescent="0.25">
      <c r="A22" t="s">
        <v>42</v>
      </c>
      <c r="B22" s="1" t="s">
        <v>16</v>
      </c>
      <c r="C22">
        <v>2008</v>
      </c>
      <c r="D22" s="1">
        <v>5.35</v>
      </c>
      <c r="E22">
        <v>70</v>
      </c>
      <c r="F22">
        <v>70</v>
      </c>
      <c r="G22">
        <v>788</v>
      </c>
    </row>
    <row r="23" spans="1:7" x14ac:dyDescent="0.25">
      <c r="A23" t="s">
        <v>42</v>
      </c>
      <c r="B23" s="1" t="s">
        <v>16</v>
      </c>
      <c r="C23">
        <v>2009</v>
      </c>
      <c r="D23" s="1">
        <v>5.4</v>
      </c>
      <c r="E23">
        <v>80</v>
      </c>
      <c r="F23">
        <v>65</v>
      </c>
      <c r="G23">
        <v>900</v>
      </c>
    </row>
    <row r="24" spans="1:7" x14ac:dyDescent="0.25">
      <c r="A24" t="s">
        <v>42</v>
      </c>
      <c r="B24" s="1" t="s">
        <v>16</v>
      </c>
      <c r="C24">
        <v>2010</v>
      </c>
      <c r="D24" s="1">
        <v>5.4</v>
      </c>
      <c r="E24">
        <v>65</v>
      </c>
      <c r="F24">
        <v>50</v>
      </c>
      <c r="G24">
        <v>850</v>
      </c>
    </row>
    <row r="25" spans="1:7" x14ac:dyDescent="0.25">
      <c r="A25" t="s">
        <v>42</v>
      </c>
      <c r="B25" s="1" t="s">
        <v>16</v>
      </c>
      <c r="C25">
        <v>2011</v>
      </c>
      <c r="D25" s="1">
        <v>5.45</v>
      </c>
      <c r="E25">
        <v>50</v>
      </c>
      <c r="F25">
        <v>55</v>
      </c>
      <c r="G25">
        <v>500</v>
      </c>
    </row>
    <row r="26" spans="1:7" x14ac:dyDescent="0.25">
      <c r="A26" t="s">
        <v>42</v>
      </c>
      <c r="B26" s="1" t="s">
        <v>16</v>
      </c>
      <c r="C26">
        <v>2012</v>
      </c>
      <c r="D26" s="1">
        <v>5.5</v>
      </c>
      <c r="E26">
        <v>55</v>
      </c>
      <c r="F26">
        <v>60</v>
      </c>
      <c r="G26">
        <v>600</v>
      </c>
    </row>
    <row r="27" spans="1:7" x14ac:dyDescent="0.25">
      <c r="A27" t="s">
        <v>42</v>
      </c>
      <c r="B27" s="1" t="s">
        <v>16</v>
      </c>
      <c r="C27">
        <v>2013</v>
      </c>
      <c r="D27" s="1">
        <v>5.7</v>
      </c>
      <c r="E27">
        <v>65</v>
      </c>
      <c r="F27">
        <v>55</v>
      </c>
      <c r="G27">
        <v>788</v>
      </c>
    </row>
    <row r="28" spans="1:7" x14ac:dyDescent="0.25">
      <c r="A28" t="s">
        <v>42</v>
      </c>
      <c r="B28" s="1" t="s">
        <v>16</v>
      </c>
      <c r="C28">
        <v>2014</v>
      </c>
      <c r="D28" s="1">
        <v>5.9</v>
      </c>
      <c r="E28">
        <v>70</v>
      </c>
      <c r="F28">
        <v>58</v>
      </c>
      <c r="G28">
        <v>955</v>
      </c>
    </row>
    <row r="29" spans="1:7" x14ac:dyDescent="0.25">
      <c r="A29" t="s">
        <v>42</v>
      </c>
      <c r="B29" s="1" t="s">
        <v>16</v>
      </c>
      <c r="C29">
        <v>2015</v>
      </c>
      <c r="D29" s="1">
        <v>6.1</v>
      </c>
      <c r="E29">
        <v>50</v>
      </c>
      <c r="F29">
        <v>70</v>
      </c>
      <c r="G29">
        <v>755</v>
      </c>
    </row>
    <row r="30" spans="1:7" x14ac:dyDescent="0.25">
      <c r="A30" t="s">
        <v>42</v>
      </c>
      <c r="B30" s="1" t="s">
        <v>16</v>
      </c>
      <c r="C30">
        <v>2016</v>
      </c>
      <c r="D30" s="1">
        <v>6.3</v>
      </c>
      <c r="E30">
        <v>55</v>
      </c>
      <c r="F30">
        <v>65</v>
      </c>
      <c r="G30">
        <v>865</v>
      </c>
    </row>
    <row r="31" spans="1:7" x14ac:dyDescent="0.25">
      <c r="A31" t="s">
        <v>42</v>
      </c>
      <c r="B31" s="1" t="s">
        <v>16</v>
      </c>
      <c r="C31">
        <v>2017</v>
      </c>
      <c r="D31" s="1">
        <v>6.1</v>
      </c>
      <c r="E31">
        <v>60</v>
      </c>
      <c r="F31">
        <v>50</v>
      </c>
      <c r="G31">
        <v>625</v>
      </c>
    </row>
    <row r="32" spans="1:7" x14ac:dyDescent="0.25">
      <c r="A32" t="s">
        <v>42</v>
      </c>
      <c r="B32" s="1" t="s">
        <v>15</v>
      </c>
      <c r="C32">
        <v>2008</v>
      </c>
      <c r="D32" s="4">
        <v>4.7</v>
      </c>
      <c r="E32">
        <v>70</v>
      </c>
      <c r="F32">
        <v>70</v>
      </c>
      <c r="G32">
        <v>555</v>
      </c>
    </row>
    <row r="33" spans="1:7" x14ac:dyDescent="0.25">
      <c r="A33" t="s">
        <v>42</v>
      </c>
      <c r="B33" s="1" t="s">
        <v>15</v>
      </c>
      <c r="C33">
        <v>2009</v>
      </c>
      <c r="D33" s="4">
        <v>4.75</v>
      </c>
      <c r="E33">
        <v>55</v>
      </c>
      <c r="F33">
        <v>65</v>
      </c>
      <c r="G33">
        <v>655</v>
      </c>
    </row>
    <row r="34" spans="1:7" x14ac:dyDescent="0.25">
      <c r="A34" t="s">
        <v>42</v>
      </c>
      <c r="B34" s="1" t="s">
        <v>15</v>
      </c>
      <c r="C34">
        <v>2010</v>
      </c>
      <c r="D34" s="4">
        <v>4.8</v>
      </c>
      <c r="E34">
        <v>60</v>
      </c>
      <c r="F34">
        <v>60</v>
      </c>
      <c r="G34">
        <v>788</v>
      </c>
    </row>
    <row r="35" spans="1:7" x14ac:dyDescent="0.25">
      <c r="A35" t="s">
        <v>42</v>
      </c>
      <c r="B35" s="1" t="s">
        <v>15</v>
      </c>
      <c r="C35">
        <v>2011</v>
      </c>
      <c r="D35" s="4">
        <v>4.8</v>
      </c>
      <c r="E35">
        <v>80</v>
      </c>
      <c r="F35">
        <v>55</v>
      </c>
      <c r="G35">
        <v>900</v>
      </c>
    </row>
    <row r="36" spans="1:7" x14ac:dyDescent="0.25">
      <c r="A36" t="s">
        <v>42</v>
      </c>
      <c r="B36" s="1" t="s">
        <v>15</v>
      </c>
      <c r="C36">
        <v>2012</v>
      </c>
      <c r="D36" s="4">
        <v>4.8</v>
      </c>
      <c r="E36">
        <v>75</v>
      </c>
      <c r="F36">
        <v>60</v>
      </c>
      <c r="G36">
        <v>600</v>
      </c>
    </row>
    <row r="37" spans="1:7" x14ac:dyDescent="0.25">
      <c r="A37" t="s">
        <v>42</v>
      </c>
      <c r="B37" s="1" t="s">
        <v>15</v>
      </c>
      <c r="C37">
        <v>2013</v>
      </c>
      <c r="D37" s="4">
        <v>5</v>
      </c>
      <c r="E37">
        <v>55</v>
      </c>
      <c r="F37">
        <v>55</v>
      </c>
      <c r="G37">
        <v>555</v>
      </c>
    </row>
    <row r="38" spans="1:7" x14ac:dyDescent="0.25">
      <c r="A38" t="s">
        <v>42</v>
      </c>
      <c r="B38" s="1" t="s">
        <v>15</v>
      </c>
      <c r="C38">
        <v>2014</v>
      </c>
      <c r="D38" s="4">
        <v>5.2</v>
      </c>
      <c r="E38">
        <v>60</v>
      </c>
      <c r="F38">
        <v>65</v>
      </c>
      <c r="G38">
        <v>800</v>
      </c>
    </row>
    <row r="39" spans="1:7" x14ac:dyDescent="0.25">
      <c r="A39" t="s">
        <v>42</v>
      </c>
      <c r="B39" s="1" t="s">
        <v>15</v>
      </c>
      <c r="C39">
        <v>2015</v>
      </c>
      <c r="D39" s="4">
        <v>5.4</v>
      </c>
      <c r="E39">
        <v>65</v>
      </c>
      <c r="F39">
        <v>60</v>
      </c>
      <c r="G39">
        <v>600</v>
      </c>
    </row>
    <row r="40" spans="1:7" x14ac:dyDescent="0.25">
      <c r="A40" t="s">
        <v>42</v>
      </c>
      <c r="B40" s="1" t="s">
        <v>15</v>
      </c>
      <c r="C40">
        <v>2016</v>
      </c>
      <c r="D40" s="4">
        <v>5.6</v>
      </c>
      <c r="E40">
        <v>70</v>
      </c>
      <c r="F40">
        <v>70</v>
      </c>
      <c r="G40">
        <v>900</v>
      </c>
    </row>
    <row r="41" spans="1:7" x14ac:dyDescent="0.25">
      <c r="A41" t="s">
        <v>42</v>
      </c>
      <c r="B41" s="1" t="s">
        <v>15</v>
      </c>
      <c r="C41">
        <v>2017</v>
      </c>
      <c r="D41" s="1">
        <v>5.0999999999999996</v>
      </c>
      <c r="E41">
        <v>75</v>
      </c>
      <c r="F41">
        <v>55</v>
      </c>
      <c r="G41">
        <v>855</v>
      </c>
    </row>
    <row r="42" spans="1:7" x14ac:dyDescent="0.25">
      <c r="A42" t="s">
        <v>42</v>
      </c>
      <c r="B42" s="1" t="s">
        <v>17</v>
      </c>
      <c r="C42">
        <v>2008</v>
      </c>
      <c r="D42" s="4">
        <v>2.85</v>
      </c>
      <c r="E42">
        <v>70</v>
      </c>
      <c r="F42">
        <v>70</v>
      </c>
      <c r="G42">
        <v>900</v>
      </c>
    </row>
    <row r="43" spans="1:7" x14ac:dyDescent="0.25">
      <c r="A43" t="s">
        <v>42</v>
      </c>
      <c r="B43" s="1" t="s">
        <v>17</v>
      </c>
      <c r="C43">
        <v>2009</v>
      </c>
      <c r="D43" s="4">
        <v>2.85</v>
      </c>
      <c r="E43">
        <v>80</v>
      </c>
      <c r="F43">
        <v>65</v>
      </c>
      <c r="G43">
        <v>500</v>
      </c>
    </row>
    <row r="44" spans="1:7" x14ac:dyDescent="0.25">
      <c r="A44" t="s">
        <v>42</v>
      </c>
      <c r="B44" s="1" t="s">
        <v>17</v>
      </c>
      <c r="C44">
        <v>2010</v>
      </c>
      <c r="D44" s="4">
        <v>2.89</v>
      </c>
      <c r="E44">
        <v>65</v>
      </c>
      <c r="F44">
        <v>50</v>
      </c>
      <c r="G44">
        <v>600</v>
      </c>
    </row>
    <row r="45" spans="1:7" x14ac:dyDescent="0.25">
      <c r="A45" t="s">
        <v>42</v>
      </c>
      <c r="B45" s="1" t="s">
        <v>17</v>
      </c>
      <c r="C45">
        <v>2011</v>
      </c>
      <c r="D45" s="4">
        <v>2.9</v>
      </c>
      <c r="E45">
        <v>50</v>
      </c>
      <c r="F45">
        <v>55</v>
      </c>
      <c r="G45">
        <v>800</v>
      </c>
    </row>
    <row r="46" spans="1:7" x14ac:dyDescent="0.25">
      <c r="A46" t="s">
        <v>42</v>
      </c>
      <c r="B46" s="1" t="s">
        <v>17</v>
      </c>
      <c r="C46">
        <v>2012</v>
      </c>
      <c r="D46" s="4">
        <v>2.9</v>
      </c>
      <c r="E46">
        <v>55</v>
      </c>
      <c r="F46">
        <v>60</v>
      </c>
      <c r="G46">
        <v>655</v>
      </c>
    </row>
    <row r="47" spans="1:7" x14ac:dyDescent="0.25">
      <c r="A47" t="s">
        <v>42</v>
      </c>
      <c r="B47" s="1" t="s">
        <v>17</v>
      </c>
      <c r="C47">
        <v>2013</v>
      </c>
      <c r="D47" s="4">
        <v>3.1</v>
      </c>
      <c r="E47">
        <v>65</v>
      </c>
      <c r="F47">
        <v>55</v>
      </c>
      <c r="G47">
        <v>788</v>
      </c>
    </row>
    <row r="48" spans="1:7" x14ac:dyDescent="0.25">
      <c r="A48" t="s">
        <v>42</v>
      </c>
      <c r="B48" s="1" t="s">
        <v>17</v>
      </c>
      <c r="C48">
        <v>2014</v>
      </c>
      <c r="D48" s="4">
        <v>3.3</v>
      </c>
      <c r="E48">
        <v>70</v>
      </c>
      <c r="F48">
        <v>58</v>
      </c>
      <c r="G48">
        <v>988</v>
      </c>
    </row>
    <row r="49" spans="1:7" x14ac:dyDescent="0.25">
      <c r="A49" t="s">
        <v>42</v>
      </c>
      <c r="B49" s="1" t="s">
        <v>17</v>
      </c>
      <c r="C49">
        <v>2015</v>
      </c>
      <c r="D49" s="4">
        <v>3.5</v>
      </c>
      <c r="E49">
        <v>50</v>
      </c>
      <c r="F49">
        <v>70</v>
      </c>
      <c r="G49">
        <v>786</v>
      </c>
    </row>
    <row r="50" spans="1:7" x14ac:dyDescent="0.25">
      <c r="A50" t="s">
        <v>42</v>
      </c>
      <c r="B50" s="1" t="s">
        <v>17</v>
      </c>
      <c r="C50">
        <v>2016</v>
      </c>
      <c r="D50" s="4">
        <v>3.7</v>
      </c>
      <c r="E50">
        <v>55</v>
      </c>
      <c r="F50">
        <v>65</v>
      </c>
      <c r="G50">
        <v>897</v>
      </c>
    </row>
    <row r="51" spans="1:7" x14ac:dyDescent="0.25">
      <c r="A51" t="s">
        <v>42</v>
      </c>
      <c r="B51" s="1" t="s">
        <v>17</v>
      </c>
      <c r="C51">
        <v>2017</v>
      </c>
      <c r="D51" s="1">
        <v>3.1</v>
      </c>
      <c r="E51">
        <v>60</v>
      </c>
      <c r="F51">
        <v>50</v>
      </c>
      <c r="G51">
        <v>523</v>
      </c>
    </row>
    <row r="52" spans="1:7" x14ac:dyDescent="0.25">
      <c r="A52" t="s">
        <v>42</v>
      </c>
      <c r="B52" s="1" t="s">
        <v>13</v>
      </c>
      <c r="C52">
        <v>2008</v>
      </c>
      <c r="D52" s="4">
        <v>3.3</v>
      </c>
      <c r="E52">
        <v>50</v>
      </c>
      <c r="F52">
        <v>50</v>
      </c>
      <c r="G52">
        <v>995</v>
      </c>
    </row>
    <row r="53" spans="1:7" x14ac:dyDescent="0.25">
      <c r="A53" t="s">
        <v>42</v>
      </c>
      <c r="B53" s="1" t="s">
        <v>13</v>
      </c>
      <c r="C53">
        <v>2009</v>
      </c>
      <c r="D53" s="4">
        <v>3.3</v>
      </c>
      <c r="E53">
        <v>55</v>
      </c>
      <c r="F53">
        <v>55</v>
      </c>
      <c r="G53">
        <v>655</v>
      </c>
    </row>
    <row r="54" spans="1:7" x14ac:dyDescent="0.25">
      <c r="A54" t="s">
        <v>42</v>
      </c>
      <c r="B54" s="1" t="s">
        <v>13</v>
      </c>
      <c r="C54">
        <v>2010</v>
      </c>
      <c r="D54" s="4">
        <v>3.35</v>
      </c>
      <c r="E54">
        <v>60</v>
      </c>
      <c r="F54">
        <v>65</v>
      </c>
      <c r="G54">
        <v>865</v>
      </c>
    </row>
    <row r="55" spans="1:7" x14ac:dyDescent="0.25">
      <c r="A55" t="s">
        <v>42</v>
      </c>
      <c r="B55" s="1" t="s">
        <v>13</v>
      </c>
      <c r="C55">
        <v>2011</v>
      </c>
      <c r="D55" s="4">
        <v>3.5</v>
      </c>
      <c r="E55">
        <v>80</v>
      </c>
      <c r="F55">
        <v>70</v>
      </c>
      <c r="G55">
        <v>689</v>
      </c>
    </row>
    <row r="56" spans="1:7" x14ac:dyDescent="0.25">
      <c r="A56" t="s">
        <v>42</v>
      </c>
      <c r="B56" s="1" t="s">
        <v>13</v>
      </c>
      <c r="C56">
        <v>2012</v>
      </c>
      <c r="D56" s="4">
        <v>3.5</v>
      </c>
      <c r="E56">
        <v>70</v>
      </c>
      <c r="F56">
        <v>55</v>
      </c>
      <c r="G56">
        <v>800</v>
      </c>
    </row>
    <row r="57" spans="1:7" x14ac:dyDescent="0.25">
      <c r="A57" t="s">
        <v>42</v>
      </c>
      <c r="B57" s="1" t="s">
        <v>13</v>
      </c>
      <c r="C57">
        <v>2013</v>
      </c>
      <c r="D57" s="4">
        <v>3.7</v>
      </c>
      <c r="E57">
        <v>50</v>
      </c>
      <c r="F57">
        <v>65</v>
      </c>
      <c r="G57">
        <v>823</v>
      </c>
    </row>
    <row r="58" spans="1:7" x14ac:dyDescent="0.25">
      <c r="A58" t="s">
        <v>42</v>
      </c>
      <c r="B58" s="1" t="s">
        <v>13</v>
      </c>
      <c r="C58">
        <v>2014</v>
      </c>
      <c r="D58" s="4">
        <v>3.9</v>
      </c>
      <c r="E58">
        <v>60</v>
      </c>
      <c r="F58">
        <v>65</v>
      </c>
      <c r="G58">
        <v>781</v>
      </c>
    </row>
    <row r="59" spans="1:7" x14ac:dyDescent="0.25">
      <c r="A59" t="s">
        <v>42</v>
      </c>
      <c r="B59" s="1" t="s">
        <v>13</v>
      </c>
      <c r="C59">
        <v>2015</v>
      </c>
      <c r="D59" s="4">
        <v>4.0999999999999996</v>
      </c>
      <c r="E59">
        <v>75</v>
      </c>
      <c r="F59">
        <v>60</v>
      </c>
      <c r="G59">
        <v>642</v>
      </c>
    </row>
    <row r="60" spans="1:7" x14ac:dyDescent="0.25">
      <c r="A60" t="s">
        <v>42</v>
      </c>
      <c r="B60" s="1" t="s">
        <v>13</v>
      </c>
      <c r="C60">
        <v>2016</v>
      </c>
      <c r="D60" s="4">
        <v>4.3</v>
      </c>
      <c r="E60">
        <v>71</v>
      </c>
      <c r="F60">
        <v>65</v>
      </c>
      <c r="G60">
        <v>945</v>
      </c>
    </row>
    <row r="61" spans="1:7" x14ac:dyDescent="0.25">
      <c r="A61" t="s">
        <v>42</v>
      </c>
      <c r="B61" s="1" t="s">
        <v>13</v>
      </c>
      <c r="C61">
        <v>2017</v>
      </c>
      <c r="D61" s="1">
        <v>4.9000000000000004</v>
      </c>
      <c r="E61">
        <v>65</v>
      </c>
      <c r="F61">
        <v>55</v>
      </c>
      <c r="G61">
        <v>789</v>
      </c>
    </row>
    <row r="62" spans="1:7" x14ac:dyDescent="0.25">
      <c r="A62" t="s">
        <v>42</v>
      </c>
      <c r="B62" s="1" t="s">
        <v>21</v>
      </c>
      <c r="C62">
        <v>2008</v>
      </c>
      <c r="D62" s="4">
        <v>4</v>
      </c>
      <c r="E62">
        <v>60</v>
      </c>
      <c r="F62">
        <v>56</v>
      </c>
      <c r="G62">
        <v>100</v>
      </c>
    </row>
    <row r="63" spans="1:7" x14ac:dyDescent="0.25">
      <c r="A63" t="s">
        <v>42</v>
      </c>
      <c r="B63" s="1" t="s">
        <v>21</v>
      </c>
      <c r="C63">
        <v>2009</v>
      </c>
      <c r="D63" s="4">
        <v>4.0999999999999996</v>
      </c>
      <c r="E63">
        <v>55</v>
      </c>
      <c r="F63">
        <v>65</v>
      </c>
      <c r="G63">
        <v>800</v>
      </c>
    </row>
    <row r="64" spans="1:7" x14ac:dyDescent="0.25">
      <c r="A64" t="s">
        <v>42</v>
      </c>
      <c r="B64" s="1" t="s">
        <v>21</v>
      </c>
      <c r="C64">
        <v>2010</v>
      </c>
      <c r="D64" s="4">
        <v>4.1500000000000004</v>
      </c>
      <c r="E64">
        <v>60</v>
      </c>
      <c r="F64">
        <v>60</v>
      </c>
      <c r="G64">
        <v>500</v>
      </c>
    </row>
    <row r="65" spans="1:7" x14ac:dyDescent="0.25">
      <c r="A65" t="s">
        <v>42</v>
      </c>
      <c r="B65" s="1" t="s">
        <v>21</v>
      </c>
      <c r="C65">
        <v>2011</v>
      </c>
      <c r="D65" s="4">
        <v>4.2</v>
      </c>
      <c r="E65">
        <v>80</v>
      </c>
      <c r="F65">
        <v>55</v>
      </c>
      <c r="G65">
        <v>900</v>
      </c>
    </row>
    <row r="66" spans="1:7" x14ac:dyDescent="0.25">
      <c r="A66" t="s">
        <v>42</v>
      </c>
      <c r="B66" s="1" t="s">
        <v>21</v>
      </c>
      <c r="C66">
        <v>2012</v>
      </c>
      <c r="D66" s="4">
        <v>4.2</v>
      </c>
      <c r="E66">
        <v>80</v>
      </c>
      <c r="F66">
        <v>65</v>
      </c>
      <c r="G66">
        <v>750</v>
      </c>
    </row>
    <row r="67" spans="1:7" x14ac:dyDescent="0.25">
      <c r="A67" t="s">
        <v>42</v>
      </c>
      <c r="B67" s="1" t="s">
        <v>21</v>
      </c>
      <c r="C67">
        <v>2013</v>
      </c>
      <c r="D67" s="4">
        <v>4.4000000000000004</v>
      </c>
      <c r="E67">
        <v>55</v>
      </c>
      <c r="F67">
        <v>55</v>
      </c>
      <c r="G67">
        <v>743</v>
      </c>
    </row>
    <row r="68" spans="1:7" x14ac:dyDescent="0.25">
      <c r="A68" t="s">
        <v>42</v>
      </c>
      <c r="B68" s="1" t="s">
        <v>21</v>
      </c>
      <c r="C68">
        <v>2014</v>
      </c>
      <c r="D68" s="4">
        <v>4.5999999999999996</v>
      </c>
      <c r="E68">
        <v>55</v>
      </c>
      <c r="F68">
        <v>65</v>
      </c>
      <c r="G68">
        <v>853</v>
      </c>
    </row>
    <row r="69" spans="1:7" x14ac:dyDescent="0.25">
      <c r="A69" t="s">
        <v>42</v>
      </c>
      <c r="B69" s="1" t="s">
        <v>21</v>
      </c>
      <c r="C69">
        <v>2015</v>
      </c>
      <c r="D69" s="4">
        <v>4.8</v>
      </c>
      <c r="E69">
        <v>65</v>
      </c>
      <c r="F69">
        <v>60</v>
      </c>
      <c r="G69">
        <v>788</v>
      </c>
    </row>
    <row r="70" spans="1:7" x14ac:dyDescent="0.25">
      <c r="A70" t="s">
        <v>42</v>
      </c>
      <c r="B70" s="1" t="s">
        <v>21</v>
      </c>
      <c r="C70">
        <v>2016</v>
      </c>
      <c r="D70" s="4">
        <v>5</v>
      </c>
      <c r="E70">
        <v>70</v>
      </c>
      <c r="F70">
        <v>70</v>
      </c>
      <c r="G70">
        <v>655</v>
      </c>
    </row>
    <row r="71" spans="1:7" x14ac:dyDescent="0.25">
      <c r="A71" t="s">
        <v>42</v>
      </c>
      <c r="B71" s="1" t="s">
        <v>21</v>
      </c>
      <c r="C71">
        <v>2017</v>
      </c>
      <c r="D71" s="1">
        <v>4.9000000000000004</v>
      </c>
      <c r="E71">
        <v>75</v>
      </c>
      <c r="F71">
        <v>55</v>
      </c>
      <c r="G71">
        <v>966</v>
      </c>
    </row>
    <row r="72" spans="1:7" x14ac:dyDescent="0.25">
      <c r="A72" t="s">
        <v>42</v>
      </c>
      <c r="B72" s="1" t="s">
        <v>8</v>
      </c>
      <c r="C72">
        <v>2008</v>
      </c>
      <c r="D72" s="4">
        <v>3.55</v>
      </c>
      <c r="E72">
        <v>55</v>
      </c>
      <c r="F72">
        <v>55</v>
      </c>
      <c r="G72">
        <v>600</v>
      </c>
    </row>
    <row r="73" spans="1:7" x14ac:dyDescent="0.25">
      <c r="A73" t="s">
        <v>42</v>
      </c>
      <c r="B73" s="1" t="s">
        <v>8</v>
      </c>
      <c r="C73">
        <v>2009</v>
      </c>
      <c r="D73" s="4">
        <v>3.6</v>
      </c>
      <c r="E73">
        <v>80</v>
      </c>
      <c r="F73">
        <v>70</v>
      </c>
      <c r="G73">
        <v>800</v>
      </c>
    </row>
    <row r="74" spans="1:7" x14ac:dyDescent="0.25">
      <c r="A74" t="s">
        <v>42</v>
      </c>
      <c r="B74" s="1" t="s">
        <v>8</v>
      </c>
      <c r="C74">
        <v>2010</v>
      </c>
      <c r="D74" s="4">
        <v>3.65</v>
      </c>
      <c r="E74">
        <v>65</v>
      </c>
      <c r="F74">
        <v>65</v>
      </c>
      <c r="G74">
        <v>500</v>
      </c>
    </row>
    <row r="75" spans="1:7" x14ac:dyDescent="0.25">
      <c r="A75" t="s">
        <v>42</v>
      </c>
      <c r="B75" s="1" t="s">
        <v>8</v>
      </c>
      <c r="C75">
        <v>2011</v>
      </c>
      <c r="D75" s="4">
        <v>3.7</v>
      </c>
      <c r="E75">
        <v>50</v>
      </c>
      <c r="F75">
        <v>60</v>
      </c>
      <c r="G75">
        <v>900</v>
      </c>
    </row>
    <row r="76" spans="1:7" x14ac:dyDescent="0.25">
      <c r="A76" t="s">
        <v>42</v>
      </c>
      <c r="B76" s="1" t="s">
        <v>8</v>
      </c>
      <c r="C76">
        <v>2012</v>
      </c>
      <c r="D76" s="4">
        <v>3.7</v>
      </c>
      <c r="E76">
        <v>70</v>
      </c>
      <c r="F76">
        <v>55</v>
      </c>
      <c r="G76">
        <v>600</v>
      </c>
    </row>
    <row r="77" spans="1:7" x14ac:dyDescent="0.25">
      <c r="A77" t="s">
        <v>42</v>
      </c>
      <c r="B77" s="1" t="s">
        <v>8</v>
      </c>
      <c r="C77">
        <v>2013</v>
      </c>
      <c r="D77" s="4">
        <v>3.9</v>
      </c>
      <c r="E77">
        <v>75</v>
      </c>
      <c r="F77">
        <v>50</v>
      </c>
      <c r="G77">
        <v>743</v>
      </c>
    </row>
    <row r="78" spans="1:7" x14ac:dyDescent="0.25">
      <c r="A78" t="s">
        <v>42</v>
      </c>
      <c r="B78" s="1" t="s">
        <v>8</v>
      </c>
      <c r="C78">
        <v>2014</v>
      </c>
      <c r="D78" s="4">
        <v>4.0999999999999996</v>
      </c>
      <c r="E78">
        <v>55</v>
      </c>
      <c r="F78">
        <v>60</v>
      </c>
      <c r="G78">
        <v>851</v>
      </c>
    </row>
    <row r="79" spans="1:7" x14ac:dyDescent="0.25">
      <c r="A79" t="s">
        <v>42</v>
      </c>
      <c r="B79" s="1" t="s">
        <v>8</v>
      </c>
      <c r="C79">
        <v>2015</v>
      </c>
      <c r="D79" s="4">
        <v>4.3</v>
      </c>
      <c r="E79">
        <v>60</v>
      </c>
      <c r="F79">
        <v>65</v>
      </c>
      <c r="G79">
        <v>788</v>
      </c>
    </row>
    <row r="80" spans="1:7" x14ac:dyDescent="0.25">
      <c r="A80" t="s">
        <v>42</v>
      </c>
      <c r="B80" s="1" t="s">
        <v>8</v>
      </c>
      <c r="C80">
        <v>2016</v>
      </c>
      <c r="D80" s="4">
        <v>4.5</v>
      </c>
      <c r="E80">
        <v>68</v>
      </c>
      <c r="F80">
        <v>70</v>
      </c>
      <c r="G80">
        <v>900</v>
      </c>
    </row>
    <row r="81" spans="1:7" x14ac:dyDescent="0.25">
      <c r="A81" t="s">
        <v>42</v>
      </c>
      <c r="B81" s="1" t="s">
        <v>8</v>
      </c>
      <c r="C81">
        <v>2017</v>
      </c>
      <c r="D81" s="1">
        <v>4.9000000000000004</v>
      </c>
      <c r="E81">
        <v>72</v>
      </c>
      <c r="F81">
        <v>55</v>
      </c>
      <c r="G81">
        <v>966</v>
      </c>
    </row>
    <row r="82" spans="1:7" x14ac:dyDescent="0.25">
      <c r="A82" t="s">
        <v>42</v>
      </c>
      <c r="B82" s="1" t="s">
        <v>2</v>
      </c>
      <c r="C82">
        <v>2008</v>
      </c>
      <c r="D82" s="4">
        <v>3.05</v>
      </c>
      <c r="E82">
        <v>65</v>
      </c>
      <c r="F82">
        <v>50</v>
      </c>
      <c r="G82">
        <v>656</v>
      </c>
    </row>
    <row r="83" spans="1:7" x14ac:dyDescent="0.25">
      <c r="A83" t="s">
        <v>42</v>
      </c>
      <c r="B83" s="1" t="s">
        <v>2</v>
      </c>
      <c r="C83">
        <v>2009</v>
      </c>
      <c r="D83" s="4">
        <v>3.1</v>
      </c>
      <c r="E83">
        <v>70</v>
      </c>
      <c r="F83">
        <v>70</v>
      </c>
      <c r="G83">
        <v>800</v>
      </c>
    </row>
    <row r="84" spans="1:7" x14ac:dyDescent="0.25">
      <c r="A84" t="s">
        <v>42</v>
      </c>
      <c r="B84" s="1" t="s">
        <v>2</v>
      </c>
      <c r="C84">
        <v>2010</v>
      </c>
      <c r="D84" s="4">
        <v>3.15</v>
      </c>
      <c r="E84">
        <v>80</v>
      </c>
      <c r="F84">
        <v>65</v>
      </c>
      <c r="G84">
        <v>565</v>
      </c>
    </row>
    <row r="85" spans="1:7" x14ac:dyDescent="0.25">
      <c r="A85" t="s">
        <v>42</v>
      </c>
      <c r="B85" s="1" t="s">
        <v>2</v>
      </c>
      <c r="C85">
        <v>2011</v>
      </c>
      <c r="D85" s="4">
        <v>3.15</v>
      </c>
      <c r="E85">
        <v>60</v>
      </c>
      <c r="F85">
        <v>55</v>
      </c>
      <c r="G85">
        <v>900</v>
      </c>
    </row>
    <row r="86" spans="1:7" x14ac:dyDescent="0.25">
      <c r="A86" t="s">
        <v>42</v>
      </c>
      <c r="B86" s="1" t="s">
        <v>2</v>
      </c>
      <c r="C86">
        <v>2012</v>
      </c>
      <c r="D86" s="4">
        <v>3.2</v>
      </c>
      <c r="E86">
        <v>65</v>
      </c>
      <c r="F86">
        <v>60</v>
      </c>
      <c r="G86">
        <v>750</v>
      </c>
    </row>
    <row r="87" spans="1:7" x14ac:dyDescent="0.25">
      <c r="A87" t="s">
        <v>42</v>
      </c>
      <c r="B87" s="1" t="s">
        <v>2</v>
      </c>
      <c r="C87">
        <v>2013</v>
      </c>
      <c r="D87" s="4">
        <v>3.2</v>
      </c>
      <c r="E87">
        <v>55</v>
      </c>
      <c r="F87">
        <v>50</v>
      </c>
      <c r="G87">
        <v>783</v>
      </c>
    </row>
    <row r="88" spans="1:7" x14ac:dyDescent="0.25">
      <c r="A88" t="s">
        <v>42</v>
      </c>
      <c r="B88" s="1" t="s">
        <v>2</v>
      </c>
      <c r="C88">
        <v>2014</v>
      </c>
      <c r="D88" s="4">
        <v>3.4</v>
      </c>
      <c r="E88">
        <v>50</v>
      </c>
      <c r="F88">
        <v>70</v>
      </c>
      <c r="G88">
        <v>853</v>
      </c>
    </row>
    <row r="89" spans="1:7" x14ac:dyDescent="0.25">
      <c r="A89" t="s">
        <v>42</v>
      </c>
      <c r="B89" s="1" t="s">
        <v>2</v>
      </c>
      <c r="C89">
        <v>2015</v>
      </c>
      <c r="D89" s="4">
        <v>3.6</v>
      </c>
      <c r="E89">
        <v>70</v>
      </c>
      <c r="F89">
        <v>65</v>
      </c>
      <c r="G89">
        <v>788</v>
      </c>
    </row>
    <row r="90" spans="1:7" x14ac:dyDescent="0.25">
      <c r="A90" t="s">
        <v>42</v>
      </c>
      <c r="B90" s="1" t="s">
        <v>2</v>
      </c>
      <c r="C90">
        <v>2016</v>
      </c>
      <c r="D90" s="4">
        <v>3.8</v>
      </c>
      <c r="E90">
        <v>68</v>
      </c>
      <c r="F90">
        <v>50</v>
      </c>
      <c r="G90">
        <v>951</v>
      </c>
    </row>
    <row r="91" spans="1:7" x14ac:dyDescent="0.25">
      <c r="A91" t="s">
        <v>42</v>
      </c>
      <c r="B91" s="1" t="s">
        <v>2</v>
      </c>
      <c r="C91">
        <v>2017</v>
      </c>
      <c r="D91" s="1">
        <v>4.9000000000000004</v>
      </c>
      <c r="E91">
        <v>62</v>
      </c>
      <c r="F91">
        <v>55</v>
      </c>
      <c r="G91">
        <v>966</v>
      </c>
    </row>
    <row r="92" spans="1:7" x14ac:dyDescent="0.25">
      <c r="A92" t="s">
        <v>42</v>
      </c>
      <c r="B92" s="1" t="s">
        <v>3</v>
      </c>
      <c r="C92">
        <v>2008</v>
      </c>
      <c r="D92" s="4">
        <v>4.4000000000000004</v>
      </c>
      <c r="E92">
        <v>55</v>
      </c>
      <c r="F92">
        <v>70</v>
      </c>
      <c r="G92">
        <v>898</v>
      </c>
    </row>
    <row r="93" spans="1:7" x14ac:dyDescent="0.25">
      <c r="A93" t="s">
        <v>42</v>
      </c>
      <c r="B93" s="1" t="s">
        <v>3</v>
      </c>
      <c r="C93">
        <v>2009</v>
      </c>
      <c r="D93" s="4">
        <v>4.4000000000000004</v>
      </c>
      <c r="E93">
        <v>80</v>
      </c>
      <c r="F93">
        <v>50</v>
      </c>
      <c r="G93">
        <v>800</v>
      </c>
    </row>
    <row r="94" spans="1:7" x14ac:dyDescent="0.25">
      <c r="A94" t="s">
        <v>42</v>
      </c>
      <c r="B94" s="1" t="s">
        <v>3</v>
      </c>
      <c r="C94">
        <v>2010</v>
      </c>
      <c r="D94" s="4">
        <v>4.4000000000000004</v>
      </c>
      <c r="E94">
        <v>75</v>
      </c>
      <c r="F94">
        <v>70</v>
      </c>
      <c r="G94">
        <v>500</v>
      </c>
    </row>
    <row r="95" spans="1:7" x14ac:dyDescent="0.25">
      <c r="A95" t="s">
        <v>42</v>
      </c>
      <c r="B95" s="1" t="s">
        <v>3</v>
      </c>
      <c r="C95">
        <v>2011</v>
      </c>
      <c r="D95" s="4">
        <v>4.5999999999999996</v>
      </c>
      <c r="E95">
        <v>70</v>
      </c>
      <c r="F95">
        <v>65</v>
      </c>
      <c r="G95">
        <v>888</v>
      </c>
    </row>
    <row r="96" spans="1:7" x14ac:dyDescent="0.25">
      <c r="A96" t="s">
        <v>42</v>
      </c>
      <c r="B96" s="1" t="s">
        <v>3</v>
      </c>
      <c r="C96">
        <v>2012</v>
      </c>
      <c r="D96" s="4">
        <v>4.8</v>
      </c>
      <c r="E96">
        <v>50</v>
      </c>
      <c r="F96">
        <v>55</v>
      </c>
      <c r="G96">
        <v>750</v>
      </c>
    </row>
    <row r="97" spans="1:7" x14ac:dyDescent="0.25">
      <c r="A97" t="s">
        <v>42</v>
      </c>
      <c r="B97" s="1" t="s">
        <v>3</v>
      </c>
      <c r="C97">
        <v>2013</v>
      </c>
      <c r="D97" s="4">
        <v>5</v>
      </c>
      <c r="E97">
        <v>55</v>
      </c>
      <c r="F97">
        <v>60</v>
      </c>
      <c r="G97">
        <v>891</v>
      </c>
    </row>
    <row r="98" spans="1:7" x14ac:dyDescent="0.25">
      <c r="A98" t="s">
        <v>42</v>
      </c>
      <c r="B98" s="1" t="s">
        <v>3</v>
      </c>
      <c r="C98">
        <v>2014</v>
      </c>
      <c r="D98" s="4">
        <v>5.2</v>
      </c>
      <c r="E98">
        <v>65</v>
      </c>
      <c r="F98">
        <v>50</v>
      </c>
      <c r="G98">
        <v>678</v>
      </c>
    </row>
    <row r="99" spans="1:7" x14ac:dyDescent="0.25">
      <c r="A99" t="s">
        <v>42</v>
      </c>
      <c r="B99" s="1" t="s">
        <v>3</v>
      </c>
      <c r="C99">
        <v>2015</v>
      </c>
      <c r="D99" s="4">
        <v>5.4</v>
      </c>
      <c r="E99">
        <v>80</v>
      </c>
      <c r="F99">
        <v>70</v>
      </c>
      <c r="G99">
        <v>788</v>
      </c>
    </row>
    <row r="100" spans="1:7" x14ac:dyDescent="0.25">
      <c r="A100" t="s">
        <v>42</v>
      </c>
      <c r="B100" s="1" t="s">
        <v>3</v>
      </c>
      <c r="C100">
        <v>2016</v>
      </c>
      <c r="D100" s="4">
        <v>5.6</v>
      </c>
      <c r="E100">
        <v>50</v>
      </c>
      <c r="F100">
        <v>65</v>
      </c>
      <c r="G100">
        <v>600</v>
      </c>
    </row>
    <row r="101" spans="1:7" x14ac:dyDescent="0.25">
      <c r="A101" t="s">
        <v>42</v>
      </c>
      <c r="B101" s="1" t="s">
        <v>3</v>
      </c>
      <c r="C101">
        <v>2017</v>
      </c>
      <c r="D101" s="1">
        <v>5.8</v>
      </c>
      <c r="E101">
        <v>75</v>
      </c>
      <c r="F101">
        <v>50</v>
      </c>
      <c r="G101">
        <v>966</v>
      </c>
    </row>
    <row r="102" spans="1:7" x14ac:dyDescent="0.25">
      <c r="A102" t="s">
        <v>42</v>
      </c>
      <c r="B102" s="1" t="s">
        <v>5</v>
      </c>
      <c r="C102">
        <v>2008</v>
      </c>
      <c r="D102" s="4">
        <v>10.5</v>
      </c>
      <c r="E102">
        <v>65</v>
      </c>
      <c r="F102">
        <v>50</v>
      </c>
      <c r="G102">
        <v>602</v>
      </c>
    </row>
    <row r="103" spans="1:7" x14ac:dyDescent="0.25">
      <c r="A103" t="s">
        <v>42</v>
      </c>
      <c r="B103" s="1" t="s">
        <v>5</v>
      </c>
      <c r="C103">
        <v>2009</v>
      </c>
      <c r="D103" s="4">
        <v>10.5</v>
      </c>
      <c r="E103">
        <v>70</v>
      </c>
      <c r="F103">
        <v>70</v>
      </c>
      <c r="G103">
        <v>800</v>
      </c>
    </row>
    <row r="104" spans="1:7" x14ac:dyDescent="0.25">
      <c r="A104" t="s">
        <v>42</v>
      </c>
      <c r="B104" s="1" t="s">
        <v>5</v>
      </c>
      <c r="C104">
        <v>2010</v>
      </c>
      <c r="D104" s="4">
        <v>10.5</v>
      </c>
      <c r="E104">
        <v>80</v>
      </c>
      <c r="F104">
        <v>65</v>
      </c>
      <c r="G104">
        <v>500</v>
      </c>
    </row>
    <row r="105" spans="1:7" x14ac:dyDescent="0.25">
      <c r="A105" t="s">
        <v>42</v>
      </c>
      <c r="B105" s="1" t="s">
        <v>5</v>
      </c>
      <c r="C105">
        <v>2011</v>
      </c>
      <c r="D105" s="4">
        <v>10.7</v>
      </c>
      <c r="E105">
        <v>60</v>
      </c>
      <c r="F105">
        <v>55</v>
      </c>
      <c r="G105">
        <v>740</v>
      </c>
    </row>
    <row r="106" spans="1:7" x14ac:dyDescent="0.25">
      <c r="A106" t="s">
        <v>42</v>
      </c>
      <c r="B106" s="1" t="s">
        <v>5</v>
      </c>
      <c r="C106">
        <v>2012</v>
      </c>
      <c r="D106" s="4">
        <v>10.9</v>
      </c>
      <c r="E106">
        <v>65</v>
      </c>
      <c r="F106">
        <v>60</v>
      </c>
      <c r="G106">
        <v>840</v>
      </c>
    </row>
    <row r="107" spans="1:7" x14ac:dyDescent="0.25">
      <c r="A107" t="s">
        <v>42</v>
      </c>
      <c r="B107" s="1" t="s">
        <v>5</v>
      </c>
      <c r="C107">
        <v>2013</v>
      </c>
      <c r="D107" s="4">
        <v>11.1</v>
      </c>
      <c r="E107">
        <v>55</v>
      </c>
      <c r="F107">
        <v>50</v>
      </c>
      <c r="G107">
        <v>791</v>
      </c>
    </row>
    <row r="108" spans="1:7" x14ac:dyDescent="0.25">
      <c r="A108" t="s">
        <v>42</v>
      </c>
      <c r="B108" s="1" t="s">
        <v>5</v>
      </c>
      <c r="C108">
        <v>2014</v>
      </c>
      <c r="D108" s="4">
        <v>11.3</v>
      </c>
      <c r="E108">
        <v>50</v>
      </c>
      <c r="F108">
        <v>70</v>
      </c>
      <c r="G108">
        <v>853</v>
      </c>
    </row>
    <row r="109" spans="1:7" x14ac:dyDescent="0.25">
      <c r="A109" t="s">
        <v>42</v>
      </c>
      <c r="B109" s="1" t="s">
        <v>5</v>
      </c>
      <c r="C109">
        <v>2015</v>
      </c>
      <c r="D109" s="4">
        <v>11.5</v>
      </c>
      <c r="E109">
        <v>70</v>
      </c>
      <c r="F109">
        <v>65</v>
      </c>
      <c r="G109">
        <v>656</v>
      </c>
    </row>
    <row r="110" spans="1:7" x14ac:dyDescent="0.25">
      <c r="A110" t="s">
        <v>42</v>
      </c>
      <c r="B110" s="1" t="s">
        <v>5</v>
      </c>
      <c r="C110">
        <v>2016</v>
      </c>
      <c r="D110" s="4">
        <v>11.7</v>
      </c>
      <c r="E110">
        <v>68</v>
      </c>
      <c r="F110">
        <v>50</v>
      </c>
      <c r="G110">
        <v>900</v>
      </c>
    </row>
    <row r="111" spans="1:7" x14ac:dyDescent="0.25">
      <c r="A111" t="s">
        <v>42</v>
      </c>
      <c r="B111" s="1" t="s">
        <v>5</v>
      </c>
      <c r="C111">
        <v>2017</v>
      </c>
      <c r="D111" s="1">
        <v>9.3000000000000007</v>
      </c>
      <c r="E111">
        <v>62</v>
      </c>
      <c r="F111">
        <v>55</v>
      </c>
      <c r="G111">
        <v>523</v>
      </c>
    </row>
    <row r="112" spans="1:7" x14ac:dyDescent="0.25">
      <c r="A112" t="s">
        <v>42</v>
      </c>
      <c r="B112" s="1" t="s">
        <v>28</v>
      </c>
      <c r="C112">
        <v>2008</v>
      </c>
      <c r="D112" s="4">
        <v>4.5999999999999996</v>
      </c>
      <c r="E112">
        <v>65</v>
      </c>
      <c r="F112">
        <v>50</v>
      </c>
      <c r="G112">
        <v>902</v>
      </c>
    </row>
    <row r="113" spans="1:7" x14ac:dyDescent="0.25">
      <c r="A113" t="s">
        <v>42</v>
      </c>
      <c r="B113" s="1" t="s">
        <v>28</v>
      </c>
      <c r="C113">
        <v>2009</v>
      </c>
      <c r="D113" s="4">
        <v>4.5999999999999996</v>
      </c>
      <c r="E113">
        <v>70</v>
      </c>
      <c r="F113">
        <v>70</v>
      </c>
      <c r="G113">
        <v>800</v>
      </c>
    </row>
    <row r="114" spans="1:7" x14ac:dyDescent="0.25">
      <c r="A114" t="s">
        <v>42</v>
      </c>
      <c r="B114" s="1" t="s">
        <v>28</v>
      </c>
      <c r="C114">
        <v>2010</v>
      </c>
      <c r="D114" s="4">
        <v>4.5999999999999996</v>
      </c>
      <c r="E114">
        <v>80</v>
      </c>
      <c r="F114">
        <v>65</v>
      </c>
      <c r="G114">
        <v>500</v>
      </c>
    </row>
    <row r="115" spans="1:7" x14ac:dyDescent="0.25">
      <c r="A115" t="s">
        <v>42</v>
      </c>
      <c r="B115" s="1" t="s">
        <v>28</v>
      </c>
      <c r="C115">
        <v>2011</v>
      </c>
      <c r="D115" s="4">
        <v>4.8</v>
      </c>
      <c r="E115">
        <v>60</v>
      </c>
      <c r="F115">
        <v>55</v>
      </c>
      <c r="G115">
        <v>897</v>
      </c>
    </row>
    <row r="116" spans="1:7" x14ac:dyDescent="0.25">
      <c r="A116" t="s">
        <v>42</v>
      </c>
      <c r="B116" s="1" t="s">
        <v>28</v>
      </c>
      <c r="C116">
        <v>2012</v>
      </c>
      <c r="D116" s="4">
        <v>5</v>
      </c>
      <c r="E116">
        <v>65</v>
      </c>
      <c r="F116">
        <v>60</v>
      </c>
      <c r="G116">
        <v>750</v>
      </c>
    </row>
    <row r="117" spans="1:7" x14ac:dyDescent="0.25">
      <c r="A117" t="s">
        <v>42</v>
      </c>
      <c r="B117" s="1" t="s">
        <v>28</v>
      </c>
      <c r="C117">
        <v>2013</v>
      </c>
      <c r="D117" s="4">
        <v>5.2</v>
      </c>
      <c r="E117">
        <v>55</v>
      </c>
      <c r="F117">
        <v>50</v>
      </c>
      <c r="G117">
        <v>698</v>
      </c>
    </row>
    <row r="118" spans="1:7" x14ac:dyDescent="0.25">
      <c r="A118" t="s">
        <v>42</v>
      </c>
      <c r="B118" s="1" t="s">
        <v>28</v>
      </c>
      <c r="C118">
        <v>2014</v>
      </c>
      <c r="D118" s="4">
        <v>5.4</v>
      </c>
      <c r="E118">
        <v>50</v>
      </c>
      <c r="F118">
        <v>70</v>
      </c>
      <c r="G118">
        <v>853</v>
      </c>
    </row>
    <row r="119" spans="1:7" x14ac:dyDescent="0.25">
      <c r="A119" t="s">
        <v>42</v>
      </c>
      <c r="B119" s="1" t="s">
        <v>28</v>
      </c>
      <c r="C119">
        <v>2015</v>
      </c>
      <c r="D119" s="4">
        <v>5.6</v>
      </c>
      <c r="E119">
        <v>70</v>
      </c>
      <c r="F119">
        <v>65</v>
      </c>
      <c r="G119">
        <v>788</v>
      </c>
    </row>
    <row r="120" spans="1:7" x14ac:dyDescent="0.25">
      <c r="A120" t="s">
        <v>42</v>
      </c>
      <c r="B120" s="1" t="s">
        <v>28</v>
      </c>
      <c r="C120">
        <v>2016</v>
      </c>
      <c r="D120" s="4">
        <v>5.8</v>
      </c>
      <c r="E120">
        <v>68</v>
      </c>
      <c r="F120">
        <v>50</v>
      </c>
      <c r="G120">
        <v>900</v>
      </c>
    </row>
    <row r="121" spans="1:7" x14ac:dyDescent="0.25">
      <c r="A121" t="s">
        <v>42</v>
      </c>
      <c r="B121" s="1" t="s">
        <v>28</v>
      </c>
      <c r="C121">
        <v>2017</v>
      </c>
      <c r="D121" s="1">
        <v>6.1</v>
      </c>
      <c r="E121">
        <v>62</v>
      </c>
      <c r="F121">
        <v>55</v>
      </c>
      <c r="G121">
        <v>812</v>
      </c>
    </row>
    <row r="122" spans="1:7" x14ac:dyDescent="0.25">
      <c r="A122" t="s">
        <v>42</v>
      </c>
      <c r="B122" s="1" t="s">
        <v>14</v>
      </c>
      <c r="C122">
        <v>2008</v>
      </c>
      <c r="D122" s="4">
        <v>1.5</v>
      </c>
      <c r="E122">
        <v>60</v>
      </c>
      <c r="F122">
        <v>56</v>
      </c>
      <c r="G122">
        <v>900</v>
      </c>
    </row>
    <row r="123" spans="1:7" x14ac:dyDescent="0.25">
      <c r="A123" t="s">
        <v>42</v>
      </c>
      <c r="B123" s="1" t="s">
        <v>14</v>
      </c>
      <c r="C123">
        <v>2009</v>
      </c>
      <c r="D123" s="4">
        <v>1.5</v>
      </c>
      <c r="E123">
        <v>55</v>
      </c>
      <c r="F123">
        <v>65</v>
      </c>
      <c r="G123">
        <v>878</v>
      </c>
    </row>
    <row r="124" spans="1:7" x14ac:dyDescent="0.25">
      <c r="A124" t="s">
        <v>42</v>
      </c>
      <c r="B124" s="1" t="s">
        <v>14</v>
      </c>
      <c r="C124">
        <v>2010</v>
      </c>
      <c r="D124" s="4">
        <v>1.5</v>
      </c>
      <c r="E124">
        <v>60</v>
      </c>
      <c r="F124">
        <v>60</v>
      </c>
      <c r="G124">
        <v>500</v>
      </c>
    </row>
    <row r="125" spans="1:7" x14ac:dyDescent="0.25">
      <c r="A125" t="s">
        <v>42</v>
      </c>
      <c r="B125" s="1" t="s">
        <v>14</v>
      </c>
      <c r="C125">
        <v>2011</v>
      </c>
      <c r="D125" s="4">
        <v>1.7</v>
      </c>
      <c r="E125">
        <v>80</v>
      </c>
      <c r="F125">
        <v>55</v>
      </c>
      <c r="G125">
        <v>900</v>
      </c>
    </row>
    <row r="126" spans="1:7" x14ac:dyDescent="0.25">
      <c r="A126" t="s">
        <v>42</v>
      </c>
      <c r="B126" s="1" t="s">
        <v>14</v>
      </c>
      <c r="C126">
        <v>2012</v>
      </c>
      <c r="D126" s="4">
        <v>1.9</v>
      </c>
      <c r="E126">
        <v>80</v>
      </c>
      <c r="F126">
        <v>65</v>
      </c>
      <c r="G126">
        <v>750</v>
      </c>
    </row>
    <row r="127" spans="1:7" x14ac:dyDescent="0.25">
      <c r="A127" t="s">
        <v>42</v>
      </c>
      <c r="B127" s="1" t="s">
        <v>14</v>
      </c>
      <c r="C127">
        <v>2013</v>
      </c>
      <c r="D127" s="4">
        <v>2.1</v>
      </c>
      <c r="E127">
        <v>55</v>
      </c>
      <c r="F127">
        <v>55</v>
      </c>
      <c r="G127">
        <v>821</v>
      </c>
    </row>
    <row r="128" spans="1:7" x14ac:dyDescent="0.25">
      <c r="A128" t="s">
        <v>42</v>
      </c>
      <c r="B128" s="1" t="s">
        <v>14</v>
      </c>
      <c r="C128">
        <v>2014</v>
      </c>
      <c r="D128" s="4">
        <v>2.2999999999999998</v>
      </c>
      <c r="E128">
        <v>55</v>
      </c>
      <c r="F128">
        <v>65</v>
      </c>
      <c r="G128">
        <v>853</v>
      </c>
    </row>
    <row r="129" spans="1:7" x14ac:dyDescent="0.25">
      <c r="A129" t="s">
        <v>42</v>
      </c>
      <c r="B129" s="1" t="s">
        <v>14</v>
      </c>
      <c r="C129">
        <v>2015</v>
      </c>
      <c r="D129" s="4">
        <v>2.5</v>
      </c>
      <c r="E129">
        <v>65</v>
      </c>
      <c r="F129">
        <v>60</v>
      </c>
      <c r="G129">
        <v>788</v>
      </c>
    </row>
    <row r="130" spans="1:7" x14ac:dyDescent="0.25">
      <c r="A130" t="s">
        <v>42</v>
      </c>
      <c r="B130" s="1" t="s">
        <v>14</v>
      </c>
      <c r="C130">
        <v>2016</v>
      </c>
      <c r="D130" s="4">
        <v>2.7</v>
      </c>
      <c r="E130">
        <v>70</v>
      </c>
      <c r="F130">
        <v>70</v>
      </c>
      <c r="G130">
        <v>900</v>
      </c>
    </row>
    <row r="131" spans="1:7" x14ac:dyDescent="0.25">
      <c r="A131" t="s">
        <v>42</v>
      </c>
      <c r="B131" s="1" t="s">
        <v>14</v>
      </c>
      <c r="C131">
        <v>2017</v>
      </c>
      <c r="D131" s="1">
        <v>2.9</v>
      </c>
      <c r="E131">
        <v>75</v>
      </c>
      <c r="F131">
        <v>55</v>
      </c>
      <c r="G131">
        <v>788</v>
      </c>
    </row>
    <row r="132" spans="1:7" x14ac:dyDescent="0.25">
      <c r="A132" t="s">
        <v>42</v>
      </c>
      <c r="B132" s="1" t="s">
        <v>1</v>
      </c>
      <c r="C132">
        <v>2008</v>
      </c>
      <c r="D132" s="4">
        <v>4.8</v>
      </c>
      <c r="E132">
        <v>65</v>
      </c>
      <c r="F132">
        <v>50</v>
      </c>
      <c r="G132">
        <v>788</v>
      </c>
    </row>
    <row r="133" spans="1:7" x14ac:dyDescent="0.25">
      <c r="A133" t="s">
        <v>42</v>
      </c>
      <c r="B133" s="1" t="s">
        <v>1</v>
      </c>
      <c r="C133">
        <v>2009</v>
      </c>
      <c r="D133" s="4">
        <v>4.8</v>
      </c>
      <c r="E133">
        <v>70</v>
      </c>
      <c r="F133">
        <v>70</v>
      </c>
      <c r="G133">
        <v>800</v>
      </c>
    </row>
    <row r="134" spans="1:7" x14ac:dyDescent="0.25">
      <c r="A134" t="s">
        <v>42</v>
      </c>
      <c r="B134" s="1" t="s">
        <v>1</v>
      </c>
      <c r="C134">
        <v>2010</v>
      </c>
      <c r="D134" s="4">
        <v>4.8</v>
      </c>
      <c r="E134">
        <v>80</v>
      </c>
      <c r="F134">
        <v>65</v>
      </c>
      <c r="G134">
        <v>500</v>
      </c>
    </row>
    <row r="135" spans="1:7" x14ac:dyDescent="0.25">
      <c r="A135" t="s">
        <v>42</v>
      </c>
      <c r="B135" s="1" t="s">
        <v>1</v>
      </c>
      <c r="C135">
        <v>2011</v>
      </c>
      <c r="D135" s="4">
        <v>5</v>
      </c>
      <c r="E135">
        <v>70</v>
      </c>
      <c r="F135">
        <v>50</v>
      </c>
      <c r="G135">
        <v>900</v>
      </c>
    </row>
    <row r="136" spans="1:7" x14ac:dyDescent="0.25">
      <c r="A136" t="s">
        <v>42</v>
      </c>
      <c r="B136" s="1" t="s">
        <v>1</v>
      </c>
      <c r="C136">
        <v>2012</v>
      </c>
      <c r="D136" s="4">
        <v>5.2</v>
      </c>
      <c r="E136">
        <v>65</v>
      </c>
      <c r="F136">
        <v>60</v>
      </c>
      <c r="G136">
        <v>750</v>
      </c>
    </row>
    <row r="137" spans="1:7" x14ac:dyDescent="0.25">
      <c r="A137" t="s">
        <v>42</v>
      </c>
      <c r="B137" s="1" t="s">
        <v>1</v>
      </c>
      <c r="C137">
        <v>2013</v>
      </c>
      <c r="D137" s="4">
        <v>5.4</v>
      </c>
      <c r="E137">
        <v>80</v>
      </c>
      <c r="F137">
        <v>70</v>
      </c>
      <c r="G137">
        <v>652</v>
      </c>
    </row>
    <row r="138" spans="1:7" x14ac:dyDescent="0.25">
      <c r="A138" t="s">
        <v>42</v>
      </c>
      <c r="B138" s="1" t="s">
        <v>1</v>
      </c>
      <c r="C138">
        <v>2014</v>
      </c>
      <c r="D138" s="4">
        <v>5.6</v>
      </c>
      <c r="E138">
        <v>50</v>
      </c>
      <c r="F138">
        <v>70</v>
      </c>
      <c r="G138">
        <v>853</v>
      </c>
    </row>
    <row r="139" spans="1:7" x14ac:dyDescent="0.25">
      <c r="A139" t="s">
        <v>42</v>
      </c>
      <c r="B139" s="1" t="s">
        <v>1</v>
      </c>
      <c r="C139">
        <v>2015</v>
      </c>
      <c r="D139" s="4">
        <v>5.8</v>
      </c>
      <c r="E139">
        <v>75</v>
      </c>
      <c r="F139">
        <v>55</v>
      </c>
      <c r="G139">
        <v>788</v>
      </c>
    </row>
    <row r="140" spans="1:7" x14ac:dyDescent="0.25">
      <c r="A140" t="s">
        <v>42</v>
      </c>
      <c r="B140" s="1" t="s">
        <v>1</v>
      </c>
      <c r="C140">
        <v>2016</v>
      </c>
      <c r="D140" s="4">
        <v>6</v>
      </c>
      <c r="E140">
        <v>68</v>
      </c>
      <c r="F140">
        <v>50</v>
      </c>
      <c r="G140">
        <v>900</v>
      </c>
    </row>
    <row r="141" spans="1:7" x14ac:dyDescent="0.25">
      <c r="A141" t="s">
        <v>42</v>
      </c>
      <c r="B141" s="1" t="s">
        <v>1</v>
      </c>
      <c r="C141">
        <v>2017</v>
      </c>
      <c r="D141" s="1">
        <v>6.7</v>
      </c>
      <c r="E141">
        <v>62</v>
      </c>
      <c r="F141">
        <v>55</v>
      </c>
      <c r="G141">
        <v>802</v>
      </c>
    </row>
    <row r="142" spans="1:7" x14ac:dyDescent="0.25">
      <c r="A142" t="s">
        <v>42</v>
      </c>
      <c r="B142" s="1" t="s">
        <v>0</v>
      </c>
      <c r="C142">
        <v>2008</v>
      </c>
      <c r="D142" s="4">
        <v>2.5</v>
      </c>
      <c r="E142">
        <v>50</v>
      </c>
      <c r="F142">
        <v>50</v>
      </c>
      <c r="G142">
        <v>700</v>
      </c>
    </row>
    <row r="143" spans="1:7" x14ac:dyDescent="0.25">
      <c r="A143" t="s">
        <v>42</v>
      </c>
      <c r="B143" s="1" t="s">
        <v>0</v>
      </c>
      <c r="C143">
        <v>2009</v>
      </c>
      <c r="D143" s="4">
        <v>2.5</v>
      </c>
      <c r="E143">
        <v>55</v>
      </c>
      <c r="F143">
        <v>55</v>
      </c>
      <c r="G143">
        <v>800</v>
      </c>
    </row>
    <row r="144" spans="1:7" x14ac:dyDescent="0.25">
      <c r="A144" t="s">
        <v>42</v>
      </c>
      <c r="B144" s="1" t="s">
        <v>0</v>
      </c>
      <c r="C144">
        <v>2010</v>
      </c>
      <c r="D144" s="4">
        <v>2.5</v>
      </c>
      <c r="E144">
        <v>60</v>
      </c>
      <c r="F144">
        <v>65</v>
      </c>
      <c r="G144">
        <v>500</v>
      </c>
    </row>
    <row r="145" spans="1:7" x14ac:dyDescent="0.25">
      <c r="A145" t="s">
        <v>42</v>
      </c>
      <c r="B145" s="1" t="s">
        <v>0</v>
      </c>
      <c r="C145">
        <v>2011</v>
      </c>
      <c r="D145" s="4">
        <v>2.7</v>
      </c>
      <c r="E145">
        <v>80</v>
      </c>
      <c r="F145">
        <v>65</v>
      </c>
      <c r="G145">
        <v>900</v>
      </c>
    </row>
    <row r="146" spans="1:7" x14ac:dyDescent="0.25">
      <c r="A146" t="s">
        <v>42</v>
      </c>
      <c r="B146" s="1" t="s">
        <v>0</v>
      </c>
      <c r="C146">
        <v>2012</v>
      </c>
      <c r="D146" s="4">
        <v>2.9</v>
      </c>
      <c r="E146">
        <v>75</v>
      </c>
      <c r="F146">
        <v>65</v>
      </c>
      <c r="G146">
        <v>750</v>
      </c>
    </row>
    <row r="147" spans="1:7" x14ac:dyDescent="0.25">
      <c r="A147" t="s">
        <v>42</v>
      </c>
      <c r="B147" s="1" t="s">
        <v>0</v>
      </c>
      <c r="C147">
        <v>2013</v>
      </c>
      <c r="D147" s="4">
        <v>3.1</v>
      </c>
      <c r="E147">
        <v>65</v>
      </c>
      <c r="F147">
        <v>70</v>
      </c>
      <c r="G147">
        <v>743</v>
      </c>
    </row>
    <row r="148" spans="1:7" x14ac:dyDescent="0.25">
      <c r="A148" t="s">
        <v>42</v>
      </c>
      <c r="B148" s="1" t="s">
        <v>0</v>
      </c>
      <c r="C148">
        <v>2014</v>
      </c>
      <c r="D148" s="4">
        <v>3.3</v>
      </c>
      <c r="E148">
        <v>80</v>
      </c>
      <c r="F148">
        <v>60</v>
      </c>
      <c r="G148">
        <v>853</v>
      </c>
    </row>
    <row r="149" spans="1:7" x14ac:dyDescent="0.25">
      <c r="A149" t="s">
        <v>42</v>
      </c>
      <c r="B149" s="1" t="s">
        <v>0</v>
      </c>
      <c r="C149">
        <v>2015</v>
      </c>
      <c r="D149" s="4">
        <v>3.5</v>
      </c>
      <c r="E149">
        <v>75</v>
      </c>
      <c r="F149">
        <v>60</v>
      </c>
      <c r="G149">
        <v>788</v>
      </c>
    </row>
    <row r="150" spans="1:7" x14ac:dyDescent="0.25">
      <c r="A150" t="s">
        <v>42</v>
      </c>
      <c r="B150" s="1" t="s">
        <v>0</v>
      </c>
      <c r="C150">
        <v>2016</v>
      </c>
      <c r="D150" s="4">
        <v>3.7</v>
      </c>
      <c r="E150">
        <v>71</v>
      </c>
      <c r="F150">
        <v>65</v>
      </c>
      <c r="G150">
        <v>900</v>
      </c>
    </row>
    <row r="151" spans="1:7" x14ac:dyDescent="0.25">
      <c r="A151" t="s">
        <v>42</v>
      </c>
      <c r="B151" s="1" t="s">
        <v>0</v>
      </c>
      <c r="C151">
        <v>2017</v>
      </c>
      <c r="D151" s="1">
        <v>3.9</v>
      </c>
      <c r="E151">
        <v>65</v>
      </c>
      <c r="F151">
        <v>55</v>
      </c>
      <c r="G151">
        <v>966</v>
      </c>
    </row>
    <row r="152" spans="1:7" x14ac:dyDescent="0.25">
      <c r="A152" t="s">
        <v>42</v>
      </c>
      <c r="B152" s="1" t="s">
        <v>12</v>
      </c>
      <c r="C152">
        <v>2008</v>
      </c>
      <c r="D152" s="4">
        <v>10.9</v>
      </c>
      <c r="E152">
        <v>50</v>
      </c>
      <c r="F152">
        <v>50</v>
      </c>
      <c r="G152">
        <v>982</v>
      </c>
    </row>
    <row r="153" spans="1:7" x14ac:dyDescent="0.25">
      <c r="A153" t="s">
        <v>42</v>
      </c>
      <c r="B153" s="1" t="s">
        <v>12</v>
      </c>
      <c r="C153">
        <v>2009</v>
      </c>
      <c r="D153" s="4">
        <v>10.9</v>
      </c>
      <c r="E153">
        <v>55</v>
      </c>
      <c r="F153">
        <v>55</v>
      </c>
      <c r="G153">
        <v>800</v>
      </c>
    </row>
    <row r="154" spans="1:7" x14ac:dyDescent="0.25">
      <c r="A154" t="s">
        <v>42</v>
      </c>
      <c r="B154" s="1" t="s">
        <v>12</v>
      </c>
      <c r="C154">
        <v>2010</v>
      </c>
      <c r="D154" s="4">
        <v>10.9</v>
      </c>
      <c r="E154">
        <v>60</v>
      </c>
      <c r="F154">
        <v>65</v>
      </c>
      <c r="G154">
        <v>500</v>
      </c>
    </row>
    <row r="155" spans="1:7" x14ac:dyDescent="0.25">
      <c r="A155" t="s">
        <v>42</v>
      </c>
      <c r="B155" s="1" t="s">
        <v>12</v>
      </c>
      <c r="C155">
        <v>2011</v>
      </c>
      <c r="D155" s="4">
        <v>11.1</v>
      </c>
      <c r="E155">
        <v>55</v>
      </c>
      <c r="F155">
        <v>60</v>
      </c>
      <c r="G155">
        <v>900</v>
      </c>
    </row>
    <row r="156" spans="1:7" x14ac:dyDescent="0.25">
      <c r="A156" t="s">
        <v>42</v>
      </c>
      <c r="B156" s="1" t="s">
        <v>12</v>
      </c>
      <c r="C156">
        <v>2012</v>
      </c>
      <c r="D156" s="4">
        <v>11.3</v>
      </c>
      <c r="E156">
        <v>70</v>
      </c>
      <c r="F156">
        <v>55</v>
      </c>
      <c r="G156">
        <v>865</v>
      </c>
    </row>
    <row r="157" spans="1:7" x14ac:dyDescent="0.25">
      <c r="A157" t="s">
        <v>42</v>
      </c>
      <c r="B157" s="1" t="s">
        <v>12</v>
      </c>
      <c r="C157">
        <v>2013</v>
      </c>
      <c r="D157" s="4">
        <v>11.5</v>
      </c>
      <c r="E157">
        <v>65</v>
      </c>
      <c r="F157">
        <v>70</v>
      </c>
      <c r="G157">
        <v>743</v>
      </c>
    </row>
    <row r="158" spans="1:7" x14ac:dyDescent="0.25">
      <c r="A158" t="s">
        <v>42</v>
      </c>
      <c r="B158" s="1" t="s">
        <v>12</v>
      </c>
      <c r="C158">
        <v>2014</v>
      </c>
      <c r="D158" s="4">
        <v>11.7</v>
      </c>
      <c r="E158">
        <v>60</v>
      </c>
      <c r="F158">
        <v>65</v>
      </c>
      <c r="G158">
        <v>853</v>
      </c>
    </row>
    <row r="159" spans="1:7" x14ac:dyDescent="0.25">
      <c r="A159" t="s">
        <v>42</v>
      </c>
      <c r="B159" s="1" t="s">
        <v>12</v>
      </c>
      <c r="C159">
        <v>2015</v>
      </c>
      <c r="D159" s="4">
        <v>11.9</v>
      </c>
      <c r="E159">
        <v>75</v>
      </c>
      <c r="F159">
        <v>60</v>
      </c>
      <c r="G159">
        <v>788</v>
      </c>
    </row>
    <row r="160" spans="1:7" x14ac:dyDescent="0.25">
      <c r="A160" t="s">
        <v>42</v>
      </c>
      <c r="B160" s="1" t="s">
        <v>12</v>
      </c>
      <c r="C160">
        <v>2016</v>
      </c>
      <c r="D160" s="4">
        <v>12.1</v>
      </c>
      <c r="E160">
        <v>71</v>
      </c>
      <c r="F160">
        <v>65</v>
      </c>
      <c r="G160">
        <v>900</v>
      </c>
    </row>
    <row r="161" spans="1:7" x14ac:dyDescent="0.25">
      <c r="A161" t="s">
        <v>42</v>
      </c>
      <c r="B161" s="1" t="s">
        <v>12</v>
      </c>
      <c r="C161">
        <v>2017</v>
      </c>
      <c r="D161" s="1">
        <v>12.3</v>
      </c>
      <c r="E161">
        <v>65</v>
      </c>
      <c r="F161">
        <v>55</v>
      </c>
      <c r="G161">
        <v>596</v>
      </c>
    </row>
    <row r="162" spans="1:7" x14ac:dyDescent="0.25">
      <c r="A162" t="s">
        <v>42</v>
      </c>
      <c r="B162" s="1" t="s">
        <v>11</v>
      </c>
      <c r="C162">
        <v>2008</v>
      </c>
      <c r="D162" s="4">
        <v>6.2</v>
      </c>
      <c r="E162">
        <v>50</v>
      </c>
      <c r="F162">
        <v>50</v>
      </c>
      <c r="G162">
        <v>962</v>
      </c>
    </row>
    <row r="163" spans="1:7" x14ac:dyDescent="0.25">
      <c r="A163" t="s">
        <v>42</v>
      </c>
      <c r="B163" s="1" t="s">
        <v>11</v>
      </c>
      <c r="C163">
        <v>2009</v>
      </c>
      <c r="D163" s="4">
        <v>6.2</v>
      </c>
      <c r="E163">
        <v>55</v>
      </c>
      <c r="F163">
        <v>55</v>
      </c>
      <c r="G163">
        <v>800</v>
      </c>
    </row>
    <row r="164" spans="1:7" x14ac:dyDescent="0.25">
      <c r="A164" t="s">
        <v>42</v>
      </c>
      <c r="B164" s="1" t="s">
        <v>11</v>
      </c>
      <c r="C164">
        <v>2010</v>
      </c>
      <c r="D164" s="4">
        <v>6.2</v>
      </c>
      <c r="E164">
        <v>75</v>
      </c>
      <c r="F164">
        <v>50</v>
      </c>
      <c r="G164">
        <v>500</v>
      </c>
    </row>
    <row r="165" spans="1:7" x14ac:dyDescent="0.25">
      <c r="A165" t="s">
        <v>42</v>
      </c>
      <c r="B165" s="1" t="s">
        <v>11</v>
      </c>
      <c r="C165">
        <v>2011</v>
      </c>
      <c r="D165" s="4">
        <v>6.4</v>
      </c>
      <c r="E165">
        <v>55</v>
      </c>
      <c r="F165">
        <v>60</v>
      </c>
      <c r="G165">
        <v>900</v>
      </c>
    </row>
    <row r="166" spans="1:7" x14ac:dyDescent="0.25">
      <c r="A166" t="s">
        <v>42</v>
      </c>
      <c r="B166" s="1" t="s">
        <v>11</v>
      </c>
      <c r="C166">
        <v>2012</v>
      </c>
      <c r="D166" s="4">
        <v>6.6</v>
      </c>
      <c r="E166">
        <v>80</v>
      </c>
      <c r="F166">
        <v>70</v>
      </c>
      <c r="G166">
        <v>750</v>
      </c>
    </row>
    <row r="167" spans="1:7" x14ac:dyDescent="0.25">
      <c r="A167" t="s">
        <v>42</v>
      </c>
      <c r="B167" s="1" t="s">
        <v>11</v>
      </c>
      <c r="C167">
        <v>2013</v>
      </c>
      <c r="D167" s="4">
        <v>6.8</v>
      </c>
      <c r="E167">
        <v>65</v>
      </c>
      <c r="F167">
        <v>70</v>
      </c>
      <c r="G167">
        <v>743</v>
      </c>
    </row>
    <row r="168" spans="1:7" x14ac:dyDescent="0.25">
      <c r="A168" t="s">
        <v>42</v>
      </c>
      <c r="B168" s="1" t="s">
        <v>11</v>
      </c>
      <c r="C168">
        <v>2014</v>
      </c>
      <c r="D168" s="4">
        <v>7</v>
      </c>
      <c r="E168">
        <v>60</v>
      </c>
      <c r="F168">
        <v>65</v>
      </c>
      <c r="G168">
        <v>853</v>
      </c>
    </row>
    <row r="169" spans="1:7" x14ac:dyDescent="0.25">
      <c r="A169" t="s">
        <v>42</v>
      </c>
      <c r="B169" s="1" t="s">
        <v>11</v>
      </c>
      <c r="C169">
        <v>2015</v>
      </c>
      <c r="D169" s="4">
        <v>7.2</v>
      </c>
      <c r="E169">
        <v>75</v>
      </c>
      <c r="F169">
        <v>60</v>
      </c>
      <c r="G169">
        <v>788</v>
      </c>
    </row>
    <row r="170" spans="1:7" x14ac:dyDescent="0.25">
      <c r="A170" t="s">
        <v>42</v>
      </c>
      <c r="B170" s="1" t="s">
        <v>11</v>
      </c>
      <c r="C170">
        <v>2016</v>
      </c>
      <c r="D170" s="4">
        <v>7.4</v>
      </c>
      <c r="E170">
        <v>50</v>
      </c>
      <c r="F170">
        <v>70</v>
      </c>
      <c r="G170">
        <v>900</v>
      </c>
    </row>
    <row r="171" spans="1:7" x14ac:dyDescent="0.25">
      <c r="A171" t="s">
        <v>42</v>
      </c>
      <c r="B171" s="1" t="s">
        <v>11</v>
      </c>
      <c r="C171">
        <v>2017</v>
      </c>
      <c r="D171" s="1">
        <v>7.6</v>
      </c>
      <c r="E171">
        <v>75</v>
      </c>
      <c r="F171">
        <v>70</v>
      </c>
      <c r="G171">
        <v>641</v>
      </c>
    </row>
    <row r="172" spans="1:7" x14ac:dyDescent="0.25">
      <c r="A172" t="s">
        <v>42</v>
      </c>
      <c r="B172" s="1" t="s">
        <v>18</v>
      </c>
      <c r="C172">
        <v>2008</v>
      </c>
      <c r="D172" s="4">
        <v>4.5999999999999996</v>
      </c>
      <c r="E172">
        <v>80</v>
      </c>
      <c r="F172">
        <v>50</v>
      </c>
      <c r="G172">
        <v>700</v>
      </c>
    </row>
    <row r="173" spans="1:7" x14ac:dyDescent="0.25">
      <c r="A173" t="s">
        <v>42</v>
      </c>
      <c r="B173" s="1" t="s">
        <v>18</v>
      </c>
      <c r="C173">
        <v>2009</v>
      </c>
      <c r="D173" s="4">
        <v>4.5999999999999996</v>
      </c>
      <c r="E173">
        <v>50</v>
      </c>
      <c r="F173">
        <v>70</v>
      </c>
      <c r="G173">
        <v>825</v>
      </c>
    </row>
    <row r="174" spans="1:7" x14ac:dyDescent="0.25">
      <c r="A174" t="s">
        <v>42</v>
      </c>
      <c r="B174" s="1" t="s">
        <v>18</v>
      </c>
      <c r="C174">
        <v>2010</v>
      </c>
      <c r="D174" s="4">
        <v>4.5999999999999996</v>
      </c>
      <c r="E174">
        <v>75</v>
      </c>
      <c r="F174">
        <v>65</v>
      </c>
      <c r="G174">
        <v>500</v>
      </c>
    </row>
    <row r="175" spans="1:7" x14ac:dyDescent="0.25">
      <c r="A175" t="s">
        <v>42</v>
      </c>
      <c r="B175" s="1" t="s">
        <v>18</v>
      </c>
      <c r="C175">
        <v>2011</v>
      </c>
      <c r="D175" s="4">
        <v>4.8</v>
      </c>
      <c r="E175">
        <v>55</v>
      </c>
      <c r="F175">
        <v>60</v>
      </c>
      <c r="G175">
        <v>900</v>
      </c>
    </row>
    <row r="176" spans="1:7" x14ac:dyDescent="0.25">
      <c r="A176" t="s">
        <v>42</v>
      </c>
      <c r="B176" s="1" t="s">
        <v>18</v>
      </c>
      <c r="C176">
        <v>2012</v>
      </c>
      <c r="D176" s="4">
        <v>5</v>
      </c>
      <c r="E176">
        <v>70</v>
      </c>
      <c r="F176">
        <v>55</v>
      </c>
      <c r="G176">
        <v>962</v>
      </c>
    </row>
    <row r="177" spans="1:7" x14ac:dyDescent="0.25">
      <c r="A177" t="s">
        <v>42</v>
      </c>
      <c r="B177" s="1" t="s">
        <v>18</v>
      </c>
      <c r="C177">
        <v>2013</v>
      </c>
      <c r="D177" s="4">
        <v>5.2</v>
      </c>
      <c r="E177">
        <v>65</v>
      </c>
      <c r="F177">
        <v>70</v>
      </c>
      <c r="G177">
        <v>743</v>
      </c>
    </row>
    <row r="178" spans="1:7" x14ac:dyDescent="0.25">
      <c r="A178" t="s">
        <v>42</v>
      </c>
      <c r="B178" s="1" t="s">
        <v>18</v>
      </c>
      <c r="C178">
        <v>2014</v>
      </c>
      <c r="D178" s="4">
        <v>5.4</v>
      </c>
      <c r="E178">
        <v>60</v>
      </c>
      <c r="F178">
        <v>65</v>
      </c>
      <c r="G178">
        <v>853</v>
      </c>
    </row>
    <row r="179" spans="1:7" x14ac:dyDescent="0.25">
      <c r="A179" t="s">
        <v>42</v>
      </c>
      <c r="B179" s="1" t="s">
        <v>18</v>
      </c>
      <c r="C179">
        <v>2015</v>
      </c>
      <c r="D179" s="4">
        <v>5.6</v>
      </c>
      <c r="E179">
        <v>50</v>
      </c>
      <c r="F179">
        <v>70</v>
      </c>
      <c r="G179">
        <v>788</v>
      </c>
    </row>
    <row r="180" spans="1:7" x14ac:dyDescent="0.25">
      <c r="A180" t="s">
        <v>42</v>
      </c>
      <c r="B180" s="1" t="s">
        <v>18</v>
      </c>
      <c r="C180">
        <v>2016</v>
      </c>
      <c r="D180" s="4">
        <v>5.8</v>
      </c>
      <c r="E180">
        <v>71</v>
      </c>
      <c r="F180">
        <v>65</v>
      </c>
      <c r="G180">
        <v>673</v>
      </c>
    </row>
    <row r="181" spans="1:7" x14ac:dyDescent="0.25">
      <c r="A181" t="s">
        <v>42</v>
      </c>
      <c r="B181" s="1" t="s">
        <v>18</v>
      </c>
      <c r="C181">
        <v>2017</v>
      </c>
      <c r="D181" s="1">
        <v>8.5</v>
      </c>
      <c r="E181">
        <v>55</v>
      </c>
      <c r="F181">
        <v>55</v>
      </c>
      <c r="G181">
        <v>899</v>
      </c>
    </row>
    <row r="182" spans="1:7" x14ac:dyDescent="0.25">
      <c r="A182" t="s">
        <v>42</v>
      </c>
      <c r="B182" s="1" t="s">
        <v>22</v>
      </c>
      <c r="C182">
        <v>2008</v>
      </c>
      <c r="D182" s="4">
        <v>4.0999999999999996</v>
      </c>
      <c r="E182">
        <v>55</v>
      </c>
      <c r="F182">
        <v>50</v>
      </c>
      <c r="G182">
        <v>700</v>
      </c>
    </row>
    <row r="183" spans="1:7" x14ac:dyDescent="0.25">
      <c r="A183" t="s">
        <v>42</v>
      </c>
      <c r="B183" s="1" t="s">
        <v>22</v>
      </c>
      <c r="C183">
        <v>2009</v>
      </c>
      <c r="D183" s="4">
        <v>4.0999999999999996</v>
      </c>
      <c r="E183">
        <v>55</v>
      </c>
      <c r="F183">
        <v>55</v>
      </c>
      <c r="G183">
        <v>800</v>
      </c>
    </row>
    <row r="184" spans="1:7" x14ac:dyDescent="0.25">
      <c r="A184" t="s">
        <v>42</v>
      </c>
      <c r="B184" s="1" t="s">
        <v>22</v>
      </c>
      <c r="C184">
        <v>2010</v>
      </c>
      <c r="D184" s="4">
        <v>4.0999999999999996</v>
      </c>
      <c r="E184">
        <v>60</v>
      </c>
      <c r="F184">
        <v>65</v>
      </c>
      <c r="G184">
        <v>500</v>
      </c>
    </row>
    <row r="185" spans="1:7" x14ac:dyDescent="0.25">
      <c r="A185" t="s">
        <v>42</v>
      </c>
      <c r="B185" s="1" t="s">
        <v>22</v>
      </c>
      <c r="C185">
        <v>2011</v>
      </c>
      <c r="D185" s="4">
        <v>4.3</v>
      </c>
      <c r="E185">
        <v>55</v>
      </c>
      <c r="F185">
        <v>60</v>
      </c>
      <c r="G185">
        <v>562</v>
      </c>
    </row>
    <row r="186" spans="1:7" x14ac:dyDescent="0.25">
      <c r="A186" t="s">
        <v>42</v>
      </c>
      <c r="B186" s="1" t="s">
        <v>22</v>
      </c>
      <c r="C186">
        <v>2012</v>
      </c>
      <c r="D186" s="4">
        <v>4.5</v>
      </c>
      <c r="E186">
        <v>70</v>
      </c>
      <c r="F186">
        <v>55</v>
      </c>
      <c r="G186">
        <v>965</v>
      </c>
    </row>
    <row r="187" spans="1:7" x14ac:dyDescent="0.25">
      <c r="A187" t="s">
        <v>42</v>
      </c>
      <c r="B187" s="1" t="s">
        <v>22</v>
      </c>
      <c r="C187">
        <v>2013</v>
      </c>
      <c r="D187" s="4">
        <v>4.7</v>
      </c>
      <c r="E187">
        <v>65</v>
      </c>
      <c r="F187">
        <v>70</v>
      </c>
      <c r="G187">
        <v>743</v>
      </c>
    </row>
    <row r="188" spans="1:7" x14ac:dyDescent="0.25">
      <c r="A188" t="s">
        <v>42</v>
      </c>
      <c r="B188" s="1" t="s">
        <v>22</v>
      </c>
      <c r="C188">
        <v>2014</v>
      </c>
      <c r="D188" s="4">
        <v>4.9000000000000004</v>
      </c>
      <c r="E188">
        <v>60</v>
      </c>
      <c r="F188">
        <v>65</v>
      </c>
      <c r="G188">
        <v>853</v>
      </c>
    </row>
    <row r="189" spans="1:7" x14ac:dyDescent="0.25">
      <c r="A189" t="s">
        <v>42</v>
      </c>
      <c r="B189" s="1" t="s">
        <v>22</v>
      </c>
      <c r="C189">
        <v>2015</v>
      </c>
      <c r="D189" s="4">
        <v>5.0999999999999996</v>
      </c>
      <c r="E189">
        <v>75</v>
      </c>
      <c r="F189">
        <v>60</v>
      </c>
      <c r="G189">
        <v>712</v>
      </c>
    </row>
    <row r="190" spans="1:7" x14ac:dyDescent="0.25">
      <c r="A190" t="s">
        <v>42</v>
      </c>
      <c r="B190" s="1" t="s">
        <v>22</v>
      </c>
      <c r="C190">
        <v>2016</v>
      </c>
      <c r="D190" s="4">
        <v>5.3</v>
      </c>
      <c r="E190">
        <v>71</v>
      </c>
      <c r="F190">
        <v>65</v>
      </c>
      <c r="G190">
        <v>900</v>
      </c>
    </row>
    <row r="191" spans="1:7" x14ac:dyDescent="0.25">
      <c r="A191" t="s">
        <v>42</v>
      </c>
      <c r="B191" s="1" t="s">
        <v>22</v>
      </c>
      <c r="C191">
        <v>2017</v>
      </c>
      <c r="D191" s="1">
        <v>4.4000000000000004</v>
      </c>
      <c r="E191">
        <v>65</v>
      </c>
      <c r="F191">
        <v>55</v>
      </c>
      <c r="G191">
        <v>703</v>
      </c>
    </row>
    <row r="192" spans="1:7" x14ac:dyDescent="0.25">
      <c r="A192" t="s">
        <v>42</v>
      </c>
      <c r="B192" s="1" t="s">
        <v>4</v>
      </c>
      <c r="C192">
        <v>2008</v>
      </c>
      <c r="D192" s="4">
        <v>0.5</v>
      </c>
      <c r="E192">
        <v>65</v>
      </c>
      <c r="F192">
        <v>55</v>
      </c>
      <c r="G192">
        <v>700</v>
      </c>
    </row>
    <row r="193" spans="1:7" x14ac:dyDescent="0.25">
      <c r="A193" t="s">
        <v>42</v>
      </c>
      <c r="B193" s="1" t="s">
        <v>4</v>
      </c>
      <c r="C193">
        <v>2009</v>
      </c>
      <c r="D193" s="4">
        <v>0.5</v>
      </c>
      <c r="E193">
        <v>55</v>
      </c>
      <c r="F193">
        <v>55</v>
      </c>
      <c r="G193">
        <v>800</v>
      </c>
    </row>
    <row r="194" spans="1:7" x14ac:dyDescent="0.25">
      <c r="A194" t="s">
        <v>42</v>
      </c>
      <c r="B194" s="1" t="s">
        <v>4</v>
      </c>
      <c r="C194">
        <v>2010</v>
      </c>
      <c r="D194" s="4">
        <v>0.5</v>
      </c>
      <c r="E194">
        <v>60</v>
      </c>
      <c r="F194">
        <v>65</v>
      </c>
      <c r="G194">
        <v>500</v>
      </c>
    </row>
    <row r="195" spans="1:7" x14ac:dyDescent="0.25">
      <c r="A195" t="s">
        <v>42</v>
      </c>
      <c r="B195" s="1" t="s">
        <v>4</v>
      </c>
      <c r="C195">
        <v>2011</v>
      </c>
      <c r="D195" s="4">
        <v>0.6</v>
      </c>
      <c r="E195">
        <v>60</v>
      </c>
      <c r="F195">
        <v>65</v>
      </c>
      <c r="G195">
        <v>910</v>
      </c>
    </row>
    <row r="196" spans="1:7" x14ac:dyDescent="0.25">
      <c r="A196" t="s">
        <v>42</v>
      </c>
      <c r="B196" s="1" t="s">
        <v>4</v>
      </c>
      <c r="C196">
        <v>2012</v>
      </c>
      <c r="D196" s="4">
        <v>0.7</v>
      </c>
      <c r="E196">
        <v>70</v>
      </c>
      <c r="F196">
        <v>55</v>
      </c>
      <c r="G196">
        <v>750</v>
      </c>
    </row>
    <row r="197" spans="1:7" x14ac:dyDescent="0.25">
      <c r="A197" t="s">
        <v>42</v>
      </c>
      <c r="B197" s="1" t="s">
        <v>4</v>
      </c>
      <c r="C197">
        <v>2013</v>
      </c>
      <c r="D197" s="4">
        <v>0.8</v>
      </c>
      <c r="E197">
        <v>65</v>
      </c>
      <c r="F197">
        <v>70</v>
      </c>
      <c r="G197">
        <v>961</v>
      </c>
    </row>
    <row r="198" spans="1:7" x14ac:dyDescent="0.25">
      <c r="A198" t="s">
        <v>42</v>
      </c>
      <c r="B198" s="1" t="s">
        <v>4</v>
      </c>
      <c r="C198">
        <v>2014</v>
      </c>
      <c r="D198" s="4">
        <v>1</v>
      </c>
      <c r="E198">
        <v>70</v>
      </c>
      <c r="F198">
        <v>65</v>
      </c>
      <c r="G198">
        <v>853</v>
      </c>
    </row>
    <row r="199" spans="1:7" x14ac:dyDescent="0.25">
      <c r="A199" t="s">
        <v>42</v>
      </c>
      <c r="B199" s="1" t="s">
        <v>4</v>
      </c>
      <c r="C199">
        <v>2015</v>
      </c>
      <c r="D199" s="4">
        <v>1.2</v>
      </c>
      <c r="E199">
        <v>55</v>
      </c>
      <c r="F199">
        <v>60</v>
      </c>
      <c r="G199">
        <v>788</v>
      </c>
    </row>
    <row r="200" spans="1:7" x14ac:dyDescent="0.25">
      <c r="A200" t="s">
        <v>42</v>
      </c>
      <c r="B200" s="1" t="s">
        <v>4</v>
      </c>
      <c r="C200">
        <v>2016</v>
      </c>
      <c r="D200" s="4">
        <v>1.4</v>
      </c>
      <c r="E200">
        <v>71</v>
      </c>
      <c r="F200">
        <v>65</v>
      </c>
      <c r="G200">
        <v>900</v>
      </c>
    </row>
    <row r="201" spans="1:7" x14ac:dyDescent="0.25">
      <c r="A201" t="s">
        <v>42</v>
      </c>
      <c r="B201" s="1" t="s">
        <v>4</v>
      </c>
      <c r="C201">
        <v>2017</v>
      </c>
      <c r="D201" s="1">
        <v>1.5</v>
      </c>
      <c r="E201">
        <v>65</v>
      </c>
      <c r="F201">
        <v>55</v>
      </c>
      <c r="G201">
        <v>1012</v>
      </c>
    </row>
    <row r="202" spans="1:7" x14ac:dyDescent="0.25">
      <c r="A202" t="s">
        <v>42</v>
      </c>
      <c r="B202" s="1" t="s">
        <v>20</v>
      </c>
      <c r="C202">
        <v>2008</v>
      </c>
      <c r="D202" s="4">
        <v>4.5999999999999996</v>
      </c>
      <c r="E202">
        <v>50</v>
      </c>
      <c r="F202">
        <v>50</v>
      </c>
      <c r="G202">
        <v>700</v>
      </c>
    </row>
    <row r="203" spans="1:7" x14ac:dyDescent="0.25">
      <c r="A203" t="s">
        <v>42</v>
      </c>
      <c r="B203" s="1" t="s">
        <v>20</v>
      </c>
      <c r="C203">
        <v>2009</v>
      </c>
      <c r="D203" s="4">
        <v>4.5999999999999996</v>
      </c>
      <c r="E203">
        <v>55</v>
      </c>
      <c r="F203">
        <v>55</v>
      </c>
      <c r="G203">
        <v>800</v>
      </c>
    </row>
    <row r="204" spans="1:7" x14ac:dyDescent="0.25">
      <c r="A204" t="s">
        <v>42</v>
      </c>
      <c r="B204" s="1" t="s">
        <v>20</v>
      </c>
      <c r="C204">
        <v>2010</v>
      </c>
      <c r="D204" s="4">
        <v>4.5999999999999996</v>
      </c>
      <c r="E204">
        <v>80</v>
      </c>
      <c r="F204">
        <v>50</v>
      </c>
      <c r="G204">
        <v>500</v>
      </c>
    </row>
    <row r="205" spans="1:7" x14ac:dyDescent="0.25">
      <c r="A205" t="s">
        <v>42</v>
      </c>
      <c r="B205" s="1" t="s">
        <v>20</v>
      </c>
      <c r="C205">
        <v>2011</v>
      </c>
      <c r="D205" s="4">
        <v>4.8</v>
      </c>
      <c r="E205">
        <v>55</v>
      </c>
      <c r="F205">
        <v>60</v>
      </c>
      <c r="G205">
        <v>900</v>
      </c>
    </row>
    <row r="206" spans="1:7" x14ac:dyDescent="0.25">
      <c r="A206" t="s">
        <v>42</v>
      </c>
      <c r="B206" s="1" t="s">
        <v>20</v>
      </c>
      <c r="C206">
        <v>2012</v>
      </c>
      <c r="D206" s="4">
        <v>5</v>
      </c>
      <c r="E206">
        <v>65</v>
      </c>
      <c r="F206">
        <v>70</v>
      </c>
      <c r="G206">
        <v>750</v>
      </c>
    </row>
    <row r="207" spans="1:7" x14ac:dyDescent="0.25">
      <c r="A207" t="s">
        <v>42</v>
      </c>
      <c r="B207" s="1" t="s">
        <v>20</v>
      </c>
      <c r="C207">
        <v>2013</v>
      </c>
      <c r="D207" s="4">
        <v>5.2</v>
      </c>
      <c r="E207">
        <v>65</v>
      </c>
      <c r="F207">
        <v>70</v>
      </c>
      <c r="G207">
        <v>743</v>
      </c>
    </row>
    <row r="208" spans="1:7" x14ac:dyDescent="0.25">
      <c r="A208" t="s">
        <v>42</v>
      </c>
      <c r="B208" s="1" t="s">
        <v>20</v>
      </c>
      <c r="C208">
        <v>2014</v>
      </c>
      <c r="D208" s="4">
        <v>5.4</v>
      </c>
      <c r="E208">
        <v>60</v>
      </c>
      <c r="F208">
        <v>65</v>
      </c>
      <c r="G208">
        <v>853</v>
      </c>
    </row>
    <row r="209" spans="1:7" x14ac:dyDescent="0.25">
      <c r="A209" t="s">
        <v>42</v>
      </c>
      <c r="B209" s="1" t="s">
        <v>20</v>
      </c>
      <c r="C209">
        <v>2015</v>
      </c>
      <c r="D209" s="4">
        <v>5.6</v>
      </c>
      <c r="E209">
        <v>75</v>
      </c>
      <c r="F209">
        <v>60</v>
      </c>
      <c r="G209">
        <v>788</v>
      </c>
    </row>
    <row r="210" spans="1:7" x14ac:dyDescent="0.25">
      <c r="A210" t="s">
        <v>42</v>
      </c>
      <c r="B210" s="1" t="s">
        <v>20</v>
      </c>
      <c r="C210">
        <v>2016</v>
      </c>
      <c r="D210" s="4">
        <v>5.8</v>
      </c>
      <c r="E210">
        <v>55</v>
      </c>
      <c r="F210">
        <v>70</v>
      </c>
      <c r="G210">
        <v>900</v>
      </c>
    </row>
    <row r="211" spans="1:7" x14ac:dyDescent="0.25">
      <c r="A211" t="s">
        <v>42</v>
      </c>
      <c r="B211" s="1" t="s">
        <v>20</v>
      </c>
      <c r="C211">
        <v>2017</v>
      </c>
      <c r="D211" s="1">
        <v>4.0999999999999996</v>
      </c>
      <c r="E211">
        <v>65</v>
      </c>
      <c r="F211">
        <v>55</v>
      </c>
      <c r="G211">
        <v>800</v>
      </c>
    </row>
    <row r="212" spans="1:7" x14ac:dyDescent="0.25">
      <c r="A212" t="s">
        <v>42</v>
      </c>
      <c r="B212" s="1" t="s">
        <v>23</v>
      </c>
      <c r="C212">
        <v>2008</v>
      </c>
      <c r="D212" s="4">
        <v>4.0999999999999996</v>
      </c>
      <c r="E212">
        <v>55</v>
      </c>
      <c r="F212">
        <v>50</v>
      </c>
      <c r="G212">
        <v>700</v>
      </c>
    </row>
    <row r="213" spans="1:7" x14ac:dyDescent="0.25">
      <c r="A213" t="s">
        <v>42</v>
      </c>
      <c r="B213" s="1" t="s">
        <v>23</v>
      </c>
      <c r="C213">
        <v>2009</v>
      </c>
      <c r="D213" s="4">
        <v>4.0999999999999996</v>
      </c>
      <c r="E213">
        <v>70</v>
      </c>
      <c r="F213">
        <v>55</v>
      </c>
      <c r="G213">
        <v>800</v>
      </c>
    </row>
    <row r="214" spans="1:7" x14ac:dyDescent="0.25">
      <c r="A214" t="s">
        <v>42</v>
      </c>
      <c r="B214" s="1" t="s">
        <v>23</v>
      </c>
      <c r="C214">
        <v>2010</v>
      </c>
      <c r="D214" s="4">
        <v>4.0999999999999996</v>
      </c>
      <c r="E214">
        <v>60</v>
      </c>
      <c r="F214">
        <v>65</v>
      </c>
      <c r="G214">
        <v>500</v>
      </c>
    </row>
    <row r="215" spans="1:7" x14ac:dyDescent="0.25">
      <c r="A215" t="s">
        <v>42</v>
      </c>
      <c r="B215" s="1" t="s">
        <v>23</v>
      </c>
      <c r="C215">
        <v>2011</v>
      </c>
      <c r="D215" s="4">
        <v>4.3</v>
      </c>
      <c r="E215">
        <v>55</v>
      </c>
      <c r="F215">
        <v>60</v>
      </c>
      <c r="G215">
        <v>900</v>
      </c>
    </row>
    <row r="216" spans="1:7" x14ac:dyDescent="0.25">
      <c r="A216" t="s">
        <v>42</v>
      </c>
      <c r="B216" s="1" t="s">
        <v>23</v>
      </c>
      <c r="C216">
        <v>2012</v>
      </c>
      <c r="D216" s="4">
        <v>4.5</v>
      </c>
      <c r="E216">
        <v>75</v>
      </c>
      <c r="F216">
        <v>55</v>
      </c>
      <c r="G216">
        <v>652</v>
      </c>
    </row>
    <row r="217" spans="1:7" x14ac:dyDescent="0.25">
      <c r="A217" t="s">
        <v>42</v>
      </c>
      <c r="B217" s="1" t="s">
        <v>23</v>
      </c>
      <c r="C217">
        <v>2013</v>
      </c>
      <c r="D217" s="4">
        <v>4.7</v>
      </c>
      <c r="E217">
        <v>50</v>
      </c>
      <c r="F217">
        <v>70</v>
      </c>
      <c r="G217">
        <v>743</v>
      </c>
    </row>
    <row r="218" spans="1:7" x14ac:dyDescent="0.25">
      <c r="A218" t="s">
        <v>42</v>
      </c>
      <c r="B218" s="1" t="s">
        <v>23</v>
      </c>
      <c r="C218">
        <v>2014</v>
      </c>
      <c r="D218" s="4">
        <v>4.9000000000000004</v>
      </c>
      <c r="E218">
        <v>60</v>
      </c>
      <c r="F218">
        <v>65</v>
      </c>
      <c r="G218">
        <v>800</v>
      </c>
    </row>
    <row r="219" spans="1:7" x14ac:dyDescent="0.25">
      <c r="A219" t="s">
        <v>42</v>
      </c>
      <c r="B219" s="1" t="s">
        <v>23</v>
      </c>
      <c r="C219">
        <v>2015</v>
      </c>
      <c r="D219" s="4">
        <v>5.0999999999999996</v>
      </c>
      <c r="E219">
        <v>75</v>
      </c>
      <c r="F219">
        <v>60</v>
      </c>
      <c r="G219">
        <v>788</v>
      </c>
    </row>
    <row r="220" spans="1:7" x14ac:dyDescent="0.25">
      <c r="A220" t="s">
        <v>42</v>
      </c>
      <c r="B220" s="1" t="s">
        <v>23</v>
      </c>
      <c r="C220">
        <v>2016</v>
      </c>
      <c r="D220" s="4">
        <v>5.3</v>
      </c>
      <c r="E220">
        <v>68</v>
      </c>
      <c r="F220">
        <v>65</v>
      </c>
      <c r="G220">
        <v>900</v>
      </c>
    </row>
    <row r="221" spans="1:7" x14ac:dyDescent="0.25">
      <c r="A221" t="s">
        <v>42</v>
      </c>
      <c r="B221" s="1" t="s">
        <v>23</v>
      </c>
      <c r="C221">
        <v>2017</v>
      </c>
      <c r="D221" s="1">
        <v>6.4</v>
      </c>
      <c r="E221">
        <v>65</v>
      </c>
      <c r="F221">
        <v>55</v>
      </c>
      <c r="G221">
        <v>966</v>
      </c>
    </row>
    <row r="222" spans="1:7" x14ac:dyDescent="0.25">
      <c r="A222" t="s">
        <v>42</v>
      </c>
      <c r="B222" s="1" t="s">
        <v>24</v>
      </c>
      <c r="C222">
        <v>2008</v>
      </c>
      <c r="D222" s="4">
        <v>11.5</v>
      </c>
      <c r="E222">
        <v>50</v>
      </c>
      <c r="F222">
        <v>70</v>
      </c>
      <c r="G222">
        <v>700</v>
      </c>
    </row>
    <row r="223" spans="1:7" x14ac:dyDescent="0.25">
      <c r="A223" t="s">
        <v>42</v>
      </c>
      <c r="B223" s="1" t="s">
        <v>24</v>
      </c>
      <c r="C223">
        <v>2009</v>
      </c>
      <c r="D223" s="4">
        <v>11.5</v>
      </c>
      <c r="E223">
        <v>55</v>
      </c>
      <c r="F223">
        <v>55</v>
      </c>
      <c r="G223">
        <v>800</v>
      </c>
    </row>
    <row r="224" spans="1:7" x14ac:dyDescent="0.25">
      <c r="A224" t="s">
        <v>42</v>
      </c>
      <c r="B224" s="1" t="s">
        <v>24</v>
      </c>
      <c r="C224">
        <v>2010</v>
      </c>
      <c r="D224" s="4">
        <v>11.5</v>
      </c>
      <c r="E224">
        <v>60</v>
      </c>
      <c r="F224">
        <v>65</v>
      </c>
      <c r="G224">
        <v>500</v>
      </c>
    </row>
    <row r="225" spans="1:7" x14ac:dyDescent="0.25">
      <c r="A225" t="s">
        <v>42</v>
      </c>
      <c r="B225" s="1" t="s">
        <v>24</v>
      </c>
      <c r="C225">
        <v>2011</v>
      </c>
      <c r="D225" s="4">
        <v>11.7</v>
      </c>
      <c r="E225">
        <v>55</v>
      </c>
      <c r="F225">
        <v>60</v>
      </c>
      <c r="G225">
        <v>900</v>
      </c>
    </row>
    <row r="226" spans="1:7" x14ac:dyDescent="0.25">
      <c r="A226" t="s">
        <v>42</v>
      </c>
      <c r="B226" s="1" t="s">
        <v>24</v>
      </c>
      <c r="C226">
        <v>2012</v>
      </c>
      <c r="D226" s="4">
        <v>11.9</v>
      </c>
      <c r="E226">
        <v>70</v>
      </c>
      <c r="F226">
        <v>55</v>
      </c>
      <c r="G226">
        <v>750</v>
      </c>
    </row>
    <row r="227" spans="1:7" x14ac:dyDescent="0.25">
      <c r="A227" t="s">
        <v>42</v>
      </c>
      <c r="B227" s="1" t="s">
        <v>24</v>
      </c>
      <c r="C227">
        <v>2013</v>
      </c>
      <c r="D227" s="4">
        <v>12.1</v>
      </c>
      <c r="E227">
        <v>65</v>
      </c>
      <c r="F227">
        <v>70</v>
      </c>
      <c r="G227">
        <v>743</v>
      </c>
    </row>
    <row r="228" spans="1:7" x14ac:dyDescent="0.25">
      <c r="A228" t="s">
        <v>42</v>
      </c>
      <c r="B228" s="1" t="s">
        <v>24</v>
      </c>
      <c r="C228">
        <v>2014</v>
      </c>
      <c r="D228" s="4">
        <v>12.3</v>
      </c>
      <c r="E228">
        <v>60</v>
      </c>
      <c r="F228">
        <v>65</v>
      </c>
      <c r="G228">
        <v>853</v>
      </c>
    </row>
    <row r="229" spans="1:7" x14ac:dyDescent="0.25">
      <c r="A229" t="s">
        <v>42</v>
      </c>
      <c r="B229" s="1" t="s">
        <v>24</v>
      </c>
      <c r="C229">
        <v>2015</v>
      </c>
      <c r="D229" s="4">
        <v>12.5</v>
      </c>
      <c r="E229">
        <v>75</v>
      </c>
      <c r="F229">
        <v>60</v>
      </c>
      <c r="G229">
        <v>788</v>
      </c>
    </row>
    <row r="230" spans="1:7" x14ac:dyDescent="0.25">
      <c r="A230" t="s">
        <v>42</v>
      </c>
      <c r="B230" s="1" t="s">
        <v>24</v>
      </c>
      <c r="C230">
        <v>2016</v>
      </c>
      <c r="D230" s="4">
        <v>12.7</v>
      </c>
      <c r="E230">
        <v>60</v>
      </c>
      <c r="F230">
        <v>65</v>
      </c>
      <c r="G230">
        <v>900</v>
      </c>
    </row>
    <row r="231" spans="1:7" x14ac:dyDescent="0.25">
      <c r="A231" t="s">
        <v>42</v>
      </c>
      <c r="B231" s="1" t="s">
        <v>24</v>
      </c>
      <c r="C231">
        <v>2017</v>
      </c>
      <c r="D231" s="1">
        <v>12.5</v>
      </c>
      <c r="E231">
        <v>65</v>
      </c>
      <c r="F231">
        <v>55</v>
      </c>
      <c r="G231">
        <v>966</v>
      </c>
    </row>
    <row r="232" spans="1:7" x14ac:dyDescent="0.25">
      <c r="A232" t="s">
        <v>42</v>
      </c>
      <c r="B232" s="1" t="s">
        <v>25</v>
      </c>
      <c r="C232">
        <v>2008</v>
      </c>
      <c r="D232" s="4">
        <v>7.1</v>
      </c>
      <c r="E232">
        <v>50</v>
      </c>
      <c r="F232">
        <v>50</v>
      </c>
      <c r="G232">
        <v>900</v>
      </c>
    </row>
    <row r="233" spans="1:7" x14ac:dyDescent="0.25">
      <c r="A233" t="s">
        <v>42</v>
      </c>
      <c r="B233" s="1" t="s">
        <v>25</v>
      </c>
      <c r="C233">
        <v>2009</v>
      </c>
      <c r="D233" s="4">
        <v>7.1</v>
      </c>
      <c r="E233">
        <v>55</v>
      </c>
      <c r="F233">
        <v>55</v>
      </c>
      <c r="G233">
        <v>500</v>
      </c>
    </row>
    <row r="234" spans="1:7" x14ac:dyDescent="0.25">
      <c r="A234" t="s">
        <v>42</v>
      </c>
      <c r="B234" s="1" t="s">
        <v>25</v>
      </c>
      <c r="C234">
        <v>2010</v>
      </c>
      <c r="D234" s="4">
        <v>7.1</v>
      </c>
      <c r="E234">
        <v>60</v>
      </c>
      <c r="F234">
        <v>65</v>
      </c>
      <c r="G234">
        <v>600</v>
      </c>
    </row>
    <row r="235" spans="1:7" x14ac:dyDescent="0.25">
      <c r="A235" t="s">
        <v>42</v>
      </c>
      <c r="B235" s="1" t="s">
        <v>25</v>
      </c>
      <c r="C235">
        <v>2011</v>
      </c>
      <c r="D235" s="4">
        <v>7.3</v>
      </c>
      <c r="E235">
        <v>50</v>
      </c>
      <c r="F235">
        <v>65</v>
      </c>
      <c r="G235">
        <v>800</v>
      </c>
    </row>
    <row r="236" spans="1:7" x14ac:dyDescent="0.25">
      <c r="A236" t="s">
        <v>42</v>
      </c>
      <c r="B236" s="1" t="s">
        <v>25</v>
      </c>
      <c r="C236">
        <v>2012</v>
      </c>
      <c r="D236" s="4">
        <v>7.5</v>
      </c>
      <c r="E236">
        <v>70</v>
      </c>
      <c r="F236">
        <v>55</v>
      </c>
      <c r="G236">
        <v>655</v>
      </c>
    </row>
    <row r="237" spans="1:7" x14ac:dyDescent="0.25">
      <c r="A237" t="s">
        <v>42</v>
      </c>
      <c r="B237" s="1" t="s">
        <v>25</v>
      </c>
      <c r="C237">
        <v>2013</v>
      </c>
      <c r="D237" s="4">
        <v>7.7</v>
      </c>
      <c r="E237">
        <v>75</v>
      </c>
      <c r="F237">
        <v>60</v>
      </c>
      <c r="G237">
        <v>788</v>
      </c>
    </row>
    <row r="238" spans="1:7" x14ac:dyDescent="0.25">
      <c r="A238" t="s">
        <v>42</v>
      </c>
      <c r="B238" s="1" t="s">
        <v>25</v>
      </c>
      <c r="C238">
        <v>2014</v>
      </c>
      <c r="D238" s="4">
        <v>7.9</v>
      </c>
      <c r="E238">
        <v>60</v>
      </c>
      <c r="F238">
        <v>65</v>
      </c>
      <c r="G238">
        <v>988</v>
      </c>
    </row>
    <row r="239" spans="1:7" x14ac:dyDescent="0.25">
      <c r="A239" t="s">
        <v>42</v>
      </c>
      <c r="B239" s="1" t="s">
        <v>25</v>
      </c>
      <c r="C239">
        <v>2015</v>
      </c>
      <c r="D239" s="4">
        <v>8.1</v>
      </c>
      <c r="E239">
        <v>75</v>
      </c>
      <c r="F239">
        <v>60</v>
      </c>
      <c r="G239">
        <v>786</v>
      </c>
    </row>
    <row r="240" spans="1:7" x14ac:dyDescent="0.25">
      <c r="A240" t="s">
        <v>42</v>
      </c>
      <c r="B240" s="1" t="s">
        <v>25</v>
      </c>
      <c r="C240">
        <v>2016</v>
      </c>
      <c r="D240" s="4">
        <v>8.3000000000000007</v>
      </c>
      <c r="E240">
        <v>56</v>
      </c>
      <c r="F240">
        <v>65</v>
      </c>
      <c r="G240">
        <v>897</v>
      </c>
    </row>
    <row r="241" spans="1:7" x14ac:dyDescent="0.25">
      <c r="A241" t="s">
        <v>42</v>
      </c>
      <c r="B241" s="1" t="s">
        <v>25</v>
      </c>
      <c r="C241">
        <v>2017</v>
      </c>
      <c r="D241" s="1">
        <v>13.1</v>
      </c>
      <c r="E241">
        <v>65</v>
      </c>
      <c r="F241">
        <v>55</v>
      </c>
      <c r="G241">
        <v>523</v>
      </c>
    </row>
    <row r="242" spans="1:7" x14ac:dyDescent="0.25">
      <c r="A242" t="s">
        <v>42</v>
      </c>
      <c r="B242" s="1" t="s">
        <v>26</v>
      </c>
      <c r="C242">
        <v>2008</v>
      </c>
      <c r="D242" s="4">
        <v>1.8</v>
      </c>
      <c r="E242">
        <v>55</v>
      </c>
      <c r="F242">
        <v>50</v>
      </c>
      <c r="G242">
        <v>995</v>
      </c>
    </row>
    <row r="243" spans="1:7" x14ac:dyDescent="0.25">
      <c r="A243" t="s">
        <v>42</v>
      </c>
      <c r="B243" s="1" t="s">
        <v>26</v>
      </c>
      <c r="C243">
        <v>2009</v>
      </c>
      <c r="D243" s="4">
        <v>1.8</v>
      </c>
      <c r="E243">
        <v>55</v>
      </c>
      <c r="F243">
        <v>55</v>
      </c>
      <c r="G243">
        <v>655</v>
      </c>
    </row>
    <row r="244" spans="1:7" x14ac:dyDescent="0.25">
      <c r="A244" t="s">
        <v>42</v>
      </c>
      <c r="B244" s="1" t="s">
        <v>26</v>
      </c>
      <c r="C244">
        <v>2010</v>
      </c>
      <c r="D244" s="4">
        <v>1.8</v>
      </c>
      <c r="E244">
        <v>60</v>
      </c>
      <c r="F244">
        <v>65</v>
      </c>
      <c r="G244">
        <v>865</v>
      </c>
    </row>
    <row r="245" spans="1:7" x14ac:dyDescent="0.25">
      <c r="A245" t="s">
        <v>42</v>
      </c>
      <c r="B245" s="1" t="s">
        <v>26</v>
      </c>
      <c r="C245">
        <v>2011</v>
      </c>
      <c r="D245" s="4">
        <v>2</v>
      </c>
      <c r="E245">
        <v>55</v>
      </c>
      <c r="F245">
        <v>60</v>
      </c>
      <c r="G245">
        <v>689</v>
      </c>
    </row>
    <row r="246" spans="1:7" x14ac:dyDescent="0.25">
      <c r="A246" t="s">
        <v>42</v>
      </c>
      <c r="B246" s="1" t="s">
        <v>26</v>
      </c>
      <c r="C246">
        <v>2012</v>
      </c>
      <c r="D246" s="4">
        <v>2.2000000000000002</v>
      </c>
      <c r="E246">
        <v>70</v>
      </c>
      <c r="F246">
        <v>55</v>
      </c>
      <c r="G246">
        <v>800</v>
      </c>
    </row>
    <row r="247" spans="1:7" x14ac:dyDescent="0.25">
      <c r="A247" t="s">
        <v>42</v>
      </c>
      <c r="B247" s="1" t="s">
        <v>26</v>
      </c>
      <c r="C247">
        <v>2013</v>
      </c>
      <c r="D247" s="4">
        <v>2.4</v>
      </c>
      <c r="E247">
        <v>65</v>
      </c>
      <c r="F247">
        <v>70</v>
      </c>
      <c r="G247">
        <v>823</v>
      </c>
    </row>
    <row r="248" spans="1:7" x14ac:dyDescent="0.25">
      <c r="A248" t="s">
        <v>42</v>
      </c>
      <c r="B248" s="1" t="s">
        <v>26</v>
      </c>
      <c r="C248">
        <v>2014</v>
      </c>
      <c r="D248" s="4">
        <v>2.6</v>
      </c>
      <c r="E248">
        <v>60</v>
      </c>
      <c r="F248">
        <v>65</v>
      </c>
      <c r="G248">
        <v>781</v>
      </c>
    </row>
    <row r="249" spans="1:7" x14ac:dyDescent="0.25">
      <c r="A249" t="s">
        <v>42</v>
      </c>
      <c r="B249" s="1" t="s">
        <v>26</v>
      </c>
      <c r="C249">
        <v>2015</v>
      </c>
      <c r="D249" s="4">
        <v>2.8</v>
      </c>
      <c r="E249">
        <v>75</v>
      </c>
      <c r="F249">
        <v>60</v>
      </c>
      <c r="G249">
        <v>642</v>
      </c>
    </row>
    <row r="250" spans="1:7" x14ac:dyDescent="0.25">
      <c r="A250" t="s">
        <v>42</v>
      </c>
      <c r="B250" s="1" t="s">
        <v>26</v>
      </c>
      <c r="C250">
        <v>2016</v>
      </c>
      <c r="D250" s="4">
        <v>3</v>
      </c>
      <c r="E250">
        <v>71</v>
      </c>
      <c r="F250">
        <v>65</v>
      </c>
      <c r="G250">
        <v>945</v>
      </c>
    </row>
    <row r="251" spans="1:7" x14ac:dyDescent="0.25">
      <c r="A251" t="s">
        <v>42</v>
      </c>
      <c r="B251" s="1" t="s">
        <v>26</v>
      </c>
      <c r="C251">
        <v>2017</v>
      </c>
      <c r="D251" s="1">
        <v>4.4000000000000004</v>
      </c>
      <c r="E251">
        <v>65</v>
      </c>
      <c r="F251">
        <v>55</v>
      </c>
      <c r="G251">
        <v>789</v>
      </c>
    </row>
    <row r="252" spans="1:7" x14ac:dyDescent="0.25">
      <c r="A252" t="s">
        <v>42</v>
      </c>
      <c r="B252" s="1" t="s">
        <v>27</v>
      </c>
      <c r="C252">
        <v>2008</v>
      </c>
      <c r="D252" s="4">
        <v>1.8</v>
      </c>
      <c r="E252">
        <v>65</v>
      </c>
      <c r="F252">
        <v>50</v>
      </c>
      <c r="G252">
        <v>1000</v>
      </c>
    </row>
    <row r="253" spans="1:7" x14ac:dyDescent="0.25">
      <c r="A253" t="s">
        <v>42</v>
      </c>
      <c r="B253" s="1" t="s">
        <v>27</v>
      </c>
      <c r="C253">
        <v>2009</v>
      </c>
      <c r="D253" s="4">
        <v>1.8</v>
      </c>
      <c r="E253">
        <v>70</v>
      </c>
      <c r="F253">
        <v>70</v>
      </c>
      <c r="G253">
        <v>755</v>
      </c>
    </row>
    <row r="254" spans="1:7" x14ac:dyDescent="0.25">
      <c r="A254" t="s">
        <v>42</v>
      </c>
      <c r="B254" s="1" t="s">
        <v>27</v>
      </c>
      <c r="C254">
        <v>2010</v>
      </c>
      <c r="D254" s="4">
        <v>1.8</v>
      </c>
      <c r="E254">
        <v>80</v>
      </c>
      <c r="F254">
        <v>65</v>
      </c>
      <c r="G254">
        <v>847</v>
      </c>
    </row>
    <row r="255" spans="1:7" x14ac:dyDescent="0.25">
      <c r="A255" t="s">
        <v>42</v>
      </c>
      <c r="B255" s="1" t="s">
        <v>27</v>
      </c>
      <c r="C255">
        <v>2011</v>
      </c>
      <c r="D255" s="4">
        <v>2</v>
      </c>
      <c r="E255">
        <v>60</v>
      </c>
      <c r="F255">
        <v>55</v>
      </c>
      <c r="G255">
        <v>857</v>
      </c>
    </row>
    <row r="256" spans="1:7" x14ac:dyDescent="0.25">
      <c r="A256" t="s">
        <v>42</v>
      </c>
      <c r="B256" s="1" t="s">
        <v>27</v>
      </c>
      <c r="C256">
        <v>2012</v>
      </c>
      <c r="D256" s="4">
        <v>2.2000000000000002</v>
      </c>
      <c r="E256">
        <v>75</v>
      </c>
      <c r="F256">
        <v>65</v>
      </c>
      <c r="G256">
        <v>965</v>
      </c>
    </row>
    <row r="257" spans="1:7" x14ac:dyDescent="0.25">
      <c r="A257" t="s">
        <v>42</v>
      </c>
      <c r="B257" s="1" t="s">
        <v>27</v>
      </c>
      <c r="C257">
        <v>2013</v>
      </c>
      <c r="D257" s="4">
        <v>2.4</v>
      </c>
      <c r="E257">
        <v>55</v>
      </c>
      <c r="F257">
        <v>50</v>
      </c>
      <c r="G257">
        <v>700</v>
      </c>
    </row>
    <row r="258" spans="1:7" x14ac:dyDescent="0.25">
      <c r="A258" t="s">
        <v>42</v>
      </c>
      <c r="B258" s="1" t="s">
        <v>27</v>
      </c>
      <c r="C258">
        <v>2014</v>
      </c>
      <c r="D258" s="4">
        <v>2.6</v>
      </c>
      <c r="E258">
        <v>50</v>
      </c>
      <c r="F258">
        <v>70</v>
      </c>
      <c r="G258">
        <v>500</v>
      </c>
    </row>
    <row r="259" spans="1:7" x14ac:dyDescent="0.25">
      <c r="A259" t="s">
        <v>42</v>
      </c>
      <c r="B259" s="1" t="s">
        <v>27</v>
      </c>
      <c r="C259">
        <v>2015</v>
      </c>
      <c r="D259" s="4">
        <v>2.8</v>
      </c>
      <c r="E259">
        <v>75</v>
      </c>
      <c r="F259">
        <v>70</v>
      </c>
      <c r="G259">
        <v>699</v>
      </c>
    </row>
    <row r="260" spans="1:7" x14ac:dyDescent="0.25">
      <c r="A260" t="s">
        <v>42</v>
      </c>
      <c r="B260" s="1" t="s">
        <v>27</v>
      </c>
      <c r="C260">
        <v>2016</v>
      </c>
      <c r="D260" s="4">
        <v>3</v>
      </c>
      <c r="E260">
        <v>68</v>
      </c>
      <c r="F260">
        <v>50</v>
      </c>
      <c r="G260">
        <v>956</v>
      </c>
    </row>
    <row r="261" spans="1:7" x14ac:dyDescent="0.25">
      <c r="A261" t="s">
        <v>42</v>
      </c>
      <c r="B261" s="1" t="s">
        <v>27</v>
      </c>
      <c r="C261">
        <v>2017</v>
      </c>
      <c r="D261" s="1">
        <v>4.5999999999999996</v>
      </c>
      <c r="E261">
        <v>62</v>
      </c>
      <c r="F261">
        <v>65</v>
      </c>
      <c r="G261">
        <v>755</v>
      </c>
    </row>
    <row r="262" spans="1:7" x14ac:dyDescent="0.25">
      <c r="A262" t="s">
        <v>42</v>
      </c>
      <c r="B262" s="1" t="s">
        <v>7</v>
      </c>
      <c r="C262">
        <v>2008</v>
      </c>
      <c r="D262" s="4">
        <v>2.8</v>
      </c>
      <c r="E262">
        <v>50</v>
      </c>
      <c r="F262">
        <v>70</v>
      </c>
      <c r="G262">
        <v>700</v>
      </c>
    </row>
    <row r="263" spans="1:7" x14ac:dyDescent="0.25">
      <c r="A263" t="s">
        <v>42</v>
      </c>
      <c r="B263" s="1" t="s">
        <v>7</v>
      </c>
      <c r="C263">
        <v>2009</v>
      </c>
      <c r="D263" s="4">
        <v>2.8</v>
      </c>
      <c r="E263">
        <v>80</v>
      </c>
      <c r="F263">
        <v>55</v>
      </c>
      <c r="G263">
        <v>800</v>
      </c>
    </row>
    <row r="264" spans="1:7" x14ac:dyDescent="0.25">
      <c r="A264" t="s">
        <v>42</v>
      </c>
      <c r="B264" s="1" t="s">
        <v>7</v>
      </c>
      <c r="C264">
        <v>2010</v>
      </c>
      <c r="D264" s="4">
        <v>2.8</v>
      </c>
      <c r="E264">
        <v>75</v>
      </c>
      <c r="F264">
        <v>70</v>
      </c>
      <c r="G264">
        <v>500</v>
      </c>
    </row>
    <row r="265" spans="1:7" x14ac:dyDescent="0.25">
      <c r="A265" t="s">
        <v>42</v>
      </c>
      <c r="B265" s="1" t="s">
        <v>7</v>
      </c>
      <c r="C265">
        <v>2011</v>
      </c>
      <c r="D265" s="4">
        <v>3</v>
      </c>
      <c r="E265">
        <v>70</v>
      </c>
      <c r="F265">
        <v>65</v>
      </c>
      <c r="G265">
        <v>900</v>
      </c>
    </row>
    <row r="266" spans="1:7" x14ac:dyDescent="0.25">
      <c r="A266" t="s">
        <v>42</v>
      </c>
      <c r="B266" s="1" t="s">
        <v>7</v>
      </c>
      <c r="C266">
        <v>2012</v>
      </c>
      <c r="D266" s="4">
        <v>3.2</v>
      </c>
      <c r="E266">
        <v>50</v>
      </c>
      <c r="F266">
        <v>55</v>
      </c>
      <c r="G266">
        <v>750</v>
      </c>
    </row>
    <row r="267" spans="1:7" x14ac:dyDescent="0.25">
      <c r="A267" t="s">
        <v>42</v>
      </c>
      <c r="B267" s="1" t="s">
        <v>7</v>
      </c>
      <c r="C267">
        <v>2013</v>
      </c>
      <c r="D267" s="4">
        <v>3.4</v>
      </c>
      <c r="E267">
        <v>55</v>
      </c>
      <c r="F267">
        <v>60</v>
      </c>
      <c r="G267">
        <v>743</v>
      </c>
    </row>
    <row r="268" spans="1:7" x14ac:dyDescent="0.25">
      <c r="A268" t="s">
        <v>42</v>
      </c>
      <c r="B268" s="1" t="s">
        <v>7</v>
      </c>
      <c r="C268">
        <v>2014</v>
      </c>
      <c r="D268" s="4">
        <v>3.6</v>
      </c>
      <c r="E268">
        <v>65</v>
      </c>
      <c r="F268">
        <v>50</v>
      </c>
      <c r="G268">
        <v>853</v>
      </c>
    </row>
    <row r="269" spans="1:7" x14ac:dyDescent="0.25">
      <c r="A269" t="s">
        <v>42</v>
      </c>
      <c r="B269" s="1" t="s">
        <v>7</v>
      </c>
      <c r="C269">
        <v>2015</v>
      </c>
      <c r="D269" s="4">
        <v>3.8</v>
      </c>
      <c r="E269">
        <v>80</v>
      </c>
      <c r="F269">
        <v>70</v>
      </c>
      <c r="G269">
        <v>788</v>
      </c>
    </row>
    <row r="270" spans="1:7" x14ac:dyDescent="0.25">
      <c r="A270" t="s">
        <v>42</v>
      </c>
      <c r="B270" s="1" t="s">
        <v>7</v>
      </c>
      <c r="C270">
        <v>2016</v>
      </c>
      <c r="D270" s="4">
        <v>4.0999999999999996</v>
      </c>
      <c r="E270">
        <v>50</v>
      </c>
      <c r="F270">
        <v>65</v>
      </c>
      <c r="G270">
        <v>900</v>
      </c>
    </row>
    <row r="271" spans="1:7" x14ac:dyDescent="0.25">
      <c r="A271" t="s">
        <v>42</v>
      </c>
      <c r="B271" s="1" t="s">
        <v>7</v>
      </c>
      <c r="C271">
        <v>2017</v>
      </c>
      <c r="D271" s="1">
        <v>4.8</v>
      </c>
      <c r="E271">
        <v>75</v>
      </c>
      <c r="F271">
        <v>50</v>
      </c>
      <c r="G271">
        <v>966</v>
      </c>
    </row>
    <row r="272" spans="1:7" x14ac:dyDescent="0.25">
      <c r="A272" t="s">
        <v>42</v>
      </c>
      <c r="B272" s="1" t="s">
        <v>6</v>
      </c>
      <c r="C272">
        <v>2008</v>
      </c>
      <c r="D272" s="4">
        <v>7</v>
      </c>
      <c r="E272">
        <v>60</v>
      </c>
      <c r="F272">
        <v>56</v>
      </c>
      <c r="G272">
        <v>788</v>
      </c>
    </row>
    <row r="273" spans="1:7" x14ac:dyDescent="0.25">
      <c r="A273" t="s">
        <v>42</v>
      </c>
      <c r="B273" s="1" t="s">
        <v>6</v>
      </c>
      <c r="C273">
        <v>2009</v>
      </c>
      <c r="D273" s="4">
        <v>7</v>
      </c>
      <c r="E273">
        <v>55</v>
      </c>
      <c r="F273">
        <v>65</v>
      </c>
      <c r="G273">
        <v>900</v>
      </c>
    </row>
    <row r="274" spans="1:7" x14ac:dyDescent="0.25">
      <c r="A274" t="s">
        <v>42</v>
      </c>
      <c r="B274" s="1" t="s">
        <v>6</v>
      </c>
      <c r="C274">
        <v>2010</v>
      </c>
      <c r="D274" s="4">
        <v>7</v>
      </c>
      <c r="E274">
        <v>60</v>
      </c>
      <c r="F274">
        <v>60</v>
      </c>
      <c r="G274">
        <v>850</v>
      </c>
    </row>
    <row r="275" spans="1:7" x14ac:dyDescent="0.25">
      <c r="A275" t="s">
        <v>42</v>
      </c>
      <c r="B275" s="1" t="s">
        <v>6</v>
      </c>
      <c r="C275">
        <v>2011</v>
      </c>
      <c r="D275" s="4">
        <v>7.2</v>
      </c>
      <c r="E275">
        <v>80</v>
      </c>
      <c r="F275">
        <v>55</v>
      </c>
      <c r="G275">
        <v>500</v>
      </c>
    </row>
    <row r="276" spans="1:7" x14ac:dyDescent="0.25">
      <c r="A276" t="s">
        <v>42</v>
      </c>
      <c r="B276" s="1" t="s">
        <v>6</v>
      </c>
      <c r="C276">
        <v>2012</v>
      </c>
      <c r="D276" s="4">
        <v>7.4</v>
      </c>
      <c r="E276">
        <v>80</v>
      </c>
      <c r="F276">
        <v>65</v>
      </c>
      <c r="G276">
        <v>600</v>
      </c>
    </row>
    <row r="277" spans="1:7" x14ac:dyDescent="0.25">
      <c r="A277" t="s">
        <v>42</v>
      </c>
      <c r="B277" s="1" t="s">
        <v>6</v>
      </c>
      <c r="C277">
        <v>2013</v>
      </c>
      <c r="D277" s="4">
        <v>7.6</v>
      </c>
      <c r="E277">
        <v>55</v>
      </c>
      <c r="F277">
        <v>55</v>
      </c>
      <c r="G277">
        <v>788</v>
      </c>
    </row>
    <row r="278" spans="1:7" x14ac:dyDescent="0.25">
      <c r="A278" t="s">
        <v>42</v>
      </c>
      <c r="B278" s="1" t="s">
        <v>6</v>
      </c>
      <c r="C278">
        <v>2014</v>
      </c>
      <c r="D278" s="4">
        <v>7.8</v>
      </c>
      <c r="E278">
        <v>55</v>
      </c>
      <c r="F278">
        <v>65</v>
      </c>
      <c r="G278">
        <v>955</v>
      </c>
    </row>
    <row r="279" spans="1:7" x14ac:dyDescent="0.25">
      <c r="A279" t="s">
        <v>42</v>
      </c>
      <c r="B279" s="1" t="s">
        <v>6</v>
      </c>
      <c r="C279">
        <v>2015</v>
      </c>
      <c r="D279" s="4">
        <v>8</v>
      </c>
      <c r="E279">
        <v>65</v>
      </c>
      <c r="F279">
        <v>60</v>
      </c>
      <c r="G279">
        <v>755</v>
      </c>
    </row>
    <row r="280" spans="1:7" x14ac:dyDescent="0.25">
      <c r="A280" t="s">
        <v>42</v>
      </c>
      <c r="B280" s="1" t="s">
        <v>6</v>
      </c>
      <c r="C280">
        <v>2016</v>
      </c>
      <c r="D280" s="4">
        <v>8.1999999999999993</v>
      </c>
      <c r="E280">
        <v>70</v>
      </c>
      <c r="F280">
        <v>70</v>
      </c>
      <c r="G280">
        <v>865</v>
      </c>
    </row>
    <row r="281" spans="1:7" x14ac:dyDescent="0.25">
      <c r="A281" t="s">
        <v>42</v>
      </c>
      <c r="B281" s="1" t="s">
        <v>6</v>
      </c>
      <c r="C281">
        <v>2017</v>
      </c>
      <c r="D281" s="1">
        <v>9.5</v>
      </c>
      <c r="E281">
        <v>75</v>
      </c>
      <c r="F281">
        <v>55</v>
      </c>
      <c r="G281">
        <v>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766BF-4504-45DD-8298-9A5488BFF7B6}">
  <dimension ref="A1:H19"/>
  <sheetViews>
    <sheetView workbookViewId="0">
      <selection activeCell="H2" sqref="H2"/>
    </sheetView>
  </sheetViews>
  <sheetFormatPr defaultRowHeight="15" x14ac:dyDescent="0.25"/>
  <cols>
    <col min="1" max="1" width="15.42578125" bestFit="1" customWidth="1"/>
    <col min="2" max="2" width="12" bestFit="1" customWidth="1"/>
    <col min="3" max="3" width="24.28515625" bestFit="1" customWidth="1"/>
    <col min="4" max="4" width="16.42578125" bestFit="1" customWidth="1"/>
    <col min="5" max="5" width="21.85546875" bestFit="1" customWidth="1"/>
    <col min="6" max="6" width="16.85546875" bestFit="1" customWidth="1"/>
    <col min="7" max="7" width="17.7109375" bestFit="1" customWidth="1"/>
    <col min="8" max="8" width="16.85546875" bestFit="1" customWidth="1"/>
  </cols>
  <sheetData>
    <row r="1" spans="1:8" x14ac:dyDescent="0.25">
      <c r="A1" t="s">
        <v>93</v>
      </c>
      <c r="B1" t="s">
        <v>101</v>
      </c>
      <c r="C1" t="s">
        <v>100</v>
      </c>
      <c r="D1" t="s">
        <v>94</v>
      </c>
      <c r="E1" t="s">
        <v>104</v>
      </c>
      <c r="F1" t="s">
        <v>102</v>
      </c>
      <c r="G1" t="s">
        <v>103</v>
      </c>
      <c r="H1" t="s">
        <v>99</v>
      </c>
    </row>
    <row r="2" spans="1:8" x14ac:dyDescent="0.25">
      <c r="A2" t="s">
        <v>42</v>
      </c>
      <c r="B2" s="7">
        <v>42893</v>
      </c>
      <c r="C2">
        <v>15</v>
      </c>
      <c r="D2" t="s">
        <v>95</v>
      </c>
      <c r="E2">
        <v>1000000</v>
      </c>
      <c r="F2">
        <v>600000</v>
      </c>
      <c r="G2">
        <v>400000</v>
      </c>
      <c r="H2" s="7">
        <v>43089</v>
      </c>
    </row>
    <row r="3" spans="1:8" x14ac:dyDescent="0.25">
      <c r="A3" t="s">
        <v>55</v>
      </c>
      <c r="B3" s="7">
        <v>42865</v>
      </c>
      <c r="C3">
        <v>15</v>
      </c>
      <c r="D3" t="s">
        <v>96</v>
      </c>
      <c r="E3">
        <v>1100000</v>
      </c>
      <c r="F3">
        <v>500000</v>
      </c>
      <c r="G3">
        <v>600000</v>
      </c>
      <c r="H3" s="7">
        <v>43049</v>
      </c>
    </row>
    <row r="4" spans="1:8" x14ac:dyDescent="0.25">
      <c r="A4" t="s">
        <v>57</v>
      </c>
      <c r="B4" s="7">
        <v>42928</v>
      </c>
      <c r="C4">
        <v>15</v>
      </c>
      <c r="D4" t="s">
        <v>98</v>
      </c>
      <c r="E4">
        <v>1200000</v>
      </c>
      <c r="F4">
        <v>800000</v>
      </c>
      <c r="G4">
        <v>400000</v>
      </c>
      <c r="H4" s="7">
        <v>43143</v>
      </c>
    </row>
    <row r="5" spans="1:8" x14ac:dyDescent="0.25">
      <c r="A5" t="s">
        <v>58</v>
      </c>
      <c r="B5" s="7">
        <v>42908</v>
      </c>
      <c r="C5">
        <v>15</v>
      </c>
      <c r="D5" t="s">
        <v>95</v>
      </c>
      <c r="E5">
        <v>1200000</v>
      </c>
      <c r="F5">
        <v>200000</v>
      </c>
      <c r="G5">
        <v>100000</v>
      </c>
      <c r="H5" s="7">
        <v>43273</v>
      </c>
    </row>
    <row r="6" spans="1:8" x14ac:dyDescent="0.25">
      <c r="A6" t="s">
        <v>59</v>
      </c>
      <c r="B6" s="7">
        <v>42808</v>
      </c>
      <c r="C6">
        <v>15</v>
      </c>
      <c r="D6" t="s">
        <v>96</v>
      </c>
      <c r="E6">
        <v>1000000</v>
      </c>
      <c r="F6">
        <v>300000</v>
      </c>
      <c r="G6">
        <v>700000</v>
      </c>
      <c r="H6" s="7">
        <v>42992</v>
      </c>
    </row>
    <row r="7" spans="1:8" x14ac:dyDescent="0.25">
      <c r="A7" t="s">
        <v>60</v>
      </c>
      <c r="B7" s="7">
        <v>43038</v>
      </c>
      <c r="C7">
        <v>15</v>
      </c>
      <c r="D7" t="s">
        <v>98</v>
      </c>
      <c r="E7">
        <v>1200000</v>
      </c>
      <c r="F7">
        <v>900000</v>
      </c>
      <c r="G7">
        <v>300000</v>
      </c>
      <c r="H7" s="7">
        <v>42855</v>
      </c>
    </row>
    <row r="8" spans="1:8" x14ac:dyDescent="0.25">
      <c r="A8" t="s">
        <v>61</v>
      </c>
      <c r="B8" s="7">
        <v>42819</v>
      </c>
      <c r="C8">
        <v>15</v>
      </c>
      <c r="D8" t="s">
        <v>95</v>
      </c>
      <c r="E8">
        <v>1000000</v>
      </c>
      <c r="F8">
        <v>700000</v>
      </c>
      <c r="G8">
        <v>300000</v>
      </c>
      <c r="H8" s="7">
        <v>43003</v>
      </c>
    </row>
    <row r="9" spans="1:8" x14ac:dyDescent="0.25">
      <c r="A9" t="s">
        <v>62</v>
      </c>
      <c r="B9" s="7">
        <v>42838</v>
      </c>
      <c r="C9">
        <v>15</v>
      </c>
      <c r="D9" t="s">
        <v>96</v>
      </c>
      <c r="E9">
        <v>1000000</v>
      </c>
      <c r="F9">
        <v>200000</v>
      </c>
      <c r="G9">
        <v>800000</v>
      </c>
      <c r="H9" s="7">
        <v>43021</v>
      </c>
    </row>
    <row r="10" spans="1:8" x14ac:dyDescent="0.25">
      <c r="A10" t="s">
        <v>63</v>
      </c>
      <c r="B10" s="7">
        <v>42840</v>
      </c>
      <c r="C10">
        <v>15</v>
      </c>
      <c r="D10" t="s">
        <v>98</v>
      </c>
      <c r="E10">
        <v>1000000</v>
      </c>
      <c r="F10">
        <v>900000</v>
      </c>
      <c r="G10">
        <v>100000</v>
      </c>
      <c r="H10" s="7">
        <v>43023</v>
      </c>
    </row>
    <row r="11" spans="1:8" x14ac:dyDescent="0.25">
      <c r="A11" t="s">
        <v>64</v>
      </c>
      <c r="B11" s="7">
        <v>42907</v>
      </c>
      <c r="C11">
        <v>15</v>
      </c>
      <c r="D11" t="s">
        <v>95</v>
      </c>
      <c r="E11">
        <v>1200000</v>
      </c>
      <c r="F11">
        <v>1000000</v>
      </c>
      <c r="G11">
        <v>1100000</v>
      </c>
      <c r="H11" s="7">
        <v>43090</v>
      </c>
    </row>
    <row r="12" spans="1:8" x14ac:dyDescent="0.25">
      <c r="A12" t="s">
        <v>65</v>
      </c>
      <c r="B12" s="7">
        <v>42780</v>
      </c>
      <c r="C12">
        <v>15</v>
      </c>
      <c r="D12" t="s">
        <v>96</v>
      </c>
      <c r="E12">
        <v>1000000</v>
      </c>
      <c r="F12">
        <v>300000</v>
      </c>
      <c r="G12">
        <v>700000</v>
      </c>
      <c r="H12" s="7">
        <v>42961</v>
      </c>
    </row>
    <row r="13" spans="1:8" x14ac:dyDescent="0.25">
      <c r="A13" t="s">
        <v>66</v>
      </c>
      <c r="B13" s="7">
        <v>42761</v>
      </c>
      <c r="C13">
        <v>15</v>
      </c>
      <c r="D13" t="s">
        <v>98</v>
      </c>
      <c r="E13">
        <v>1300000</v>
      </c>
      <c r="F13">
        <v>400000</v>
      </c>
      <c r="G13">
        <v>900000</v>
      </c>
      <c r="H13" s="7">
        <v>42912</v>
      </c>
    </row>
    <row r="14" spans="1:8" x14ac:dyDescent="0.25">
      <c r="A14" t="s">
        <v>67</v>
      </c>
      <c r="B14" s="7">
        <v>42824</v>
      </c>
      <c r="C14">
        <v>15</v>
      </c>
      <c r="D14" t="s">
        <v>95</v>
      </c>
      <c r="E14">
        <v>1200000</v>
      </c>
      <c r="F14">
        <v>700000</v>
      </c>
      <c r="G14">
        <v>500000</v>
      </c>
      <c r="H14" s="7">
        <v>43008</v>
      </c>
    </row>
    <row r="15" spans="1:8" x14ac:dyDescent="0.25">
      <c r="A15" t="s">
        <v>68</v>
      </c>
      <c r="B15" s="7">
        <v>42847</v>
      </c>
      <c r="C15">
        <v>15</v>
      </c>
      <c r="D15" t="s">
        <v>96</v>
      </c>
      <c r="E15">
        <v>1000000</v>
      </c>
      <c r="F15">
        <v>200000</v>
      </c>
      <c r="G15">
        <v>800000</v>
      </c>
      <c r="H15" s="7">
        <v>43030</v>
      </c>
    </row>
    <row r="16" spans="1:8" x14ac:dyDescent="0.25">
      <c r="A16" t="s">
        <v>69</v>
      </c>
      <c r="B16" s="7">
        <v>42864</v>
      </c>
      <c r="C16">
        <v>15</v>
      </c>
      <c r="D16" t="s">
        <v>98</v>
      </c>
      <c r="E16">
        <v>1100000</v>
      </c>
      <c r="F16">
        <v>900000</v>
      </c>
      <c r="G16">
        <v>200000</v>
      </c>
      <c r="H16" s="7">
        <v>43048</v>
      </c>
    </row>
    <row r="17" spans="1:8" x14ac:dyDescent="0.25">
      <c r="A17" t="s">
        <v>70</v>
      </c>
      <c r="B17" s="7">
        <v>42797</v>
      </c>
      <c r="C17">
        <v>15</v>
      </c>
      <c r="D17" t="s">
        <v>98</v>
      </c>
      <c r="E17">
        <v>1200000</v>
      </c>
      <c r="F17">
        <v>800000</v>
      </c>
      <c r="G17">
        <v>400000</v>
      </c>
      <c r="H17" s="7">
        <v>42889</v>
      </c>
    </row>
    <row r="18" spans="1:8" x14ac:dyDescent="0.25">
      <c r="A18" t="s">
        <v>71</v>
      </c>
      <c r="B18" s="7">
        <v>42903</v>
      </c>
      <c r="C18">
        <v>15</v>
      </c>
      <c r="D18" t="s">
        <v>95</v>
      </c>
      <c r="E18">
        <v>1000000</v>
      </c>
      <c r="F18">
        <v>200000</v>
      </c>
      <c r="G18">
        <v>800000</v>
      </c>
      <c r="H18" s="7">
        <v>43086</v>
      </c>
    </row>
    <row r="19" spans="1:8" x14ac:dyDescent="0.25">
      <c r="A19" t="s">
        <v>97</v>
      </c>
      <c r="B19" s="7">
        <v>42824</v>
      </c>
      <c r="C19">
        <v>15</v>
      </c>
      <c r="D19" t="s">
        <v>96</v>
      </c>
      <c r="E19">
        <v>900000</v>
      </c>
      <c r="F19">
        <v>500000</v>
      </c>
      <c r="G19">
        <v>400000</v>
      </c>
      <c r="H19" s="7">
        <v>43008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999FD-18C5-431A-B4DF-A8AB62B27C75}">
  <dimension ref="A1:I281"/>
  <sheetViews>
    <sheetView topLeftCell="A274" workbookViewId="0">
      <selection activeCell="C272" sqref="C272:F272"/>
    </sheetView>
  </sheetViews>
  <sheetFormatPr defaultRowHeight="15" x14ac:dyDescent="0.25"/>
  <cols>
    <col min="1" max="1" width="11" bestFit="1" customWidth="1"/>
    <col min="2" max="2" width="37.42578125" bestFit="1" customWidth="1"/>
    <col min="8" max="8" width="19.42578125" bestFit="1" customWidth="1"/>
    <col min="9" max="9" width="16.85546875" bestFit="1" customWidth="1"/>
  </cols>
  <sheetData>
    <row r="1" spans="1:9" s="6" customFormat="1" ht="40.5" customHeight="1" x14ac:dyDescent="0.25">
      <c r="A1" s="5" t="s">
        <v>41</v>
      </c>
      <c r="B1" s="6" t="s">
        <v>10</v>
      </c>
      <c r="C1" s="6" t="s">
        <v>89</v>
      </c>
      <c r="D1" s="6" t="s">
        <v>90</v>
      </c>
      <c r="E1" s="6" t="s">
        <v>91</v>
      </c>
      <c r="F1" s="6" t="s">
        <v>92</v>
      </c>
      <c r="G1" s="6" t="s">
        <v>105</v>
      </c>
      <c r="H1" t="s">
        <v>101</v>
      </c>
      <c r="I1" t="s">
        <v>99</v>
      </c>
    </row>
    <row r="2" spans="1:9" x14ac:dyDescent="0.25">
      <c r="A2" t="s">
        <v>42</v>
      </c>
      <c r="B2" s="1" t="s">
        <v>9</v>
      </c>
      <c r="C2">
        <v>2.8</v>
      </c>
      <c r="D2">
        <v>50</v>
      </c>
      <c r="E2">
        <v>50</v>
      </c>
      <c r="F2">
        <v>700</v>
      </c>
      <c r="G2" t="s">
        <v>106</v>
      </c>
      <c r="H2" s="7">
        <v>42893</v>
      </c>
      <c r="I2" s="7">
        <v>43089</v>
      </c>
    </row>
    <row r="3" spans="1:9" x14ac:dyDescent="0.25">
      <c r="A3" t="s">
        <v>55</v>
      </c>
      <c r="B3" s="1" t="s">
        <v>9</v>
      </c>
      <c r="C3">
        <v>2.85</v>
      </c>
      <c r="D3">
        <v>55</v>
      </c>
      <c r="E3">
        <v>55</v>
      </c>
      <c r="F3">
        <v>800</v>
      </c>
      <c r="G3" t="s">
        <v>106</v>
      </c>
      <c r="H3" s="7">
        <v>42865</v>
      </c>
      <c r="I3" s="7">
        <v>43049</v>
      </c>
    </row>
    <row r="4" spans="1:9" x14ac:dyDescent="0.25">
      <c r="A4" t="s">
        <v>57</v>
      </c>
      <c r="B4" s="1" t="s">
        <v>9</v>
      </c>
      <c r="C4">
        <v>2.9</v>
      </c>
      <c r="D4">
        <v>60</v>
      </c>
      <c r="E4">
        <v>65</v>
      </c>
      <c r="F4">
        <v>500</v>
      </c>
      <c r="G4" t="s">
        <v>106</v>
      </c>
      <c r="H4" s="7">
        <v>42928</v>
      </c>
      <c r="I4" s="7">
        <v>42778</v>
      </c>
    </row>
    <row r="5" spans="1:9" x14ac:dyDescent="0.25">
      <c r="A5" t="s">
        <v>58</v>
      </c>
      <c r="B5" s="1" t="s">
        <v>9</v>
      </c>
      <c r="C5">
        <v>2.92</v>
      </c>
      <c r="D5">
        <v>55</v>
      </c>
      <c r="E5">
        <v>60</v>
      </c>
      <c r="F5">
        <v>900</v>
      </c>
      <c r="G5" t="s">
        <v>106</v>
      </c>
      <c r="H5" s="7">
        <v>42908</v>
      </c>
      <c r="I5" s="7">
        <v>42908</v>
      </c>
    </row>
    <row r="6" spans="1:9" x14ac:dyDescent="0.25">
      <c r="A6" t="s">
        <v>59</v>
      </c>
      <c r="B6" s="1" t="s">
        <v>9</v>
      </c>
      <c r="C6">
        <v>2.95</v>
      </c>
      <c r="D6">
        <v>70</v>
      </c>
      <c r="E6">
        <v>55</v>
      </c>
      <c r="F6">
        <v>750</v>
      </c>
      <c r="G6" t="s">
        <v>106</v>
      </c>
      <c r="H6" s="7">
        <v>42808</v>
      </c>
      <c r="I6" s="7">
        <v>42992</v>
      </c>
    </row>
    <row r="7" spans="1:9" x14ac:dyDescent="0.25">
      <c r="A7" t="s">
        <v>60</v>
      </c>
      <c r="B7" s="1" t="s">
        <v>9</v>
      </c>
      <c r="C7">
        <v>2.95</v>
      </c>
      <c r="D7">
        <v>65</v>
      </c>
      <c r="E7">
        <v>70</v>
      </c>
      <c r="F7">
        <v>743</v>
      </c>
      <c r="G7" t="s">
        <v>106</v>
      </c>
      <c r="H7" s="7">
        <v>43038</v>
      </c>
      <c r="I7" s="7">
        <v>42855</v>
      </c>
    </row>
    <row r="8" spans="1:9" x14ac:dyDescent="0.25">
      <c r="A8" t="s">
        <v>61</v>
      </c>
      <c r="B8" s="1" t="s">
        <v>9</v>
      </c>
      <c r="C8">
        <v>3.1</v>
      </c>
      <c r="D8">
        <v>60</v>
      </c>
      <c r="E8">
        <v>65</v>
      </c>
      <c r="F8">
        <v>853</v>
      </c>
      <c r="G8" t="s">
        <v>106</v>
      </c>
      <c r="H8" s="7">
        <v>42819</v>
      </c>
      <c r="I8" s="7">
        <v>43003</v>
      </c>
    </row>
    <row r="9" spans="1:9" x14ac:dyDescent="0.25">
      <c r="A9" t="s">
        <v>62</v>
      </c>
      <c r="B9" s="1" t="s">
        <v>9</v>
      </c>
      <c r="C9">
        <v>3.3</v>
      </c>
      <c r="D9">
        <v>75</v>
      </c>
      <c r="E9">
        <v>60</v>
      </c>
      <c r="F9">
        <v>788</v>
      </c>
      <c r="G9" t="s">
        <v>106</v>
      </c>
      <c r="H9" s="7">
        <v>42838</v>
      </c>
      <c r="I9" s="7">
        <v>43021</v>
      </c>
    </row>
    <row r="10" spans="1:9" x14ac:dyDescent="0.25">
      <c r="A10" t="s">
        <v>63</v>
      </c>
      <c r="B10" s="1" t="s">
        <v>9</v>
      </c>
      <c r="C10">
        <v>3.7</v>
      </c>
      <c r="D10">
        <v>71</v>
      </c>
      <c r="E10">
        <v>65</v>
      </c>
      <c r="F10">
        <v>900</v>
      </c>
      <c r="G10" t="s">
        <v>107</v>
      </c>
      <c r="H10" s="7">
        <v>42840</v>
      </c>
      <c r="I10" s="7">
        <v>43023</v>
      </c>
    </row>
    <row r="11" spans="1:9" x14ac:dyDescent="0.25">
      <c r="A11" t="s">
        <v>64</v>
      </c>
      <c r="B11" s="1" t="s">
        <v>9</v>
      </c>
      <c r="C11">
        <v>4.3</v>
      </c>
      <c r="D11">
        <v>65</v>
      </c>
      <c r="E11">
        <v>55</v>
      </c>
      <c r="F11">
        <v>966</v>
      </c>
      <c r="G11" t="s">
        <v>108</v>
      </c>
      <c r="H11" s="7">
        <v>42907</v>
      </c>
      <c r="I11" s="7">
        <v>43090</v>
      </c>
    </row>
    <row r="12" spans="1:9" x14ac:dyDescent="0.25">
      <c r="A12" t="s">
        <v>42</v>
      </c>
      <c r="B12" s="1" t="s">
        <v>19</v>
      </c>
      <c r="C12" s="1">
        <v>2.75</v>
      </c>
      <c r="D12">
        <v>60</v>
      </c>
      <c r="E12">
        <v>65</v>
      </c>
      <c r="F12">
        <v>1000</v>
      </c>
      <c r="G12" t="s">
        <v>107</v>
      </c>
      <c r="H12" s="7">
        <v>42780</v>
      </c>
      <c r="I12" s="7">
        <v>42961</v>
      </c>
    </row>
    <row r="13" spans="1:9" x14ac:dyDescent="0.25">
      <c r="A13" t="s">
        <v>55</v>
      </c>
      <c r="B13" s="1" t="s">
        <v>19</v>
      </c>
      <c r="C13" s="1">
        <v>2.8</v>
      </c>
      <c r="D13">
        <v>55</v>
      </c>
      <c r="E13">
        <v>70</v>
      </c>
      <c r="F13">
        <v>755</v>
      </c>
      <c r="G13" t="s">
        <v>108</v>
      </c>
      <c r="H13" s="7">
        <v>42761</v>
      </c>
      <c r="I13" s="7">
        <v>42912</v>
      </c>
    </row>
    <row r="14" spans="1:9" x14ac:dyDescent="0.25">
      <c r="A14" t="s">
        <v>57</v>
      </c>
      <c r="B14" s="1" t="s">
        <v>19</v>
      </c>
      <c r="C14" s="1">
        <v>2.8</v>
      </c>
      <c r="D14">
        <v>70</v>
      </c>
      <c r="E14">
        <v>65</v>
      </c>
      <c r="F14">
        <v>847</v>
      </c>
      <c r="G14" t="s">
        <v>106</v>
      </c>
      <c r="H14" s="7">
        <v>42824</v>
      </c>
      <c r="I14" s="7">
        <v>43008</v>
      </c>
    </row>
    <row r="15" spans="1:9" x14ac:dyDescent="0.25">
      <c r="A15" t="s">
        <v>58</v>
      </c>
      <c r="B15" s="1" t="s">
        <v>19</v>
      </c>
      <c r="C15" s="1">
        <v>2.85</v>
      </c>
      <c r="D15">
        <v>75</v>
      </c>
      <c r="E15">
        <v>60</v>
      </c>
      <c r="F15">
        <v>857</v>
      </c>
      <c r="G15" t="s">
        <v>106</v>
      </c>
      <c r="H15" s="7">
        <v>42847</v>
      </c>
      <c r="I15" s="7">
        <v>43030</v>
      </c>
    </row>
    <row r="16" spans="1:9" x14ac:dyDescent="0.25">
      <c r="A16" t="s">
        <v>59</v>
      </c>
      <c r="B16" s="1" t="s">
        <v>19</v>
      </c>
      <c r="C16" s="1">
        <v>2.9</v>
      </c>
      <c r="D16">
        <v>65</v>
      </c>
      <c r="E16">
        <v>55</v>
      </c>
      <c r="F16">
        <v>965</v>
      </c>
      <c r="G16" t="s">
        <v>106</v>
      </c>
      <c r="H16" s="7">
        <v>42864</v>
      </c>
      <c r="I16" s="7">
        <v>43048</v>
      </c>
    </row>
    <row r="17" spans="1:9" x14ac:dyDescent="0.25">
      <c r="A17" t="s">
        <v>60</v>
      </c>
      <c r="B17" s="1" t="s">
        <v>19</v>
      </c>
      <c r="C17" s="1">
        <v>3.1</v>
      </c>
      <c r="D17">
        <v>60</v>
      </c>
      <c r="E17">
        <v>50</v>
      </c>
      <c r="F17">
        <v>700</v>
      </c>
      <c r="G17" t="s">
        <v>106</v>
      </c>
      <c r="H17" s="7">
        <v>42797</v>
      </c>
      <c r="I17" s="7">
        <v>42889</v>
      </c>
    </row>
    <row r="18" spans="1:9" x14ac:dyDescent="0.25">
      <c r="A18" t="s">
        <v>61</v>
      </c>
      <c r="B18" s="1" t="s">
        <v>19</v>
      </c>
      <c r="C18" s="1">
        <v>3.3</v>
      </c>
      <c r="D18">
        <v>55</v>
      </c>
      <c r="E18">
        <v>70</v>
      </c>
      <c r="F18">
        <v>500</v>
      </c>
      <c r="G18" t="s">
        <v>106</v>
      </c>
      <c r="H18" s="7">
        <v>42903</v>
      </c>
      <c r="I18" s="7">
        <v>43086</v>
      </c>
    </row>
    <row r="19" spans="1:9" x14ac:dyDescent="0.25">
      <c r="A19" t="s">
        <v>62</v>
      </c>
      <c r="B19" s="1" t="s">
        <v>19</v>
      </c>
      <c r="C19" s="1">
        <v>3.5</v>
      </c>
      <c r="D19">
        <v>60</v>
      </c>
      <c r="E19">
        <v>65</v>
      </c>
      <c r="F19">
        <v>699</v>
      </c>
      <c r="G19" t="s">
        <v>106</v>
      </c>
      <c r="H19" s="7">
        <v>42824</v>
      </c>
      <c r="I19" s="7">
        <v>43008</v>
      </c>
    </row>
    <row r="20" spans="1:9" x14ac:dyDescent="0.25">
      <c r="A20" t="s">
        <v>63</v>
      </c>
      <c r="B20" s="1" t="s">
        <v>19</v>
      </c>
      <c r="C20" s="1">
        <v>3.7</v>
      </c>
      <c r="D20">
        <v>70</v>
      </c>
      <c r="E20">
        <v>60</v>
      </c>
      <c r="F20">
        <v>956</v>
      </c>
      <c r="G20" t="s">
        <v>106</v>
      </c>
      <c r="H20" s="7">
        <v>42806</v>
      </c>
      <c r="I20" s="7">
        <v>42990</v>
      </c>
    </row>
    <row r="21" spans="1:9" x14ac:dyDescent="0.25">
      <c r="A21" t="s">
        <v>64</v>
      </c>
      <c r="B21" s="1" t="s">
        <v>19</v>
      </c>
      <c r="C21" s="1">
        <v>4.2</v>
      </c>
      <c r="D21">
        <v>75</v>
      </c>
      <c r="E21">
        <v>68</v>
      </c>
      <c r="F21">
        <v>755</v>
      </c>
      <c r="G21" t="s">
        <v>106</v>
      </c>
      <c r="H21" s="7">
        <v>42816</v>
      </c>
      <c r="I21" s="7">
        <v>43000</v>
      </c>
    </row>
    <row r="22" spans="1:9" x14ac:dyDescent="0.25">
      <c r="A22" t="s">
        <v>42</v>
      </c>
      <c r="B22" s="1" t="s">
        <v>16</v>
      </c>
      <c r="C22" s="1">
        <v>5.35</v>
      </c>
      <c r="D22">
        <v>70</v>
      </c>
      <c r="E22">
        <v>70</v>
      </c>
      <c r="F22">
        <v>788</v>
      </c>
      <c r="G22" t="s">
        <v>106</v>
      </c>
      <c r="H22" s="7">
        <v>42837</v>
      </c>
      <c r="I22" s="7">
        <v>43020</v>
      </c>
    </row>
    <row r="23" spans="1:9" x14ac:dyDescent="0.25">
      <c r="A23" t="s">
        <v>55</v>
      </c>
      <c r="B23" s="1" t="s">
        <v>16</v>
      </c>
      <c r="C23" s="1">
        <v>5.4</v>
      </c>
      <c r="D23">
        <v>80</v>
      </c>
      <c r="E23">
        <v>65</v>
      </c>
      <c r="F23">
        <v>900</v>
      </c>
      <c r="G23" t="s">
        <v>106</v>
      </c>
      <c r="H23" s="7">
        <v>42835</v>
      </c>
      <c r="I23" s="7">
        <v>43018</v>
      </c>
    </row>
    <row r="24" spans="1:9" x14ac:dyDescent="0.25">
      <c r="A24" t="s">
        <v>57</v>
      </c>
      <c r="B24" s="1" t="s">
        <v>16</v>
      </c>
      <c r="C24" s="1">
        <v>5.4</v>
      </c>
      <c r="D24">
        <v>65</v>
      </c>
      <c r="E24">
        <v>50</v>
      </c>
      <c r="F24">
        <v>850</v>
      </c>
      <c r="G24" t="s">
        <v>106</v>
      </c>
      <c r="H24" s="7">
        <v>42736</v>
      </c>
      <c r="I24" s="7">
        <v>42902</v>
      </c>
    </row>
    <row r="25" spans="1:9" x14ac:dyDescent="0.25">
      <c r="A25" t="s">
        <v>58</v>
      </c>
      <c r="B25" s="1" t="s">
        <v>16</v>
      </c>
      <c r="C25" s="1">
        <v>5.45</v>
      </c>
      <c r="D25">
        <v>50</v>
      </c>
      <c r="E25">
        <v>55</v>
      </c>
      <c r="F25">
        <v>500</v>
      </c>
      <c r="G25" t="s">
        <v>106</v>
      </c>
      <c r="H25" s="7">
        <v>42768</v>
      </c>
      <c r="I25" s="7">
        <v>42949</v>
      </c>
    </row>
    <row r="26" spans="1:9" x14ac:dyDescent="0.25">
      <c r="A26" t="s">
        <v>59</v>
      </c>
      <c r="B26" s="1" t="s">
        <v>16</v>
      </c>
      <c r="C26" s="1">
        <v>5.5</v>
      </c>
      <c r="D26">
        <v>55</v>
      </c>
      <c r="E26">
        <v>60</v>
      </c>
      <c r="F26">
        <v>600</v>
      </c>
      <c r="G26" t="s">
        <v>107</v>
      </c>
      <c r="H26" s="7">
        <v>42797</v>
      </c>
      <c r="I26" s="7">
        <v>42919</v>
      </c>
    </row>
    <row r="27" spans="1:9" x14ac:dyDescent="0.25">
      <c r="A27" t="s">
        <v>60</v>
      </c>
      <c r="B27" s="1" t="s">
        <v>16</v>
      </c>
      <c r="C27" s="1">
        <v>5.7</v>
      </c>
      <c r="D27">
        <v>65</v>
      </c>
      <c r="E27">
        <v>55</v>
      </c>
      <c r="F27">
        <v>788</v>
      </c>
      <c r="G27" t="s">
        <v>106</v>
      </c>
      <c r="H27" s="7">
        <v>42798</v>
      </c>
      <c r="I27" s="7">
        <v>42920</v>
      </c>
    </row>
    <row r="28" spans="1:9" x14ac:dyDescent="0.25">
      <c r="A28" t="s">
        <v>61</v>
      </c>
      <c r="B28" s="1" t="s">
        <v>16</v>
      </c>
      <c r="C28" s="1">
        <v>5.9</v>
      </c>
      <c r="D28">
        <v>70</v>
      </c>
      <c r="E28">
        <v>58</v>
      </c>
      <c r="F28">
        <v>955</v>
      </c>
      <c r="G28" t="s">
        <v>106</v>
      </c>
      <c r="H28" s="7">
        <v>42801</v>
      </c>
      <c r="I28" s="7">
        <v>42985</v>
      </c>
    </row>
    <row r="29" spans="1:9" x14ac:dyDescent="0.25">
      <c r="A29" t="s">
        <v>62</v>
      </c>
      <c r="B29" s="1" t="s">
        <v>16</v>
      </c>
      <c r="C29" s="1">
        <v>6.1</v>
      </c>
      <c r="D29">
        <v>50</v>
      </c>
      <c r="E29">
        <v>70</v>
      </c>
      <c r="F29">
        <v>755</v>
      </c>
      <c r="G29" t="s">
        <v>106</v>
      </c>
      <c r="H29" s="7">
        <v>42892</v>
      </c>
      <c r="I29" s="7">
        <v>42892</v>
      </c>
    </row>
    <row r="30" spans="1:9" x14ac:dyDescent="0.25">
      <c r="A30" t="s">
        <v>63</v>
      </c>
      <c r="B30" s="1" t="s">
        <v>16</v>
      </c>
      <c r="C30" s="1">
        <v>6.3</v>
      </c>
      <c r="D30">
        <v>55</v>
      </c>
      <c r="E30">
        <v>65</v>
      </c>
      <c r="F30">
        <v>865</v>
      </c>
      <c r="G30" t="s">
        <v>108</v>
      </c>
      <c r="H30" s="7">
        <v>42901</v>
      </c>
      <c r="I30" s="7">
        <v>43080</v>
      </c>
    </row>
    <row r="31" spans="1:9" x14ac:dyDescent="0.25">
      <c r="A31" t="s">
        <v>64</v>
      </c>
      <c r="B31" s="1" t="s">
        <v>16</v>
      </c>
      <c r="C31" s="1">
        <v>6.1</v>
      </c>
      <c r="D31">
        <v>60</v>
      </c>
      <c r="E31">
        <v>50</v>
      </c>
      <c r="F31">
        <v>625</v>
      </c>
      <c r="G31" t="s">
        <v>106</v>
      </c>
      <c r="H31" s="7">
        <v>42900</v>
      </c>
      <c r="I31" s="7">
        <v>43085</v>
      </c>
    </row>
    <row r="32" spans="1:9" x14ac:dyDescent="0.25">
      <c r="A32" t="s">
        <v>42</v>
      </c>
      <c r="B32" s="1" t="s">
        <v>15</v>
      </c>
      <c r="C32" s="4">
        <v>4.7</v>
      </c>
      <c r="D32">
        <v>70</v>
      </c>
      <c r="E32">
        <v>70</v>
      </c>
      <c r="F32">
        <v>555</v>
      </c>
      <c r="G32" t="s">
        <v>106</v>
      </c>
      <c r="H32" s="7">
        <v>42801</v>
      </c>
      <c r="I32" s="7">
        <v>42875</v>
      </c>
    </row>
    <row r="33" spans="1:9" x14ac:dyDescent="0.25">
      <c r="A33" t="s">
        <v>55</v>
      </c>
      <c r="B33" s="1" t="s">
        <v>15</v>
      </c>
      <c r="C33" s="4">
        <v>4.75</v>
      </c>
      <c r="D33">
        <v>55</v>
      </c>
      <c r="E33">
        <v>65</v>
      </c>
      <c r="F33">
        <v>655</v>
      </c>
      <c r="G33" t="s">
        <v>106</v>
      </c>
      <c r="H33" s="7">
        <v>42896</v>
      </c>
      <c r="I33" s="7">
        <v>43049</v>
      </c>
    </row>
    <row r="34" spans="1:9" x14ac:dyDescent="0.25">
      <c r="A34" t="s">
        <v>57</v>
      </c>
      <c r="B34" s="1" t="s">
        <v>15</v>
      </c>
      <c r="C34" s="4">
        <v>4.8</v>
      </c>
      <c r="D34">
        <v>60</v>
      </c>
      <c r="E34">
        <v>60</v>
      </c>
      <c r="F34">
        <v>788</v>
      </c>
      <c r="G34" t="s">
        <v>106</v>
      </c>
      <c r="H34" s="7">
        <v>42933</v>
      </c>
      <c r="I34" s="7">
        <v>42777</v>
      </c>
    </row>
    <row r="35" spans="1:9" x14ac:dyDescent="0.25">
      <c r="A35" t="s">
        <v>58</v>
      </c>
      <c r="B35" s="1" t="s">
        <v>15</v>
      </c>
      <c r="C35" s="4">
        <v>4.8</v>
      </c>
      <c r="D35">
        <v>80</v>
      </c>
      <c r="E35">
        <v>55</v>
      </c>
      <c r="F35">
        <v>900</v>
      </c>
      <c r="G35" t="s">
        <v>106</v>
      </c>
      <c r="H35" s="7">
        <v>42913</v>
      </c>
      <c r="I35" s="7">
        <v>42913</v>
      </c>
    </row>
    <row r="36" spans="1:9" x14ac:dyDescent="0.25">
      <c r="A36" t="s">
        <v>59</v>
      </c>
      <c r="B36" s="1" t="s">
        <v>15</v>
      </c>
      <c r="C36" s="4">
        <v>4.8</v>
      </c>
      <c r="D36">
        <v>75</v>
      </c>
      <c r="E36">
        <v>60</v>
      </c>
      <c r="F36">
        <v>600</v>
      </c>
      <c r="G36" t="s">
        <v>106</v>
      </c>
      <c r="H36" s="7">
        <v>42809</v>
      </c>
      <c r="I36" s="7">
        <v>43022</v>
      </c>
    </row>
    <row r="37" spans="1:9" x14ac:dyDescent="0.25">
      <c r="A37" t="s">
        <v>60</v>
      </c>
      <c r="B37" s="1" t="s">
        <v>15</v>
      </c>
      <c r="C37" s="4">
        <v>5</v>
      </c>
      <c r="D37">
        <v>55</v>
      </c>
      <c r="E37">
        <v>55</v>
      </c>
      <c r="F37">
        <v>555</v>
      </c>
      <c r="G37" t="s">
        <v>107</v>
      </c>
      <c r="H37" s="7">
        <v>43039</v>
      </c>
      <c r="I37" s="7">
        <v>43023</v>
      </c>
    </row>
    <row r="38" spans="1:9" x14ac:dyDescent="0.25">
      <c r="A38" t="s">
        <v>61</v>
      </c>
      <c r="B38" s="1" t="s">
        <v>15</v>
      </c>
      <c r="C38" s="4">
        <v>5.2</v>
      </c>
      <c r="D38">
        <v>60</v>
      </c>
      <c r="E38">
        <v>65</v>
      </c>
      <c r="F38">
        <v>800</v>
      </c>
      <c r="G38" t="s">
        <v>106</v>
      </c>
      <c r="H38" s="7">
        <v>42819</v>
      </c>
      <c r="I38" s="7">
        <v>43003</v>
      </c>
    </row>
    <row r="39" spans="1:9" x14ac:dyDescent="0.25">
      <c r="A39" t="s">
        <v>62</v>
      </c>
      <c r="B39" s="1" t="s">
        <v>15</v>
      </c>
      <c r="C39" s="4">
        <v>5.4</v>
      </c>
      <c r="D39">
        <v>65</v>
      </c>
      <c r="E39">
        <v>60</v>
      </c>
      <c r="F39">
        <v>600</v>
      </c>
      <c r="G39" t="s">
        <v>106</v>
      </c>
      <c r="H39" s="7">
        <v>42838</v>
      </c>
      <c r="I39" s="7">
        <v>43021</v>
      </c>
    </row>
    <row r="40" spans="1:9" x14ac:dyDescent="0.25">
      <c r="A40" t="s">
        <v>63</v>
      </c>
      <c r="B40" s="1" t="s">
        <v>15</v>
      </c>
      <c r="C40" s="4">
        <v>5.6</v>
      </c>
      <c r="D40">
        <v>70</v>
      </c>
      <c r="E40">
        <v>70</v>
      </c>
      <c r="F40">
        <v>900</v>
      </c>
      <c r="G40" t="s">
        <v>108</v>
      </c>
      <c r="H40" s="7">
        <v>42840</v>
      </c>
      <c r="I40" s="7">
        <v>43023</v>
      </c>
    </row>
    <row r="41" spans="1:9" x14ac:dyDescent="0.25">
      <c r="A41" t="s">
        <v>64</v>
      </c>
      <c r="B41" s="1" t="s">
        <v>15</v>
      </c>
      <c r="C41" s="1">
        <v>5.0999999999999996</v>
      </c>
      <c r="D41">
        <v>75</v>
      </c>
      <c r="E41">
        <v>55</v>
      </c>
      <c r="F41">
        <v>855</v>
      </c>
      <c r="G41" t="s">
        <v>106</v>
      </c>
      <c r="H41" s="7">
        <v>42907</v>
      </c>
      <c r="I41" s="7">
        <v>43090</v>
      </c>
    </row>
    <row r="42" spans="1:9" x14ac:dyDescent="0.25">
      <c r="A42" t="s">
        <v>42</v>
      </c>
      <c r="B42" s="1" t="s">
        <v>17</v>
      </c>
      <c r="C42" s="4">
        <v>2.85</v>
      </c>
      <c r="D42">
        <v>70</v>
      </c>
      <c r="E42">
        <v>70</v>
      </c>
      <c r="F42">
        <v>900</v>
      </c>
      <c r="G42" t="s">
        <v>106</v>
      </c>
      <c r="H42" s="7">
        <v>42780</v>
      </c>
      <c r="I42" s="7">
        <v>42961</v>
      </c>
    </row>
    <row r="43" spans="1:9" x14ac:dyDescent="0.25">
      <c r="A43" t="s">
        <v>55</v>
      </c>
      <c r="B43" s="1" t="s">
        <v>17</v>
      </c>
      <c r="C43" s="4">
        <v>2.85</v>
      </c>
      <c r="D43">
        <v>80</v>
      </c>
      <c r="E43">
        <v>65</v>
      </c>
      <c r="F43">
        <v>500</v>
      </c>
      <c r="G43" t="s">
        <v>106</v>
      </c>
      <c r="H43" s="7">
        <v>42761</v>
      </c>
      <c r="I43" s="7">
        <v>42912</v>
      </c>
    </row>
    <row r="44" spans="1:9" x14ac:dyDescent="0.25">
      <c r="A44" t="s">
        <v>57</v>
      </c>
      <c r="B44" s="1" t="s">
        <v>17</v>
      </c>
      <c r="C44" s="4">
        <v>2.89</v>
      </c>
      <c r="D44">
        <v>65</v>
      </c>
      <c r="E44">
        <v>50</v>
      </c>
      <c r="F44">
        <v>600</v>
      </c>
      <c r="G44" t="s">
        <v>106</v>
      </c>
      <c r="H44" s="7">
        <v>42824</v>
      </c>
      <c r="I44" s="7">
        <v>43008</v>
      </c>
    </row>
    <row r="45" spans="1:9" x14ac:dyDescent="0.25">
      <c r="A45" t="s">
        <v>58</v>
      </c>
      <c r="B45" s="1" t="s">
        <v>17</v>
      </c>
      <c r="C45" s="4">
        <v>2.9</v>
      </c>
      <c r="D45">
        <v>50</v>
      </c>
      <c r="E45">
        <v>55</v>
      </c>
      <c r="F45">
        <v>800</v>
      </c>
      <c r="G45" t="s">
        <v>108</v>
      </c>
      <c r="H45" s="7">
        <v>42847</v>
      </c>
      <c r="I45" s="7">
        <v>43030</v>
      </c>
    </row>
    <row r="46" spans="1:9" x14ac:dyDescent="0.25">
      <c r="A46" t="s">
        <v>59</v>
      </c>
      <c r="B46" s="1" t="s">
        <v>17</v>
      </c>
      <c r="C46" s="4">
        <v>2.9</v>
      </c>
      <c r="D46">
        <v>55</v>
      </c>
      <c r="E46">
        <v>60</v>
      </c>
      <c r="F46">
        <v>655</v>
      </c>
      <c r="G46" t="s">
        <v>106</v>
      </c>
      <c r="H46" s="7">
        <v>42864</v>
      </c>
      <c r="I46" s="7">
        <v>43048</v>
      </c>
    </row>
    <row r="47" spans="1:9" x14ac:dyDescent="0.25">
      <c r="A47" t="s">
        <v>60</v>
      </c>
      <c r="B47" s="1" t="s">
        <v>17</v>
      </c>
      <c r="C47" s="4">
        <v>3.1</v>
      </c>
      <c r="D47">
        <v>65</v>
      </c>
      <c r="E47">
        <v>55</v>
      </c>
      <c r="F47">
        <v>788</v>
      </c>
      <c r="G47" t="s">
        <v>106</v>
      </c>
      <c r="H47" s="7">
        <v>42797</v>
      </c>
      <c r="I47" s="7">
        <v>42889</v>
      </c>
    </row>
    <row r="48" spans="1:9" x14ac:dyDescent="0.25">
      <c r="A48" t="s">
        <v>61</v>
      </c>
      <c r="B48" s="1" t="s">
        <v>17</v>
      </c>
      <c r="C48" s="4">
        <v>3.3</v>
      </c>
      <c r="D48">
        <v>70</v>
      </c>
      <c r="E48">
        <v>58</v>
      </c>
      <c r="F48">
        <v>988</v>
      </c>
      <c r="G48" t="s">
        <v>106</v>
      </c>
      <c r="H48" s="7">
        <v>42903</v>
      </c>
      <c r="I48" s="7">
        <v>43086</v>
      </c>
    </row>
    <row r="49" spans="1:9" x14ac:dyDescent="0.25">
      <c r="A49" t="s">
        <v>62</v>
      </c>
      <c r="B49" s="1" t="s">
        <v>17</v>
      </c>
      <c r="C49" s="4">
        <v>3.5</v>
      </c>
      <c r="D49">
        <v>50</v>
      </c>
      <c r="E49">
        <v>70</v>
      </c>
      <c r="F49">
        <v>786</v>
      </c>
      <c r="G49" t="s">
        <v>107</v>
      </c>
      <c r="H49" s="7">
        <v>42824</v>
      </c>
      <c r="I49" s="7">
        <v>43008</v>
      </c>
    </row>
    <row r="50" spans="1:9" x14ac:dyDescent="0.25">
      <c r="A50" t="s">
        <v>63</v>
      </c>
      <c r="B50" s="1" t="s">
        <v>17</v>
      </c>
      <c r="C50" s="4">
        <v>3.7</v>
      </c>
      <c r="D50">
        <v>55</v>
      </c>
      <c r="E50">
        <v>65</v>
      </c>
      <c r="F50">
        <v>897</v>
      </c>
      <c r="G50" t="s">
        <v>106</v>
      </c>
      <c r="H50" s="7">
        <v>42806</v>
      </c>
      <c r="I50" s="7">
        <v>42990</v>
      </c>
    </row>
    <row r="51" spans="1:9" x14ac:dyDescent="0.25">
      <c r="A51" t="s">
        <v>64</v>
      </c>
      <c r="B51" s="1" t="s">
        <v>17</v>
      </c>
      <c r="C51" s="1">
        <v>3.1</v>
      </c>
      <c r="D51">
        <v>60</v>
      </c>
      <c r="E51">
        <v>50</v>
      </c>
      <c r="F51">
        <v>523</v>
      </c>
      <c r="G51" t="s">
        <v>107</v>
      </c>
      <c r="H51" s="7">
        <v>42816</v>
      </c>
      <c r="I51" s="7">
        <v>43000</v>
      </c>
    </row>
    <row r="52" spans="1:9" x14ac:dyDescent="0.25">
      <c r="A52" t="s">
        <v>42</v>
      </c>
      <c r="B52" s="1" t="s">
        <v>13</v>
      </c>
      <c r="C52" s="4">
        <v>3.3</v>
      </c>
      <c r="D52">
        <v>50</v>
      </c>
      <c r="E52">
        <v>50</v>
      </c>
      <c r="F52">
        <v>995</v>
      </c>
      <c r="G52" t="s">
        <v>106</v>
      </c>
      <c r="H52" s="7">
        <v>42837</v>
      </c>
      <c r="I52" s="7">
        <v>43020</v>
      </c>
    </row>
    <row r="53" spans="1:9" x14ac:dyDescent="0.25">
      <c r="A53" t="s">
        <v>55</v>
      </c>
      <c r="B53" s="1" t="s">
        <v>13</v>
      </c>
      <c r="C53" s="4">
        <v>3.3</v>
      </c>
      <c r="D53">
        <v>55</v>
      </c>
      <c r="E53">
        <v>55</v>
      </c>
      <c r="F53">
        <v>655</v>
      </c>
      <c r="G53" t="s">
        <v>106</v>
      </c>
      <c r="H53" s="7">
        <v>42835</v>
      </c>
      <c r="I53" s="7">
        <v>43018</v>
      </c>
    </row>
    <row r="54" spans="1:9" x14ac:dyDescent="0.25">
      <c r="A54" t="s">
        <v>57</v>
      </c>
      <c r="B54" s="1" t="s">
        <v>13</v>
      </c>
      <c r="C54" s="4">
        <v>3.35</v>
      </c>
      <c r="D54">
        <v>60</v>
      </c>
      <c r="E54">
        <v>65</v>
      </c>
      <c r="F54">
        <v>865</v>
      </c>
      <c r="G54" t="s">
        <v>106</v>
      </c>
      <c r="H54" s="7">
        <v>42736</v>
      </c>
      <c r="I54" s="7">
        <v>42902</v>
      </c>
    </row>
    <row r="55" spans="1:9" x14ac:dyDescent="0.25">
      <c r="A55" t="s">
        <v>58</v>
      </c>
      <c r="B55" s="1" t="s">
        <v>13</v>
      </c>
      <c r="C55" s="4">
        <v>3.5</v>
      </c>
      <c r="D55">
        <v>80</v>
      </c>
      <c r="E55">
        <v>70</v>
      </c>
      <c r="F55">
        <v>689</v>
      </c>
      <c r="G55" t="s">
        <v>106</v>
      </c>
      <c r="H55" s="7">
        <v>42768</v>
      </c>
      <c r="I55" s="7">
        <v>42949</v>
      </c>
    </row>
    <row r="56" spans="1:9" x14ac:dyDescent="0.25">
      <c r="A56" t="s">
        <v>59</v>
      </c>
      <c r="B56" s="1" t="s">
        <v>13</v>
      </c>
      <c r="C56" s="4">
        <v>3.5</v>
      </c>
      <c r="D56">
        <v>70</v>
      </c>
      <c r="E56">
        <v>55</v>
      </c>
      <c r="F56">
        <v>800</v>
      </c>
      <c r="G56" t="s">
        <v>106</v>
      </c>
      <c r="H56" s="7">
        <v>42797</v>
      </c>
      <c r="I56" s="7">
        <v>42919</v>
      </c>
    </row>
    <row r="57" spans="1:9" x14ac:dyDescent="0.25">
      <c r="A57" t="s">
        <v>60</v>
      </c>
      <c r="B57" s="1" t="s">
        <v>13</v>
      </c>
      <c r="C57" s="4">
        <v>3.7</v>
      </c>
      <c r="D57">
        <v>50</v>
      </c>
      <c r="E57">
        <v>65</v>
      </c>
      <c r="F57">
        <v>823</v>
      </c>
      <c r="G57" t="s">
        <v>106</v>
      </c>
      <c r="H57" s="7">
        <v>42798</v>
      </c>
      <c r="I57" s="7">
        <v>42920</v>
      </c>
    </row>
    <row r="58" spans="1:9" x14ac:dyDescent="0.25">
      <c r="A58" t="s">
        <v>61</v>
      </c>
      <c r="B58" s="1" t="s">
        <v>13</v>
      </c>
      <c r="C58" s="4">
        <v>3.9</v>
      </c>
      <c r="D58">
        <v>60</v>
      </c>
      <c r="E58">
        <v>65</v>
      </c>
      <c r="F58">
        <v>781</v>
      </c>
      <c r="G58" t="s">
        <v>106</v>
      </c>
      <c r="H58" s="7">
        <v>42801</v>
      </c>
      <c r="I58" s="7">
        <v>42985</v>
      </c>
    </row>
    <row r="59" spans="1:9" x14ac:dyDescent="0.25">
      <c r="A59" t="s">
        <v>62</v>
      </c>
      <c r="B59" s="1" t="s">
        <v>13</v>
      </c>
      <c r="C59" s="4">
        <v>4.0999999999999996</v>
      </c>
      <c r="D59">
        <v>75</v>
      </c>
      <c r="E59">
        <v>60</v>
      </c>
      <c r="F59">
        <v>642</v>
      </c>
      <c r="G59" t="s">
        <v>106</v>
      </c>
      <c r="H59" s="7">
        <v>42892</v>
      </c>
      <c r="I59" s="7">
        <v>42892</v>
      </c>
    </row>
    <row r="60" spans="1:9" x14ac:dyDescent="0.25">
      <c r="A60" t="s">
        <v>63</v>
      </c>
      <c r="B60" s="1" t="s">
        <v>13</v>
      </c>
      <c r="C60" s="4">
        <v>4.3</v>
      </c>
      <c r="D60">
        <v>71</v>
      </c>
      <c r="E60">
        <v>65</v>
      </c>
      <c r="F60">
        <v>945</v>
      </c>
      <c r="G60" t="s">
        <v>106</v>
      </c>
      <c r="H60" s="7">
        <v>42901</v>
      </c>
      <c r="I60" s="7">
        <v>43080</v>
      </c>
    </row>
    <row r="61" spans="1:9" x14ac:dyDescent="0.25">
      <c r="A61" t="s">
        <v>64</v>
      </c>
      <c r="B61" s="1" t="s">
        <v>13</v>
      </c>
      <c r="C61" s="1">
        <v>4.9000000000000004</v>
      </c>
      <c r="D61">
        <v>65</v>
      </c>
      <c r="E61">
        <v>55</v>
      </c>
      <c r="F61">
        <v>789</v>
      </c>
      <c r="G61" t="s">
        <v>106</v>
      </c>
      <c r="H61" s="7">
        <v>42900</v>
      </c>
      <c r="I61" s="7">
        <v>43085</v>
      </c>
    </row>
    <row r="62" spans="1:9" x14ac:dyDescent="0.25">
      <c r="A62" t="s">
        <v>42</v>
      </c>
      <c r="B62" s="1" t="s">
        <v>21</v>
      </c>
      <c r="C62" s="4">
        <v>4</v>
      </c>
      <c r="D62">
        <v>60</v>
      </c>
      <c r="E62">
        <v>56</v>
      </c>
      <c r="F62">
        <v>100</v>
      </c>
      <c r="G62" t="s">
        <v>106</v>
      </c>
      <c r="H62" s="7">
        <v>42901</v>
      </c>
      <c r="I62" s="7">
        <v>43086</v>
      </c>
    </row>
    <row r="63" spans="1:9" x14ac:dyDescent="0.25">
      <c r="A63" t="s">
        <v>55</v>
      </c>
      <c r="B63" s="1" t="s">
        <v>21</v>
      </c>
      <c r="C63" s="4">
        <v>4.0999999999999996</v>
      </c>
      <c r="D63">
        <v>55</v>
      </c>
      <c r="E63">
        <v>65</v>
      </c>
      <c r="F63">
        <v>800</v>
      </c>
      <c r="G63" t="s">
        <v>106</v>
      </c>
      <c r="H63" s="7">
        <v>42902</v>
      </c>
      <c r="I63" s="7">
        <v>43087</v>
      </c>
    </row>
    <row r="64" spans="1:9" x14ac:dyDescent="0.25">
      <c r="A64" t="s">
        <v>57</v>
      </c>
      <c r="B64" s="1" t="s">
        <v>21</v>
      </c>
      <c r="C64" s="4">
        <v>4.1500000000000004</v>
      </c>
      <c r="D64">
        <v>60</v>
      </c>
      <c r="E64">
        <v>60</v>
      </c>
      <c r="F64">
        <v>500</v>
      </c>
      <c r="G64" t="s">
        <v>106</v>
      </c>
      <c r="H64" s="7">
        <v>42903</v>
      </c>
      <c r="I64" s="7">
        <v>43088</v>
      </c>
    </row>
    <row r="65" spans="1:9" x14ac:dyDescent="0.25">
      <c r="A65" t="s">
        <v>58</v>
      </c>
      <c r="B65" s="1" t="s">
        <v>21</v>
      </c>
      <c r="C65" s="4">
        <v>4.2</v>
      </c>
      <c r="D65">
        <v>80</v>
      </c>
      <c r="E65">
        <v>55</v>
      </c>
      <c r="F65">
        <v>900</v>
      </c>
      <c r="G65" t="s">
        <v>106</v>
      </c>
      <c r="H65" s="7">
        <v>42904</v>
      </c>
      <c r="I65" s="7">
        <v>43089</v>
      </c>
    </row>
    <row r="66" spans="1:9" x14ac:dyDescent="0.25">
      <c r="A66" t="s">
        <v>59</v>
      </c>
      <c r="B66" s="1" t="s">
        <v>21</v>
      </c>
      <c r="C66" s="4">
        <v>4.2</v>
      </c>
      <c r="D66">
        <v>80</v>
      </c>
      <c r="E66">
        <v>65</v>
      </c>
      <c r="F66">
        <v>750</v>
      </c>
      <c r="G66" t="s">
        <v>106</v>
      </c>
      <c r="H66" s="7">
        <v>42905</v>
      </c>
      <c r="I66" s="7">
        <v>43090</v>
      </c>
    </row>
    <row r="67" spans="1:9" x14ac:dyDescent="0.25">
      <c r="A67" t="s">
        <v>60</v>
      </c>
      <c r="B67" s="1" t="s">
        <v>21</v>
      </c>
      <c r="C67" s="4">
        <v>4.4000000000000004</v>
      </c>
      <c r="D67">
        <v>55</v>
      </c>
      <c r="E67">
        <v>55</v>
      </c>
      <c r="F67">
        <v>743</v>
      </c>
      <c r="G67" t="s">
        <v>106</v>
      </c>
      <c r="H67" s="7">
        <v>42906</v>
      </c>
      <c r="I67" s="7">
        <v>43091</v>
      </c>
    </row>
    <row r="68" spans="1:9" x14ac:dyDescent="0.25">
      <c r="A68" t="s">
        <v>61</v>
      </c>
      <c r="B68" s="1" t="s">
        <v>21</v>
      </c>
      <c r="C68" s="4">
        <v>4.5999999999999996</v>
      </c>
      <c r="D68">
        <v>55</v>
      </c>
      <c r="E68">
        <v>65</v>
      </c>
      <c r="F68">
        <v>853</v>
      </c>
      <c r="G68" t="s">
        <v>108</v>
      </c>
      <c r="H68" s="7">
        <v>42907</v>
      </c>
      <c r="I68" s="7">
        <v>43092</v>
      </c>
    </row>
    <row r="69" spans="1:9" x14ac:dyDescent="0.25">
      <c r="A69" t="s">
        <v>62</v>
      </c>
      <c r="B69" s="1" t="s">
        <v>21</v>
      </c>
      <c r="C69" s="4">
        <v>4.8</v>
      </c>
      <c r="D69">
        <v>65</v>
      </c>
      <c r="E69">
        <v>60</v>
      </c>
      <c r="F69">
        <v>788</v>
      </c>
      <c r="G69" t="s">
        <v>107</v>
      </c>
      <c r="H69" s="7">
        <v>42908</v>
      </c>
      <c r="I69" s="7">
        <v>43093</v>
      </c>
    </row>
    <row r="70" spans="1:9" x14ac:dyDescent="0.25">
      <c r="A70" t="s">
        <v>63</v>
      </c>
      <c r="B70" s="1" t="s">
        <v>21</v>
      </c>
      <c r="C70" s="4">
        <v>5</v>
      </c>
      <c r="D70">
        <v>70</v>
      </c>
      <c r="E70">
        <v>70</v>
      </c>
      <c r="F70">
        <v>655</v>
      </c>
      <c r="G70" t="s">
        <v>108</v>
      </c>
      <c r="H70" s="7">
        <v>42909</v>
      </c>
      <c r="I70" s="7">
        <v>43094</v>
      </c>
    </row>
    <row r="71" spans="1:9" x14ac:dyDescent="0.25">
      <c r="A71" t="s">
        <v>64</v>
      </c>
      <c r="B71" s="1" t="s">
        <v>21</v>
      </c>
      <c r="C71" s="1">
        <v>4.9000000000000004</v>
      </c>
      <c r="D71">
        <v>75</v>
      </c>
      <c r="E71">
        <v>55</v>
      </c>
      <c r="F71">
        <v>966</v>
      </c>
      <c r="G71" t="s">
        <v>108</v>
      </c>
      <c r="H71" s="7">
        <v>42910</v>
      </c>
      <c r="I71" s="7">
        <v>43095</v>
      </c>
    </row>
    <row r="72" spans="1:9" x14ac:dyDescent="0.25">
      <c r="A72" t="s">
        <v>42</v>
      </c>
      <c r="B72" s="1" t="s">
        <v>8</v>
      </c>
      <c r="C72" s="4">
        <v>3.55</v>
      </c>
      <c r="D72">
        <v>55</v>
      </c>
      <c r="E72">
        <v>55</v>
      </c>
      <c r="F72">
        <v>600</v>
      </c>
      <c r="G72" t="s">
        <v>106</v>
      </c>
      <c r="H72" s="7">
        <v>42911</v>
      </c>
      <c r="I72" s="7">
        <v>43096</v>
      </c>
    </row>
    <row r="73" spans="1:9" x14ac:dyDescent="0.25">
      <c r="A73" t="s">
        <v>55</v>
      </c>
      <c r="B73" s="1" t="s">
        <v>8</v>
      </c>
      <c r="C73" s="4">
        <v>3.6</v>
      </c>
      <c r="D73">
        <v>80</v>
      </c>
      <c r="E73">
        <v>70</v>
      </c>
      <c r="F73">
        <v>800</v>
      </c>
      <c r="G73" t="s">
        <v>106</v>
      </c>
      <c r="H73" s="7">
        <v>42912</v>
      </c>
      <c r="I73" s="7">
        <v>43097</v>
      </c>
    </row>
    <row r="74" spans="1:9" x14ac:dyDescent="0.25">
      <c r="A74" t="s">
        <v>57</v>
      </c>
      <c r="B74" s="1" t="s">
        <v>8</v>
      </c>
      <c r="C74" s="4">
        <v>3.65</v>
      </c>
      <c r="D74">
        <v>65</v>
      </c>
      <c r="E74">
        <v>65</v>
      </c>
      <c r="F74">
        <v>500</v>
      </c>
      <c r="G74" t="s">
        <v>106</v>
      </c>
      <c r="H74" s="7">
        <v>42736</v>
      </c>
      <c r="I74" s="7">
        <v>42887</v>
      </c>
    </row>
    <row r="75" spans="1:9" x14ac:dyDescent="0.25">
      <c r="A75" t="s">
        <v>58</v>
      </c>
      <c r="B75" s="1" t="s">
        <v>8</v>
      </c>
      <c r="C75" s="4">
        <v>3.7</v>
      </c>
      <c r="D75">
        <v>50</v>
      </c>
      <c r="E75">
        <v>60</v>
      </c>
      <c r="F75">
        <v>900</v>
      </c>
      <c r="G75" t="s">
        <v>106</v>
      </c>
      <c r="H75" s="7">
        <v>42737</v>
      </c>
      <c r="I75" s="7">
        <v>42888</v>
      </c>
    </row>
    <row r="76" spans="1:9" x14ac:dyDescent="0.25">
      <c r="A76" t="s">
        <v>59</v>
      </c>
      <c r="B76" s="1" t="s">
        <v>8</v>
      </c>
      <c r="C76" s="4">
        <v>3.7</v>
      </c>
      <c r="D76">
        <v>70</v>
      </c>
      <c r="E76">
        <v>55</v>
      </c>
      <c r="F76">
        <v>600</v>
      </c>
      <c r="G76" t="s">
        <v>106</v>
      </c>
      <c r="H76" s="7">
        <v>42738</v>
      </c>
      <c r="I76" s="7">
        <v>42889</v>
      </c>
    </row>
    <row r="77" spans="1:9" x14ac:dyDescent="0.25">
      <c r="A77" t="s">
        <v>60</v>
      </c>
      <c r="B77" s="1" t="s">
        <v>8</v>
      </c>
      <c r="C77" s="4">
        <v>3.9</v>
      </c>
      <c r="D77">
        <v>75</v>
      </c>
      <c r="E77">
        <v>50</v>
      </c>
      <c r="F77">
        <v>743</v>
      </c>
      <c r="G77" t="s">
        <v>106</v>
      </c>
      <c r="H77" s="7">
        <v>42739</v>
      </c>
      <c r="I77" s="7">
        <v>42890</v>
      </c>
    </row>
    <row r="78" spans="1:9" x14ac:dyDescent="0.25">
      <c r="A78" t="s">
        <v>61</v>
      </c>
      <c r="B78" s="1" t="s">
        <v>8</v>
      </c>
      <c r="C78" s="4">
        <v>4.0999999999999996</v>
      </c>
      <c r="D78">
        <v>55</v>
      </c>
      <c r="E78">
        <v>60</v>
      </c>
      <c r="F78">
        <v>851</v>
      </c>
      <c r="G78" t="s">
        <v>106</v>
      </c>
      <c r="H78" s="7">
        <v>42740</v>
      </c>
      <c r="I78" s="7">
        <v>42891</v>
      </c>
    </row>
    <row r="79" spans="1:9" x14ac:dyDescent="0.25">
      <c r="A79" t="s">
        <v>62</v>
      </c>
      <c r="B79" s="1" t="s">
        <v>8</v>
      </c>
      <c r="C79" s="4">
        <v>4.3</v>
      </c>
      <c r="D79">
        <v>60</v>
      </c>
      <c r="E79">
        <v>65</v>
      </c>
      <c r="F79">
        <v>788</v>
      </c>
      <c r="G79" t="s">
        <v>106</v>
      </c>
      <c r="H79" s="7">
        <v>42741</v>
      </c>
      <c r="I79" s="7">
        <v>42892</v>
      </c>
    </row>
    <row r="80" spans="1:9" x14ac:dyDescent="0.25">
      <c r="A80" t="s">
        <v>63</v>
      </c>
      <c r="B80" s="1" t="s">
        <v>8</v>
      </c>
      <c r="C80" s="4">
        <v>4.5</v>
      </c>
      <c r="D80">
        <v>68</v>
      </c>
      <c r="E80">
        <v>70</v>
      </c>
      <c r="F80">
        <v>900</v>
      </c>
      <c r="G80" t="s">
        <v>106</v>
      </c>
      <c r="H80" s="7">
        <v>42742</v>
      </c>
      <c r="I80" s="7">
        <v>42893</v>
      </c>
    </row>
    <row r="81" spans="1:9" x14ac:dyDescent="0.25">
      <c r="A81" t="s">
        <v>64</v>
      </c>
      <c r="B81" s="1" t="s">
        <v>8</v>
      </c>
      <c r="C81" s="1">
        <v>4.9000000000000004</v>
      </c>
      <c r="D81">
        <v>72</v>
      </c>
      <c r="E81">
        <v>55</v>
      </c>
      <c r="F81">
        <v>966</v>
      </c>
      <c r="G81" t="s">
        <v>106</v>
      </c>
      <c r="H81" s="7">
        <v>42743</v>
      </c>
      <c r="I81" s="7">
        <v>42894</v>
      </c>
    </row>
    <row r="82" spans="1:9" x14ac:dyDescent="0.25">
      <c r="A82" t="s">
        <v>42</v>
      </c>
      <c r="B82" s="1" t="s">
        <v>2</v>
      </c>
      <c r="C82" s="4">
        <v>3.05</v>
      </c>
      <c r="D82">
        <v>65</v>
      </c>
      <c r="E82">
        <v>50</v>
      </c>
      <c r="F82">
        <v>656</v>
      </c>
      <c r="G82" t="s">
        <v>106</v>
      </c>
      <c r="H82" s="7">
        <v>42744</v>
      </c>
      <c r="I82" s="7">
        <v>42895</v>
      </c>
    </row>
    <row r="83" spans="1:9" x14ac:dyDescent="0.25">
      <c r="A83" t="s">
        <v>55</v>
      </c>
      <c r="B83" s="1" t="s">
        <v>2</v>
      </c>
      <c r="C83" s="4">
        <v>3.1</v>
      </c>
      <c r="D83">
        <v>70</v>
      </c>
      <c r="E83">
        <v>70</v>
      </c>
      <c r="F83">
        <v>800</v>
      </c>
      <c r="G83" t="s">
        <v>106</v>
      </c>
      <c r="H83" s="7">
        <v>42745</v>
      </c>
      <c r="I83" s="7">
        <v>42896</v>
      </c>
    </row>
    <row r="84" spans="1:9" x14ac:dyDescent="0.25">
      <c r="A84" t="s">
        <v>57</v>
      </c>
      <c r="B84" s="1" t="s">
        <v>2</v>
      </c>
      <c r="C84" s="4">
        <v>3.15</v>
      </c>
      <c r="D84">
        <v>80</v>
      </c>
      <c r="E84">
        <v>65</v>
      </c>
      <c r="F84">
        <v>565</v>
      </c>
      <c r="G84" t="s">
        <v>106</v>
      </c>
      <c r="H84" s="7">
        <v>42746</v>
      </c>
      <c r="I84" s="7">
        <v>42897</v>
      </c>
    </row>
    <row r="85" spans="1:9" x14ac:dyDescent="0.25">
      <c r="A85" t="s">
        <v>58</v>
      </c>
      <c r="B85" s="1" t="s">
        <v>2</v>
      </c>
      <c r="C85" s="4">
        <v>3.15</v>
      </c>
      <c r="D85">
        <v>60</v>
      </c>
      <c r="E85">
        <v>55</v>
      </c>
      <c r="F85">
        <v>900</v>
      </c>
      <c r="G85" t="s">
        <v>106</v>
      </c>
      <c r="H85" s="7">
        <v>42747</v>
      </c>
      <c r="I85" s="7">
        <v>42898</v>
      </c>
    </row>
    <row r="86" spans="1:9" x14ac:dyDescent="0.25">
      <c r="A86" t="s">
        <v>59</v>
      </c>
      <c r="B86" s="1" t="s">
        <v>2</v>
      </c>
      <c r="C86" s="4">
        <v>3.2</v>
      </c>
      <c r="D86">
        <v>65</v>
      </c>
      <c r="E86">
        <v>60</v>
      </c>
      <c r="F86">
        <v>750</v>
      </c>
      <c r="G86" t="s">
        <v>106</v>
      </c>
      <c r="H86" s="7">
        <v>42748</v>
      </c>
      <c r="I86" s="7">
        <v>42899</v>
      </c>
    </row>
    <row r="87" spans="1:9" x14ac:dyDescent="0.25">
      <c r="A87" t="s">
        <v>60</v>
      </c>
      <c r="B87" s="1" t="s">
        <v>2</v>
      </c>
      <c r="C87" s="4">
        <v>3.2</v>
      </c>
      <c r="D87">
        <v>55</v>
      </c>
      <c r="E87">
        <v>50</v>
      </c>
      <c r="F87">
        <v>783</v>
      </c>
      <c r="G87" t="s">
        <v>106</v>
      </c>
      <c r="H87" s="7">
        <v>42749</v>
      </c>
      <c r="I87" s="7">
        <v>42900</v>
      </c>
    </row>
    <row r="88" spans="1:9" x14ac:dyDescent="0.25">
      <c r="A88" t="s">
        <v>61</v>
      </c>
      <c r="B88" s="1" t="s">
        <v>2</v>
      </c>
      <c r="C88" s="4">
        <v>3.4</v>
      </c>
      <c r="D88">
        <v>50</v>
      </c>
      <c r="E88">
        <v>70</v>
      </c>
      <c r="F88">
        <v>853</v>
      </c>
      <c r="G88" t="s">
        <v>106</v>
      </c>
      <c r="H88" s="7">
        <v>42750</v>
      </c>
      <c r="I88" s="7">
        <v>42901</v>
      </c>
    </row>
    <row r="89" spans="1:9" x14ac:dyDescent="0.25">
      <c r="A89" t="s">
        <v>62</v>
      </c>
      <c r="B89" s="1" t="s">
        <v>2</v>
      </c>
      <c r="C89" s="4">
        <v>3.6</v>
      </c>
      <c r="D89">
        <v>70</v>
      </c>
      <c r="E89">
        <v>65</v>
      </c>
      <c r="F89">
        <v>788</v>
      </c>
      <c r="G89" t="s">
        <v>106</v>
      </c>
      <c r="H89" s="7">
        <v>42751</v>
      </c>
      <c r="I89" s="7">
        <v>42902</v>
      </c>
    </row>
    <row r="90" spans="1:9" x14ac:dyDescent="0.25">
      <c r="A90" t="s">
        <v>63</v>
      </c>
      <c r="B90" s="1" t="s">
        <v>2</v>
      </c>
      <c r="C90" s="4">
        <v>3.8</v>
      </c>
      <c r="D90">
        <v>68</v>
      </c>
      <c r="E90">
        <v>50</v>
      </c>
      <c r="F90">
        <v>951</v>
      </c>
      <c r="G90" t="s">
        <v>107</v>
      </c>
      <c r="H90" s="7">
        <v>42752</v>
      </c>
      <c r="I90" s="7">
        <v>42903</v>
      </c>
    </row>
    <row r="91" spans="1:9" x14ac:dyDescent="0.25">
      <c r="A91" t="s">
        <v>64</v>
      </c>
      <c r="B91" s="1" t="s">
        <v>2</v>
      </c>
      <c r="C91" s="1">
        <v>4.9000000000000004</v>
      </c>
      <c r="D91">
        <v>62</v>
      </c>
      <c r="E91">
        <v>55</v>
      </c>
      <c r="F91">
        <v>966</v>
      </c>
      <c r="G91" t="s">
        <v>108</v>
      </c>
      <c r="H91" s="7">
        <v>42753</v>
      </c>
      <c r="I91" s="7">
        <v>42904</v>
      </c>
    </row>
    <row r="92" spans="1:9" x14ac:dyDescent="0.25">
      <c r="A92" t="s">
        <v>42</v>
      </c>
      <c r="B92" s="1" t="s">
        <v>3</v>
      </c>
      <c r="C92" s="4">
        <v>4.4000000000000004</v>
      </c>
      <c r="D92">
        <v>55</v>
      </c>
      <c r="E92">
        <v>70</v>
      </c>
      <c r="F92">
        <v>898</v>
      </c>
      <c r="G92" t="s">
        <v>106</v>
      </c>
      <c r="H92" s="7">
        <v>42754</v>
      </c>
      <c r="I92" s="7">
        <v>42905</v>
      </c>
    </row>
    <row r="93" spans="1:9" x14ac:dyDescent="0.25">
      <c r="A93" t="s">
        <v>55</v>
      </c>
      <c r="B93" s="1" t="s">
        <v>3</v>
      </c>
      <c r="C93" s="4">
        <v>4.4000000000000004</v>
      </c>
      <c r="D93">
        <v>80</v>
      </c>
      <c r="E93">
        <v>50</v>
      </c>
      <c r="F93">
        <v>800</v>
      </c>
      <c r="G93" t="s">
        <v>106</v>
      </c>
      <c r="H93" s="7">
        <v>42755</v>
      </c>
      <c r="I93" s="7">
        <v>42906</v>
      </c>
    </row>
    <row r="94" spans="1:9" x14ac:dyDescent="0.25">
      <c r="A94" t="s">
        <v>57</v>
      </c>
      <c r="B94" s="1" t="s">
        <v>3</v>
      </c>
      <c r="C94" s="4">
        <v>4.4000000000000004</v>
      </c>
      <c r="D94">
        <v>75</v>
      </c>
      <c r="E94">
        <v>70</v>
      </c>
      <c r="F94">
        <v>500</v>
      </c>
      <c r="G94" t="s">
        <v>106</v>
      </c>
      <c r="H94" s="7">
        <v>42756</v>
      </c>
      <c r="I94" s="7">
        <v>42907</v>
      </c>
    </row>
    <row r="95" spans="1:9" x14ac:dyDescent="0.25">
      <c r="A95" t="s">
        <v>58</v>
      </c>
      <c r="B95" s="1" t="s">
        <v>3</v>
      </c>
      <c r="C95" s="4">
        <v>4.5999999999999996</v>
      </c>
      <c r="D95">
        <v>70</v>
      </c>
      <c r="E95">
        <v>65</v>
      </c>
      <c r="F95">
        <v>888</v>
      </c>
      <c r="G95" t="s">
        <v>106</v>
      </c>
      <c r="H95" s="7">
        <v>42757</v>
      </c>
      <c r="I95" s="7">
        <v>42908</v>
      </c>
    </row>
    <row r="96" spans="1:9" x14ac:dyDescent="0.25">
      <c r="A96" t="s">
        <v>59</v>
      </c>
      <c r="B96" s="1" t="s">
        <v>3</v>
      </c>
      <c r="C96" s="4">
        <v>4.8</v>
      </c>
      <c r="D96">
        <v>50</v>
      </c>
      <c r="E96">
        <v>55</v>
      </c>
      <c r="F96">
        <v>750</v>
      </c>
      <c r="G96" t="s">
        <v>106</v>
      </c>
      <c r="H96" s="7">
        <v>42758</v>
      </c>
      <c r="I96" s="7">
        <v>42909</v>
      </c>
    </row>
    <row r="97" spans="1:9" x14ac:dyDescent="0.25">
      <c r="A97" t="s">
        <v>60</v>
      </c>
      <c r="B97" s="1" t="s">
        <v>3</v>
      </c>
      <c r="C97" s="4">
        <v>5</v>
      </c>
      <c r="D97">
        <v>55</v>
      </c>
      <c r="E97">
        <v>60</v>
      </c>
      <c r="F97">
        <v>891</v>
      </c>
      <c r="G97" t="s">
        <v>106</v>
      </c>
      <c r="H97" s="7">
        <v>42759</v>
      </c>
      <c r="I97" s="7">
        <v>42910</v>
      </c>
    </row>
    <row r="98" spans="1:9" x14ac:dyDescent="0.25">
      <c r="A98" t="s">
        <v>61</v>
      </c>
      <c r="B98" s="1" t="s">
        <v>3</v>
      </c>
      <c r="C98" s="4">
        <v>5.2</v>
      </c>
      <c r="D98">
        <v>65</v>
      </c>
      <c r="E98">
        <v>50</v>
      </c>
      <c r="F98">
        <v>678</v>
      </c>
      <c r="G98" t="s">
        <v>106</v>
      </c>
      <c r="H98" s="7">
        <v>42760</v>
      </c>
      <c r="I98" s="7">
        <v>42911</v>
      </c>
    </row>
    <row r="99" spans="1:9" x14ac:dyDescent="0.25">
      <c r="A99" t="s">
        <v>62</v>
      </c>
      <c r="B99" s="1" t="s">
        <v>3</v>
      </c>
      <c r="C99" s="4">
        <v>5.4</v>
      </c>
      <c r="D99">
        <v>80</v>
      </c>
      <c r="E99">
        <v>70</v>
      </c>
      <c r="F99">
        <v>788</v>
      </c>
      <c r="G99" t="s">
        <v>106</v>
      </c>
      <c r="H99" s="7">
        <v>42761</v>
      </c>
      <c r="I99" s="7">
        <v>42912</v>
      </c>
    </row>
    <row r="100" spans="1:9" x14ac:dyDescent="0.25">
      <c r="A100" t="s">
        <v>63</v>
      </c>
      <c r="B100" s="1" t="s">
        <v>3</v>
      </c>
      <c r="C100" s="4">
        <v>5.6</v>
      </c>
      <c r="D100">
        <v>50</v>
      </c>
      <c r="E100">
        <v>65</v>
      </c>
      <c r="F100">
        <v>600</v>
      </c>
      <c r="G100" t="s">
        <v>106</v>
      </c>
      <c r="H100" s="7">
        <v>42762</v>
      </c>
      <c r="I100" s="7">
        <v>42913</v>
      </c>
    </row>
    <row r="101" spans="1:9" x14ac:dyDescent="0.25">
      <c r="A101" t="s">
        <v>64</v>
      </c>
      <c r="B101" s="1" t="s">
        <v>3</v>
      </c>
      <c r="C101" s="1">
        <v>5.8</v>
      </c>
      <c r="D101">
        <v>75</v>
      </c>
      <c r="E101">
        <v>50</v>
      </c>
      <c r="F101">
        <v>966</v>
      </c>
      <c r="G101" t="s">
        <v>106</v>
      </c>
      <c r="H101" s="7">
        <v>42763</v>
      </c>
      <c r="I101" s="7">
        <v>42914</v>
      </c>
    </row>
    <row r="102" spans="1:9" x14ac:dyDescent="0.25">
      <c r="A102" t="s">
        <v>42</v>
      </c>
      <c r="B102" s="1" t="s">
        <v>5</v>
      </c>
      <c r="C102" s="4">
        <v>10.5</v>
      </c>
      <c r="D102">
        <v>65</v>
      </c>
      <c r="E102">
        <v>50</v>
      </c>
      <c r="F102">
        <v>602</v>
      </c>
      <c r="G102" t="s">
        <v>106</v>
      </c>
      <c r="H102" s="7">
        <v>42764</v>
      </c>
      <c r="I102" s="7">
        <v>42915</v>
      </c>
    </row>
    <row r="103" spans="1:9" x14ac:dyDescent="0.25">
      <c r="A103" t="s">
        <v>55</v>
      </c>
      <c r="B103" s="1" t="s">
        <v>5</v>
      </c>
      <c r="C103" s="4">
        <v>10.5</v>
      </c>
      <c r="D103">
        <v>70</v>
      </c>
      <c r="E103">
        <v>70</v>
      </c>
      <c r="F103">
        <v>800</v>
      </c>
      <c r="G103" t="s">
        <v>106</v>
      </c>
      <c r="H103" s="7">
        <v>42765</v>
      </c>
      <c r="I103" s="7">
        <v>42916</v>
      </c>
    </row>
    <row r="104" spans="1:9" x14ac:dyDescent="0.25">
      <c r="A104" t="s">
        <v>57</v>
      </c>
      <c r="B104" s="1" t="s">
        <v>5</v>
      </c>
      <c r="C104" s="4">
        <v>10.5</v>
      </c>
      <c r="D104">
        <v>80</v>
      </c>
      <c r="E104">
        <v>65</v>
      </c>
      <c r="F104">
        <v>500</v>
      </c>
      <c r="G104" t="s">
        <v>106</v>
      </c>
      <c r="H104" s="7">
        <v>42766</v>
      </c>
      <c r="I104" s="7">
        <v>42917</v>
      </c>
    </row>
    <row r="105" spans="1:9" x14ac:dyDescent="0.25">
      <c r="A105" t="s">
        <v>58</v>
      </c>
      <c r="B105" s="1" t="s">
        <v>5</v>
      </c>
      <c r="C105" s="4">
        <v>10.7</v>
      </c>
      <c r="D105">
        <v>60</v>
      </c>
      <c r="E105">
        <v>55</v>
      </c>
      <c r="F105">
        <v>740</v>
      </c>
      <c r="G105" t="s">
        <v>106</v>
      </c>
      <c r="H105" s="7">
        <v>42767</v>
      </c>
      <c r="I105" s="7">
        <v>42918</v>
      </c>
    </row>
    <row r="106" spans="1:9" x14ac:dyDescent="0.25">
      <c r="A106" t="s">
        <v>59</v>
      </c>
      <c r="B106" s="1" t="s">
        <v>5</v>
      </c>
      <c r="C106" s="4">
        <v>10.9</v>
      </c>
      <c r="D106">
        <v>65</v>
      </c>
      <c r="E106">
        <v>60</v>
      </c>
      <c r="F106">
        <v>840</v>
      </c>
      <c r="G106" t="s">
        <v>106</v>
      </c>
      <c r="H106" s="7">
        <v>42768</v>
      </c>
      <c r="I106" s="7">
        <v>42919</v>
      </c>
    </row>
    <row r="107" spans="1:9" x14ac:dyDescent="0.25">
      <c r="A107" t="s">
        <v>60</v>
      </c>
      <c r="B107" s="1" t="s">
        <v>5</v>
      </c>
      <c r="C107" s="4">
        <v>11.1</v>
      </c>
      <c r="D107">
        <v>55</v>
      </c>
      <c r="E107">
        <v>50</v>
      </c>
      <c r="F107">
        <v>791</v>
      </c>
      <c r="G107" t="s">
        <v>106</v>
      </c>
      <c r="H107" s="7">
        <v>42769</v>
      </c>
      <c r="I107" s="7">
        <v>42920</v>
      </c>
    </row>
    <row r="108" spans="1:9" x14ac:dyDescent="0.25">
      <c r="A108" t="s">
        <v>61</v>
      </c>
      <c r="B108" s="1" t="s">
        <v>5</v>
      </c>
      <c r="C108" s="4">
        <v>11.3</v>
      </c>
      <c r="D108">
        <v>50</v>
      </c>
      <c r="E108">
        <v>70</v>
      </c>
      <c r="F108">
        <v>853</v>
      </c>
      <c r="G108" t="s">
        <v>106</v>
      </c>
      <c r="H108" s="7">
        <v>42770</v>
      </c>
      <c r="I108" s="7">
        <v>42921</v>
      </c>
    </row>
    <row r="109" spans="1:9" x14ac:dyDescent="0.25">
      <c r="A109" t="s">
        <v>62</v>
      </c>
      <c r="B109" s="1" t="s">
        <v>5</v>
      </c>
      <c r="C109" s="4">
        <v>11.5</v>
      </c>
      <c r="D109">
        <v>70</v>
      </c>
      <c r="E109">
        <v>65</v>
      </c>
      <c r="F109">
        <v>656</v>
      </c>
      <c r="G109" t="s">
        <v>106</v>
      </c>
      <c r="H109" s="7">
        <v>42771</v>
      </c>
      <c r="I109" s="7">
        <v>42922</v>
      </c>
    </row>
    <row r="110" spans="1:9" x14ac:dyDescent="0.25">
      <c r="A110" t="s">
        <v>63</v>
      </c>
      <c r="B110" s="1" t="s">
        <v>5</v>
      </c>
      <c r="C110" s="4">
        <v>11.7</v>
      </c>
      <c r="D110">
        <v>68</v>
      </c>
      <c r="E110">
        <v>50</v>
      </c>
      <c r="F110">
        <v>900</v>
      </c>
      <c r="G110" t="s">
        <v>106</v>
      </c>
      <c r="H110" s="7">
        <v>42772</v>
      </c>
      <c r="I110" s="7">
        <v>42923</v>
      </c>
    </row>
    <row r="111" spans="1:9" x14ac:dyDescent="0.25">
      <c r="A111" t="s">
        <v>64</v>
      </c>
      <c r="B111" s="1" t="s">
        <v>5</v>
      </c>
      <c r="C111" s="1">
        <v>9.3000000000000007</v>
      </c>
      <c r="D111">
        <v>62</v>
      </c>
      <c r="E111">
        <v>55</v>
      </c>
      <c r="F111">
        <v>523</v>
      </c>
      <c r="G111" t="s">
        <v>106</v>
      </c>
      <c r="H111" s="7">
        <v>42773</v>
      </c>
      <c r="I111" s="7">
        <v>42924</v>
      </c>
    </row>
    <row r="112" spans="1:9" x14ac:dyDescent="0.25">
      <c r="A112" t="s">
        <v>42</v>
      </c>
      <c r="B112" s="1" t="s">
        <v>28</v>
      </c>
      <c r="C112" s="4">
        <v>4.5999999999999996</v>
      </c>
      <c r="D112">
        <v>65</v>
      </c>
      <c r="E112">
        <v>50</v>
      </c>
      <c r="F112">
        <v>902</v>
      </c>
      <c r="G112" t="s">
        <v>106</v>
      </c>
      <c r="H112" s="7">
        <v>42774</v>
      </c>
      <c r="I112" s="7">
        <v>42925</v>
      </c>
    </row>
    <row r="113" spans="1:9" x14ac:dyDescent="0.25">
      <c r="A113" t="s">
        <v>55</v>
      </c>
      <c r="B113" s="1" t="s">
        <v>28</v>
      </c>
      <c r="C113" s="4">
        <v>4.5999999999999996</v>
      </c>
      <c r="D113">
        <v>70</v>
      </c>
      <c r="E113">
        <v>70</v>
      </c>
      <c r="F113">
        <v>800</v>
      </c>
      <c r="G113" t="s">
        <v>106</v>
      </c>
      <c r="H113" s="7">
        <v>42775</v>
      </c>
      <c r="I113" s="7">
        <v>42926</v>
      </c>
    </row>
    <row r="114" spans="1:9" x14ac:dyDescent="0.25">
      <c r="A114" t="s">
        <v>57</v>
      </c>
      <c r="B114" s="1" t="s">
        <v>28</v>
      </c>
      <c r="C114" s="4">
        <v>4.5999999999999996</v>
      </c>
      <c r="D114">
        <v>80</v>
      </c>
      <c r="E114">
        <v>65</v>
      </c>
      <c r="F114">
        <v>500</v>
      </c>
      <c r="G114" t="s">
        <v>106</v>
      </c>
      <c r="H114" s="7">
        <v>42776</v>
      </c>
      <c r="I114" s="7">
        <v>42927</v>
      </c>
    </row>
    <row r="115" spans="1:9" x14ac:dyDescent="0.25">
      <c r="A115" t="s">
        <v>58</v>
      </c>
      <c r="B115" s="1" t="s">
        <v>28</v>
      </c>
      <c r="C115" s="4">
        <v>4.8</v>
      </c>
      <c r="D115">
        <v>60</v>
      </c>
      <c r="E115">
        <v>55</v>
      </c>
      <c r="F115">
        <v>897</v>
      </c>
      <c r="G115" t="s">
        <v>106</v>
      </c>
      <c r="H115" s="7">
        <v>42777</v>
      </c>
      <c r="I115" s="7">
        <v>42928</v>
      </c>
    </row>
    <row r="116" spans="1:9" x14ac:dyDescent="0.25">
      <c r="A116" t="s">
        <v>59</v>
      </c>
      <c r="B116" s="1" t="s">
        <v>28</v>
      </c>
      <c r="C116" s="4">
        <v>5</v>
      </c>
      <c r="D116">
        <v>65</v>
      </c>
      <c r="E116">
        <v>60</v>
      </c>
      <c r="F116">
        <v>750</v>
      </c>
      <c r="G116" t="s">
        <v>108</v>
      </c>
      <c r="H116" s="7">
        <v>42778</v>
      </c>
      <c r="I116" s="7">
        <v>42929</v>
      </c>
    </row>
    <row r="117" spans="1:9" x14ac:dyDescent="0.25">
      <c r="A117" t="s">
        <v>60</v>
      </c>
      <c r="B117" s="1" t="s">
        <v>28</v>
      </c>
      <c r="C117" s="4">
        <v>5.2</v>
      </c>
      <c r="D117">
        <v>55</v>
      </c>
      <c r="E117">
        <v>50</v>
      </c>
      <c r="F117">
        <v>698</v>
      </c>
      <c r="G117" t="s">
        <v>106</v>
      </c>
      <c r="H117" s="7">
        <v>42779</v>
      </c>
      <c r="I117" s="7">
        <v>42930</v>
      </c>
    </row>
    <row r="118" spans="1:9" x14ac:dyDescent="0.25">
      <c r="A118" t="s">
        <v>61</v>
      </c>
      <c r="B118" s="1" t="s">
        <v>28</v>
      </c>
      <c r="C118" s="4">
        <v>5.4</v>
      </c>
      <c r="D118">
        <v>50</v>
      </c>
      <c r="E118">
        <v>70</v>
      </c>
      <c r="F118">
        <v>853</v>
      </c>
      <c r="G118" t="s">
        <v>106</v>
      </c>
      <c r="H118" s="7">
        <v>42780</v>
      </c>
      <c r="I118" s="7">
        <v>42931</v>
      </c>
    </row>
    <row r="119" spans="1:9" x14ac:dyDescent="0.25">
      <c r="A119" t="s">
        <v>62</v>
      </c>
      <c r="B119" s="1" t="s">
        <v>28</v>
      </c>
      <c r="C119" s="4">
        <v>5.6</v>
      </c>
      <c r="D119">
        <v>70</v>
      </c>
      <c r="E119">
        <v>65</v>
      </c>
      <c r="F119">
        <v>788</v>
      </c>
      <c r="G119" t="s">
        <v>106</v>
      </c>
      <c r="H119" s="7">
        <v>42781</v>
      </c>
      <c r="I119" s="7">
        <v>42932</v>
      </c>
    </row>
    <row r="120" spans="1:9" x14ac:dyDescent="0.25">
      <c r="A120" t="s">
        <v>63</v>
      </c>
      <c r="B120" s="1" t="s">
        <v>28</v>
      </c>
      <c r="C120" s="4">
        <v>5.8</v>
      </c>
      <c r="D120">
        <v>68</v>
      </c>
      <c r="E120">
        <v>50</v>
      </c>
      <c r="F120">
        <v>900</v>
      </c>
      <c r="G120" t="s">
        <v>106</v>
      </c>
      <c r="H120" s="7">
        <v>42782</v>
      </c>
      <c r="I120" s="7">
        <v>42933</v>
      </c>
    </row>
    <row r="121" spans="1:9" x14ac:dyDescent="0.25">
      <c r="A121" t="s">
        <v>64</v>
      </c>
      <c r="B121" s="1" t="s">
        <v>28</v>
      </c>
      <c r="C121" s="1">
        <v>6.1</v>
      </c>
      <c r="D121">
        <v>62</v>
      </c>
      <c r="E121">
        <v>55</v>
      </c>
      <c r="F121">
        <v>812</v>
      </c>
      <c r="G121" t="s">
        <v>106</v>
      </c>
      <c r="H121" s="7">
        <v>42783</v>
      </c>
      <c r="I121" s="7">
        <v>42934</v>
      </c>
    </row>
    <row r="122" spans="1:9" x14ac:dyDescent="0.25">
      <c r="A122" t="s">
        <v>42</v>
      </c>
      <c r="B122" s="1" t="s">
        <v>14</v>
      </c>
      <c r="C122" s="4">
        <v>1.5</v>
      </c>
      <c r="D122">
        <v>60</v>
      </c>
      <c r="E122">
        <v>56</v>
      </c>
      <c r="F122">
        <v>900</v>
      </c>
      <c r="G122" t="s">
        <v>106</v>
      </c>
      <c r="H122" s="7">
        <v>42784</v>
      </c>
      <c r="I122" s="7">
        <v>42935</v>
      </c>
    </row>
    <row r="123" spans="1:9" x14ac:dyDescent="0.25">
      <c r="A123" t="s">
        <v>55</v>
      </c>
      <c r="B123" s="1" t="s">
        <v>14</v>
      </c>
      <c r="C123" s="4">
        <v>1.5</v>
      </c>
      <c r="D123">
        <v>55</v>
      </c>
      <c r="E123">
        <v>65</v>
      </c>
      <c r="F123">
        <v>878</v>
      </c>
      <c r="G123" t="s">
        <v>106</v>
      </c>
      <c r="H123" s="7">
        <v>42785</v>
      </c>
      <c r="I123" s="7">
        <v>42936</v>
      </c>
    </row>
    <row r="124" spans="1:9" x14ac:dyDescent="0.25">
      <c r="A124" t="s">
        <v>57</v>
      </c>
      <c r="B124" s="1" t="s">
        <v>14</v>
      </c>
      <c r="C124" s="4">
        <v>1.5</v>
      </c>
      <c r="D124">
        <v>60</v>
      </c>
      <c r="E124">
        <v>60</v>
      </c>
      <c r="F124">
        <v>500</v>
      </c>
      <c r="G124" t="s">
        <v>106</v>
      </c>
      <c r="H124" s="7">
        <v>42786</v>
      </c>
      <c r="I124" s="7">
        <v>42937</v>
      </c>
    </row>
    <row r="125" spans="1:9" x14ac:dyDescent="0.25">
      <c r="A125" t="s">
        <v>58</v>
      </c>
      <c r="B125" s="1" t="s">
        <v>14</v>
      </c>
      <c r="C125" s="4">
        <v>1.7</v>
      </c>
      <c r="D125">
        <v>80</v>
      </c>
      <c r="E125">
        <v>55</v>
      </c>
      <c r="F125">
        <v>900</v>
      </c>
      <c r="G125" t="s">
        <v>108</v>
      </c>
      <c r="H125" s="7">
        <v>42787</v>
      </c>
      <c r="I125" s="7">
        <v>42938</v>
      </c>
    </row>
    <row r="126" spans="1:9" x14ac:dyDescent="0.25">
      <c r="A126" t="s">
        <v>59</v>
      </c>
      <c r="B126" s="1" t="s">
        <v>14</v>
      </c>
      <c r="C126" s="4">
        <v>1.9</v>
      </c>
      <c r="D126">
        <v>80</v>
      </c>
      <c r="E126">
        <v>65</v>
      </c>
      <c r="F126">
        <v>750</v>
      </c>
      <c r="G126" t="s">
        <v>106</v>
      </c>
      <c r="H126" s="7">
        <v>42788</v>
      </c>
      <c r="I126" s="7">
        <v>42939</v>
      </c>
    </row>
    <row r="127" spans="1:9" x14ac:dyDescent="0.25">
      <c r="A127" t="s">
        <v>60</v>
      </c>
      <c r="B127" s="1" t="s">
        <v>14</v>
      </c>
      <c r="C127" s="4">
        <v>2.1</v>
      </c>
      <c r="D127">
        <v>55</v>
      </c>
      <c r="E127">
        <v>55</v>
      </c>
      <c r="F127">
        <v>821</v>
      </c>
      <c r="G127" t="s">
        <v>106</v>
      </c>
      <c r="H127" s="7">
        <v>42789</v>
      </c>
      <c r="I127" s="7">
        <v>42940</v>
      </c>
    </row>
    <row r="128" spans="1:9" x14ac:dyDescent="0.25">
      <c r="A128" t="s">
        <v>61</v>
      </c>
      <c r="B128" s="1" t="s">
        <v>14</v>
      </c>
      <c r="C128" s="4">
        <v>2.2999999999999998</v>
      </c>
      <c r="D128">
        <v>55</v>
      </c>
      <c r="E128">
        <v>65</v>
      </c>
      <c r="F128">
        <v>853</v>
      </c>
      <c r="G128" t="s">
        <v>106</v>
      </c>
      <c r="H128" s="7">
        <v>42790</v>
      </c>
      <c r="I128" s="7">
        <v>42941</v>
      </c>
    </row>
    <row r="129" spans="1:9" x14ac:dyDescent="0.25">
      <c r="A129" t="s">
        <v>62</v>
      </c>
      <c r="B129" s="1" t="s">
        <v>14</v>
      </c>
      <c r="C129" s="4">
        <v>2.5</v>
      </c>
      <c r="D129">
        <v>65</v>
      </c>
      <c r="E129">
        <v>60</v>
      </c>
      <c r="F129">
        <v>788</v>
      </c>
      <c r="G129" t="s">
        <v>106</v>
      </c>
      <c r="H129" s="7">
        <v>42791</v>
      </c>
      <c r="I129" s="7">
        <v>42942</v>
      </c>
    </row>
    <row r="130" spans="1:9" x14ac:dyDescent="0.25">
      <c r="A130" t="s">
        <v>63</v>
      </c>
      <c r="B130" s="1" t="s">
        <v>14</v>
      </c>
      <c r="C130" s="4">
        <v>2.7</v>
      </c>
      <c r="D130">
        <v>70</v>
      </c>
      <c r="E130">
        <v>70</v>
      </c>
      <c r="F130">
        <v>900</v>
      </c>
      <c r="G130" t="s">
        <v>106</v>
      </c>
      <c r="H130" s="7">
        <v>42792</v>
      </c>
      <c r="I130" s="7">
        <v>42943</v>
      </c>
    </row>
    <row r="131" spans="1:9" x14ac:dyDescent="0.25">
      <c r="A131" t="s">
        <v>64</v>
      </c>
      <c r="B131" s="1" t="s">
        <v>14</v>
      </c>
      <c r="C131" s="1">
        <v>2.9</v>
      </c>
      <c r="D131">
        <v>75</v>
      </c>
      <c r="E131">
        <v>55</v>
      </c>
      <c r="F131">
        <v>788</v>
      </c>
      <c r="G131" t="s">
        <v>106</v>
      </c>
      <c r="H131" s="7">
        <v>42793</v>
      </c>
      <c r="I131" s="7">
        <v>42944</v>
      </c>
    </row>
    <row r="132" spans="1:9" x14ac:dyDescent="0.25">
      <c r="A132" t="s">
        <v>42</v>
      </c>
      <c r="B132" s="1" t="s">
        <v>1</v>
      </c>
      <c r="C132" s="4">
        <v>4.8</v>
      </c>
      <c r="D132">
        <v>65</v>
      </c>
      <c r="E132">
        <v>50</v>
      </c>
      <c r="F132">
        <v>788</v>
      </c>
      <c r="G132" t="s">
        <v>106</v>
      </c>
      <c r="H132" s="7">
        <v>42794</v>
      </c>
      <c r="I132" s="7">
        <v>42945</v>
      </c>
    </row>
    <row r="133" spans="1:9" x14ac:dyDescent="0.25">
      <c r="A133" t="s">
        <v>55</v>
      </c>
      <c r="B133" s="1" t="s">
        <v>1</v>
      </c>
      <c r="C133" s="4">
        <v>4.8</v>
      </c>
      <c r="D133">
        <v>70</v>
      </c>
      <c r="E133">
        <v>70</v>
      </c>
      <c r="F133">
        <v>800</v>
      </c>
      <c r="G133" t="s">
        <v>106</v>
      </c>
      <c r="H133" s="7">
        <v>42795</v>
      </c>
      <c r="I133" s="7">
        <v>42946</v>
      </c>
    </row>
    <row r="134" spans="1:9" x14ac:dyDescent="0.25">
      <c r="A134" t="s">
        <v>57</v>
      </c>
      <c r="B134" s="1" t="s">
        <v>1</v>
      </c>
      <c r="C134" s="4">
        <v>4.8</v>
      </c>
      <c r="D134">
        <v>80</v>
      </c>
      <c r="E134">
        <v>65</v>
      </c>
      <c r="F134">
        <v>500</v>
      </c>
      <c r="G134" t="s">
        <v>107</v>
      </c>
      <c r="H134" s="7">
        <v>42796</v>
      </c>
      <c r="I134" s="7">
        <v>42947</v>
      </c>
    </row>
    <row r="135" spans="1:9" x14ac:dyDescent="0.25">
      <c r="A135" t="s">
        <v>58</v>
      </c>
      <c r="B135" s="1" t="s">
        <v>1</v>
      </c>
      <c r="C135" s="4">
        <v>5</v>
      </c>
      <c r="D135">
        <v>70</v>
      </c>
      <c r="E135">
        <v>50</v>
      </c>
      <c r="F135">
        <v>900</v>
      </c>
      <c r="G135" t="s">
        <v>106</v>
      </c>
      <c r="H135" s="7">
        <v>42797</v>
      </c>
      <c r="I135" s="7">
        <v>42948</v>
      </c>
    </row>
    <row r="136" spans="1:9" x14ac:dyDescent="0.25">
      <c r="A136" t="s">
        <v>59</v>
      </c>
      <c r="B136" s="1" t="s">
        <v>1</v>
      </c>
      <c r="C136" s="4">
        <v>5.2</v>
      </c>
      <c r="D136">
        <v>65</v>
      </c>
      <c r="E136">
        <v>60</v>
      </c>
      <c r="F136">
        <v>750</v>
      </c>
      <c r="G136" t="s">
        <v>106</v>
      </c>
      <c r="H136" s="7">
        <v>42798</v>
      </c>
      <c r="I136" s="7">
        <v>42949</v>
      </c>
    </row>
    <row r="137" spans="1:9" x14ac:dyDescent="0.25">
      <c r="A137" t="s">
        <v>60</v>
      </c>
      <c r="B137" s="1" t="s">
        <v>1</v>
      </c>
      <c r="C137" s="4">
        <v>5.4</v>
      </c>
      <c r="D137">
        <v>80</v>
      </c>
      <c r="E137">
        <v>70</v>
      </c>
      <c r="F137">
        <v>652</v>
      </c>
      <c r="G137" t="s">
        <v>106</v>
      </c>
      <c r="H137" s="7">
        <v>42799</v>
      </c>
      <c r="I137" s="7">
        <v>42950</v>
      </c>
    </row>
    <row r="138" spans="1:9" x14ac:dyDescent="0.25">
      <c r="A138" t="s">
        <v>61</v>
      </c>
      <c r="B138" s="1" t="s">
        <v>1</v>
      </c>
      <c r="C138" s="4">
        <v>5.6</v>
      </c>
      <c r="D138">
        <v>50</v>
      </c>
      <c r="E138">
        <v>70</v>
      </c>
      <c r="F138">
        <v>853</v>
      </c>
      <c r="G138" t="s">
        <v>106</v>
      </c>
      <c r="H138" s="7">
        <v>42800</v>
      </c>
      <c r="I138" s="7">
        <v>42951</v>
      </c>
    </row>
    <row r="139" spans="1:9" x14ac:dyDescent="0.25">
      <c r="A139" t="s">
        <v>62</v>
      </c>
      <c r="B139" s="1" t="s">
        <v>1</v>
      </c>
      <c r="C139" s="4">
        <v>5.8</v>
      </c>
      <c r="D139">
        <v>75</v>
      </c>
      <c r="E139">
        <v>55</v>
      </c>
      <c r="F139">
        <v>788</v>
      </c>
      <c r="G139" t="s">
        <v>106</v>
      </c>
      <c r="H139" s="7">
        <v>42801</v>
      </c>
      <c r="I139" s="7">
        <v>42952</v>
      </c>
    </row>
    <row r="140" spans="1:9" x14ac:dyDescent="0.25">
      <c r="A140" t="s">
        <v>63</v>
      </c>
      <c r="B140" s="1" t="s">
        <v>1</v>
      </c>
      <c r="C140" s="4">
        <v>6</v>
      </c>
      <c r="D140">
        <v>68</v>
      </c>
      <c r="E140">
        <v>50</v>
      </c>
      <c r="F140">
        <v>900</v>
      </c>
      <c r="G140" t="s">
        <v>106</v>
      </c>
      <c r="H140" s="7">
        <v>42802</v>
      </c>
      <c r="I140" s="7">
        <v>42953</v>
      </c>
    </row>
    <row r="141" spans="1:9" x14ac:dyDescent="0.25">
      <c r="A141" t="s">
        <v>64</v>
      </c>
      <c r="B141" s="1" t="s">
        <v>1</v>
      </c>
      <c r="C141" s="1">
        <v>6.7</v>
      </c>
      <c r="D141">
        <v>62</v>
      </c>
      <c r="E141">
        <v>55</v>
      </c>
      <c r="F141">
        <v>802</v>
      </c>
      <c r="G141" t="s">
        <v>106</v>
      </c>
      <c r="H141" s="7">
        <v>42803</v>
      </c>
      <c r="I141" s="7">
        <v>42954</v>
      </c>
    </row>
    <row r="142" spans="1:9" x14ac:dyDescent="0.25">
      <c r="A142" t="s">
        <v>42</v>
      </c>
      <c r="B142" s="1" t="s">
        <v>0</v>
      </c>
      <c r="C142" s="4">
        <v>2.5</v>
      </c>
      <c r="D142">
        <v>50</v>
      </c>
      <c r="E142">
        <v>50</v>
      </c>
      <c r="F142">
        <v>700</v>
      </c>
      <c r="G142" t="s">
        <v>106</v>
      </c>
      <c r="H142" s="7">
        <v>42804</v>
      </c>
      <c r="I142" s="7">
        <v>42955</v>
      </c>
    </row>
    <row r="143" spans="1:9" x14ac:dyDescent="0.25">
      <c r="A143" t="s">
        <v>55</v>
      </c>
      <c r="B143" s="1" t="s">
        <v>0</v>
      </c>
      <c r="C143" s="4">
        <v>2.5</v>
      </c>
      <c r="D143">
        <v>55</v>
      </c>
      <c r="E143">
        <v>55</v>
      </c>
      <c r="F143">
        <v>800</v>
      </c>
      <c r="G143" t="s">
        <v>106</v>
      </c>
      <c r="H143" s="7">
        <v>42805</v>
      </c>
      <c r="I143" s="7">
        <v>42956</v>
      </c>
    </row>
    <row r="144" spans="1:9" x14ac:dyDescent="0.25">
      <c r="A144" t="s">
        <v>57</v>
      </c>
      <c r="B144" s="1" t="s">
        <v>0</v>
      </c>
      <c r="C144" s="4">
        <v>2.5</v>
      </c>
      <c r="D144">
        <v>60</v>
      </c>
      <c r="E144">
        <v>65</v>
      </c>
      <c r="F144">
        <v>500</v>
      </c>
      <c r="G144" t="s">
        <v>106</v>
      </c>
      <c r="H144" s="7">
        <v>42806</v>
      </c>
      <c r="I144" s="7">
        <v>42957</v>
      </c>
    </row>
    <row r="145" spans="1:9" x14ac:dyDescent="0.25">
      <c r="A145" t="s">
        <v>58</v>
      </c>
      <c r="B145" s="1" t="s">
        <v>0</v>
      </c>
      <c r="C145" s="4">
        <v>2.7</v>
      </c>
      <c r="D145">
        <v>80</v>
      </c>
      <c r="E145">
        <v>65</v>
      </c>
      <c r="F145">
        <v>900</v>
      </c>
      <c r="G145" t="s">
        <v>106</v>
      </c>
      <c r="H145" s="7">
        <v>42807</v>
      </c>
      <c r="I145" s="7">
        <v>42958</v>
      </c>
    </row>
    <row r="146" spans="1:9" x14ac:dyDescent="0.25">
      <c r="A146" t="s">
        <v>59</v>
      </c>
      <c r="B146" s="1" t="s">
        <v>0</v>
      </c>
      <c r="C146" s="4">
        <v>2.9</v>
      </c>
      <c r="D146">
        <v>75</v>
      </c>
      <c r="E146">
        <v>65</v>
      </c>
      <c r="F146">
        <v>750</v>
      </c>
      <c r="G146" t="s">
        <v>106</v>
      </c>
      <c r="H146" s="7">
        <v>42808</v>
      </c>
      <c r="I146" s="7">
        <v>42959</v>
      </c>
    </row>
    <row r="147" spans="1:9" x14ac:dyDescent="0.25">
      <c r="A147" t="s">
        <v>60</v>
      </c>
      <c r="B147" s="1" t="s">
        <v>0</v>
      </c>
      <c r="C147" s="4">
        <v>3.1</v>
      </c>
      <c r="D147">
        <v>65</v>
      </c>
      <c r="E147">
        <v>70</v>
      </c>
      <c r="F147">
        <v>743</v>
      </c>
      <c r="G147" t="s">
        <v>106</v>
      </c>
      <c r="H147" s="7">
        <v>42809</v>
      </c>
      <c r="I147" s="7">
        <v>42960</v>
      </c>
    </row>
    <row r="148" spans="1:9" x14ac:dyDescent="0.25">
      <c r="A148" t="s">
        <v>61</v>
      </c>
      <c r="B148" s="1" t="s">
        <v>0</v>
      </c>
      <c r="C148" s="4">
        <v>3.3</v>
      </c>
      <c r="D148">
        <v>80</v>
      </c>
      <c r="E148">
        <v>60</v>
      </c>
      <c r="F148">
        <v>853</v>
      </c>
      <c r="G148" t="s">
        <v>106</v>
      </c>
      <c r="H148" s="7">
        <v>42810</v>
      </c>
      <c r="I148" s="7">
        <v>42961</v>
      </c>
    </row>
    <row r="149" spans="1:9" x14ac:dyDescent="0.25">
      <c r="A149" t="s">
        <v>62</v>
      </c>
      <c r="B149" s="1" t="s">
        <v>0</v>
      </c>
      <c r="C149" s="4">
        <v>3.5</v>
      </c>
      <c r="D149">
        <v>75</v>
      </c>
      <c r="E149">
        <v>60</v>
      </c>
      <c r="F149">
        <v>788</v>
      </c>
      <c r="G149" t="s">
        <v>106</v>
      </c>
      <c r="H149" s="7">
        <v>42811</v>
      </c>
      <c r="I149" s="7">
        <v>42962</v>
      </c>
    </row>
    <row r="150" spans="1:9" x14ac:dyDescent="0.25">
      <c r="A150" t="s">
        <v>63</v>
      </c>
      <c r="B150" s="1" t="s">
        <v>0</v>
      </c>
      <c r="C150" s="4">
        <v>3.7</v>
      </c>
      <c r="D150">
        <v>71</v>
      </c>
      <c r="E150">
        <v>65</v>
      </c>
      <c r="F150">
        <v>900</v>
      </c>
      <c r="G150" t="s">
        <v>106</v>
      </c>
      <c r="H150" s="7">
        <v>42812</v>
      </c>
      <c r="I150" s="7">
        <v>42963</v>
      </c>
    </row>
    <row r="151" spans="1:9" x14ac:dyDescent="0.25">
      <c r="A151" t="s">
        <v>64</v>
      </c>
      <c r="B151" s="1" t="s">
        <v>0</v>
      </c>
      <c r="C151" s="1">
        <v>3.9</v>
      </c>
      <c r="D151">
        <v>65</v>
      </c>
      <c r="E151">
        <v>55</v>
      </c>
      <c r="F151">
        <v>966</v>
      </c>
      <c r="G151" t="s">
        <v>106</v>
      </c>
      <c r="H151" s="7">
        <v>42813</v>
      </c>
      <c r="I151" s="7">
        <v>42964</v>
      </c>
    </row>
    <row r="152" spans="1:9" x14ac:dyDescent="0.25">
      <c r="A152" t="s">
        <v>42</v>
      </c>
      <c r="B152" s="1" t="s">
        <v>12</v>
      </c>
      <c r="C152" s="4">
        <v>10.9</v>
      </c>
      <c r="D152">
        <v>50</v>
      </c>
      <c r="E152">
        <v>50</v>
      </c>
      <c r="F152">
        <v>982</v>
      </c>
      <c r="G152" t="s">
        <v>106</v>
      </c>
      <c r="H152" s="7">
        <v>42814</v>
      </c>
      <c r="I152" s="7">
        <v>42965</v>
      </c>
    </row>
    <row r="153" spans="1:9" x14ac:dyDescent="0.25">
      <c r="A153" t="s">
        <v>55</v>
      </c>
      <c r="B153" s="1" t="s">
        <v>12</v>
      </c>
      <c r="C153" s="4">
        <v>10.9</v>
      </c>
      <c r="D153">
        <v>55</v>
      </c>
      <c r="E153">
        <v>55</v>
      </c>
      <c r="F153">
        <v>800</v>
      </c>
      <c r="G153" t="s">
        <v>106</v>
      </c>
      <c r="H153" s="7">
        <v>42815</v>
      </c>
      <c r="I153" s="7">
        <v>42966</v>
      </c>
    </row>
    <row r="154" spans="1:9" x14ac:dyDescent="0.25">
      <c r="A154" t="s">
        <v>57</v>
      </c>
      <c r="B154" s="1" t="s">
        <v>12</v>
      </c>
      <c r="C154" s="4">
        <v>10.9</v>
      </c>
      <c r="D154">
        <v>60</v>
      </c>
      <c r="E154">
        <v>65</v>
      </c>
      <c r="F154">
        <v>500</v>
      </c>
      <c r="G154" t="s">
        <v>106</v>
      </c>
      <c r="H154" s="7">
        <v>42816</v>
      </c>
      <c r="I154" s="7">
        <v>42967</v>
      </c>
    </row>
    <row r="155" spans="1:9" x14ac:dyDescent="0.25">
      <c r="A155" t="s">
        <v>58</v>
      </c>
      <c r="B155" s="1" t="s">
        <v>12</v>
      </c>
      <c r="C155" s="4">
        <v>11.1</v>
      </c>
      <c r="D155">
        <v>55</v>
      </c>
      <c r="E155">
        <v>60</v>
      </c>
      <c r="F155">
        <v>900</v>
      </c>
      <c r="G155" t="s">
        <v>106</v>
      </c>
      <c r="H155" s="7">
        <v>42817</v>
      </c>
      <c r="I155" s="7">
        <v>42968</v>
      </c>
    </row>
    <row r="156" spans="1:9" x14ac:dyDescent="0.25">
      <c r="A156" t="s">
        <v>59</v>
      </c>
      <c r="B156" s="1" t="s">
        <v>12</v>
      </c>
      <c r="C156" s="4">
        <v>11.3</v>
      </c>
      <c r="D156">
        <v>70</v>
      </c>
      <c r="E156">
        <v>55</v>
      </c>
      <c r="F156">
        <v>865</v>
      </c>
      <c r="G156" t="s">
        <v>106</v>
      </c>
      <c r="H156" s="7">
        <v>42818</v>
      </c>
      <c r="I156" s="7">
        <v>42969</v>
      </c>
    </row>
    <row r="157" spans="1:9" x14ac:dyDescent="0.25">
      <c r="A157" t="s">
        <v>60</v>
      </c>
      <c r="B157" s="1" t="s">
        <v>12</v>
      </c>
      <c r="C157" s="4">
        <v>11.5</v>
      </c>
      <c r="D157">
        <v>65</v>
      </c>
      <c r="E157">
        <v>70</v>
      </c>
      <c r="F157">
        <v>743</v>
      </c>
      <c r="G157" t="s">
        <v>106</v>
      </c>
      <c r="H157" s="7">
        <v>42819</v>
      </c>
      <c r="I157" s="7">
        <v>42970</v>
      </c>
    </row>
    <row r="158" spans="1:9" x14ac:dyDescent="0.25">
      <c r="A158" t="s">
        <v>61</v>
      </c>
      <c r="B158" s="1" t="s">
        <v>12</v>
      </c>
      <c r="C158" s="4">
        <v>11.7</v>
      </c>
      <c r="D158">
        <v>60</v>
      </c>
      <c r="E158">
        <v>65</v>
      </c>
      <c r="F158">
        <v>853</v>
      </c>
      <c r="G158" t="s">
        <v>106</v>
      </c>
      <c r="H158" s="7">
        <v>42820</v>
      </c>
      <c r="I158" s="7">
        <v>42971</v>
      </c>
    </row>
    <row r="159" spans="1:9" x14ac:dyDescent="0.25">
      <c r="A159" t="s">
        <v>62</v>
      </c>
      <c r="B159" s="1" t="s">
        <v>12</v>
      </c>
      <c r="C159" s="4">
        <v>11.9</v>
      </c>
      <c r="D159">
        <v>75</v>
      </c>
      <c r="E159">
        <v>60</v>
      </c>
      <c r="F159">
        <v>788</v>
      </c>
      <c r="G159" t="s">
        <v>108</v>
      </c>
      <c r="H159" s="7">
        <v>42821</v>
      </c>
      <c r="I159" s="7">
        <v>42972</v>
      </c>
    </row>
    <row r="160" spans="1:9" x14ac:dyDescent="0.25">
      <c r="A160" t="s">
        <v>63</v>
      </c>
      <c r="B160" s="1" t="s">
        <v>12</v>
      </c>
      <c r="C160" s="4">
        <v>12.1</v>
      </c>
      <c r="D160">
        <v>71</v>
      </c>
      <c r="E160">
        <v>65</v>
      </c>
      <c r="F160">
        <v>900</v>
      </c>
      <c r="G160" t="s">
        <v>107</v>
      </c>
      <c r="H160" s="7">
        <v>42822</v>
      </c>
      <c r="I160" s="7">
        <v>42973</v>
      </c>
    </row>
    <row r="161" spans="1:9" x14ac:dyDescent="0.25">
      <c r="A161" t="s">
        <v>64</v>
      </c>
      <c r="B161" s="1" t="s">
        <v>12</v>
      </c>
      <c r="C161" s="1">
        <v>12.3</v>
      </c>
      <c r="D161">
        <v>65</v>
      </c>
      <c r="E161">
        <v>55</v>
      </c>
      <c r="F161">
        <v>596</v>
      </c>
      <c r="G161" t="s">
        <v>106</v>
      </c>
      <c r="H161" s="7">
        <v>42823</v>
      </c>
      <c r="I161" s="7">
        <v>42974</v>
      </c>
    </row>
    <row r="162" spans="1:9" x14ac:dyDescent="0.25">
      <c r="A162" t="s">
        <v>42</v>
      </c>
      <c r="B162" s="1" t="s">
        <v>11</v>
      </c>
      <c r="C162" s="4">
        <v>6.2</v>
      </c>
      <c r="D162">
        <v>50</v>
      </c>
      <c r="E162">
        <v>50</v>
      </c>
      <c r="F162">
        <v>962</v>
      </c>
      <c r="G162" t="s">
        <v>106</v>
      </c>
      <c r="H162" s="7">
        <v>42824</v>
      </c>
      <c r="I162" s="7">
        <v>42975</v>
      </c>
    </row>
    <row r="163" spans="1:9" x14ac:dyDescent="0.25">
      <c r="A163" t="s">
        <v>55</v>
      </c>
      <c r="B163" s="1" t="s">
        <v>11</v>
      </c>
      <c r="C163" s="4">
        <v>6.2</v>
      </c>
      <c r="D163">
        <v>55</v>
      </c>
      <c r="E163">
        <v>55</v>
      </c>
      <c r="F163">
        <v>800</v>
      </c>
      <c r="G163" t="s">
        <v>106</v>
      </c>
      <c r="H163" s="7">
        <v>42825</v>
      </c>
      <c r="I163" s="7">
        <v>42976</v>
      </c>
    </row>
    <row r="164" spans="1:9" x14ac:dyDescent="0.25">
      <c r="A164" t="s">
        <v>57</v>
      </c>
      <c r="B164" s="1" t="s">
        <v>11</v>
      </c>
      <c r="C164" s="4">
        <v>6.2</v>
      </c>
      <c r="D164">
        <v>75</v>
      </c>
      <c r="E164">
        <v>50</v>
      </c>
      <c r="F164">
        <v>500</v>
      </c>
      <c r="G164" t="s">
        <v>106</v>
      </c>
      <c r="H164" s="7">
        <v>42826</v>
      </c>
      <c r="I164" s="7">
        <v>42977</v>
      </c>
    </row>
    <row r="165" spans="1:9" x14ac:dyDescent="0.25">
      <c r="A165" t="s">
        <v>58</v>
      </c>
      <c r="B165" s="1" t="s">
        <v>11</v>
      </c>
      <c r="C165" s="4">
        <v>6.4</v>
      </c>
      <c r="D165">
        <v>55</v>
      </c>
      <c r="E165">
        <v>60</v>
      </c>
      <c r="F165">
        <v>900</v>
      </c>
      <c r="G165" t="s">
        <v>106</v>
      </c>
      <c r="H165" s="7">
        <v>42827</v>
      </c>
      <c r="I165" s="7">
        <v>42978</v>
      </c>
    </row>
    <row r="166" spans="1:9" x14ac:dyDescent="0.25">
      <c r="A166" t="s">
        <v>59</v>
      </c>
      <c r="B166" s="1" t="s">
        <v>11</v>
      </c>
      <c r="C166" s="4">
        <v>6.6</v>
      </c>
      <c r="D166">
        <v>80</v>
      </c>
      <c r="E166">
        <v>70</v>
      </c>
      <c r="F166">
        <v>750</v>
      </c>
      <c r="G166" t="s">
        <v>106</v>
      </c>
      <c r="H166" s="7">
        <v>42828</v>
      </c>
      <c r="I166" s="7">
        <v>42979</v>
      </c>
    </row>
    <row r="167" spans="1:9" x14ac:dyDescent="0.25">
      <c r="A167" t="s">
        <v>60</v>
      </c>
      <c r="B167" s="1" t="s">
        <v>11</v>
      </c>
      <c r="C167" s="4">
        <v>6.8</v>
      </c>
      <c r="D167">
        <v>65</v>
      </c>
      <c r="E167">
        <v>70</v>
      </c>
      <c r="F167">
        <v>743</v>
      </c>
      <c r="G167" t="s">
        <v>106</v>
      </c>
      <c r="H167" s="7">
        <v>42829</v>
      </c>
      <c r="I167" s="7">
        <v>42980</v>
      </c>
    </row>
    <row r="168" spans="1:9" x14ac:dyDescent="0.25">
      <c r="A168" t="s">
        <v>61</v>
      </c>
      <c r="B168" s="1" t="s">
        <v>11</v>
      </c>
      <c r="C168" s="4">
        <v>7</v>
      </c>
      <c r="D168">
        <v>60</v>
      </c>
      <c r="E168">
        <v>65</v>
      </c>
      <c r="F168">
        <v>853</v>
      </c>
      <c r="G168" t="s">
        <v>106</v>
      </c>
      <c r="H168" s="7">
        <v>42830</v>
      </c>
      <c r="I168" s="7">
        <v>42981</v>
      </c>
    </row>
    <row r="169" spans="1:9" x14ac:dyDescent="0.25">
      <c r="A169" t="s">
        <v>62</v>
      </c>
      <c r="B169" s="1" t="s">
        <v>11</v>
      </c>
      <c r="C169" s="4">
        <v>7.2</v>
      </c>
      <c r="D169">
        <v>75</v>
      </c>
      <c r="E169">
        <v>60</v>
      </c>
      <c r="F169">
        <v>788</v>
      </c>
      <c r="G169" t="s">
        <v>108</v>
      </c>
      <c r="H169" s="7">
        <v>42831</v>
      </c>
      <c r="I169" s="7">
        <v>42982</v>
      </c>
    </row>
    <row r="170" spans="1:9" x14ac:dyDescent="0.25">
      <c r="A170" t="s">
        <v>63</v>
      </c>
      <c r="B170" s="1" t="s">
        <v>11</v>
      </c>
      <c r="C170" s="4">
        <v>7.4</v>
      </c>
      <c r="D170">
        <v>50</v>
      </c>
      <c r="E170">
        <v>70</v>
      </c>
      <c r="F170">
        <v>900</v>
      </c>
      <c r="G170" t="s">
        <v>108</v>
      </c>
      <c r="H170" s="7">
        <v>42832</v>
      </c>
      <c r="I170" s="7">
        <v>42983</v>
      </c>
    </row>
    <row r="171" spans="1:9" x14ac:dyDescent="0.25">
      <c r="A171" t="s">
        <v>64</v>
      </c>
      <c r="B171" s="1" t="s">
        <v>11</v>
      </c>
      <c r="C171" s="1">
        <v>7.6</v>
      </c>
      <c r="D171">
        <v>75</v>
      </c>
      <c r="E171">
        <v>70</v>
      </c>
      <c r="F171">
        <v>641</v>
      </c>
      <c r="G171" t="s">
        <v>106</v>
      </c>
      <c r="H171" s="7">
        <v>42833</v>
      </c>
      <c r="I171" s="7">
        <v>42984</v>
      </c>
    </row>
    <row r="172" spans="1:9" x14ac:dyDescent="0.25">
      <c r="A172" t="s">
        <v>42</v>
      </c>
      <c r="B172" s="1" t="s">
        <v>18</v>
      </c>
      <c r="C172" s="4">
        <v>4.5999999999999996</v>
      </c>
      <c r="D172">
        <v>80</v>
      </c>
      <c r="E172">
        <v>50</v>
      </c>
      <c r="F172">
        <v>700</v>
      </c>
      <c r="G172" t="s">
        <v>106</v>
      </c>
      <c r="H172" s="7">
        <v>42834</v>
      </c>
      <c r="I172" s="7">
        <v>42985</v>
      </c>
    </row>
    <row r="173" spans="1:9" x14ac:dyDescent="0.25">
      <c r="A173" t="s">
        <v>55</v>
      </c>
      <c r="B173" s="1" t="s">
        <v>18</v>
      </c>
      <c r="C173" s="4">
        <v>4.5999999999999996</v>
      </c>
      <c r="D173">
        <v>50</v>
      </c>
      <c r="E173">
        <v>70</v>
      </c>
      <c r="F173">
        <v>825</v>
      </c>
      <c r="G173" t="s">
        <v>106</v>
      </c>
      <c r="H173" s="7">
        <v>42835</v>
      </c>
      <c r="I173" s="7">
        <v>42986</v>
      </c>
    </row>
    <row r="174" spans="1:9" x14ac:dyDescent="0.25">
      <c r="A174" t="s">
        <v>57</v>
      </c>
      <c r="B174" s="1" t="s">
        <v>18</v>
      </c>
      <c r="C174" s="4">
        <v>4.5999999999999996</v>
      </c>
      <c r="D174">
        <v>75</v>
      </c>
      <c r="E174">
        <v>65</v>
      </c>
      <c r="F174">
        <v>500</v>
      </c>
      <c r="G174" t="s">
        <v>106</v>
      </c>
      <c r="H174" s="7">
        <v>42836</v>
      </c>
      <c r="I174" s="7">
        <v>42987</v>
      </c>
    </row>
    <row r="175" spans="1:9" x14ac:dyDescent="0.25">
      <c r="A175" t="s">
        <v>58</v>
      </c>
      <c r="B175" s="1" t="s">
        <v>18</v>
      </c>
      <c r="C175" s="4">
        <v>4.8</v>
      </c>
      <c r="D175">
        <v>55</v>
      </c>
      <c r="E175">
        <v>60</v>
      </c>
      <c r="F175">
        <v>900</v>
      </c>
      <c r="G175" t="s">
        <v>106</v>
      </c>
      <c r="H175" s="7">
        <v>42837</v>
      </c>
      <c r="I175" s="7">
        <v>42988</v>
      </c>
    </row>
    <row r="176" spans="1:9" x14ac:dyDescent="0.25">
      <c r="A176" t="s">
        <v>59</v>
      </c>
      <c r="B176" s="1" t="s">
        <v>18</v>
      </c>
      <c r="C176" s="4">
        <v>5</v>
      </c>
      <c r="D176">
        <v>70</v>
      </c>
      <c r="E176">
        <v>55</v>
      </c>
      <c r="F176">
        <v>962</v>
      </c>
      <c r="G176" t="s">
        <v>106</v>
      </c>
      <c r="H176" s="7">
        <v>42838</v>
      </c>
      <c r="I176" s="7">
        <v>42989</v>
      </c>
    </row>
    <row r="177" spans="1:9" x14ac:dyDescent="0.25">
      <c r="A177" t="s">
        <v>60</v>
      </c>
      <c r="B177" s="1" t="s">
        <v>18</v>
      </c>
      <c r="C177" s="4">
        <v>5.2</v>
      </c>
      <c r="D177">
        <v>65</v>
      </c>
      <c r="E177">
        <v>70</v>
      </c>
      <c r="F177">
        <v>743</v>
      </c>
      <c r="G177" t="s">
        <v>106</v>
      </c>
      <c r="H177" s="7">
        <v>42839</v>
      </c>
      <c r="I177" s="7">
        <v>42990</v>
      </c>
    </row>
    <row r="178" spans="1:9" x14ac:dyDescent="0.25">
      <c r="A178" t="s">
        <v>61</v>
      </c>
      <c r="B178" s="1" t="s">
        <v>18</v>
      </c>
      <c r="C178" s="4">
        <v>5.4</v>
      </c>
      <c r="D178">
        <v>60</v>
      </c>
      <c r="E178">
        <v>65</v>
      </c>
      <c r="F178">
        <v>853</v>
      </c>
      <c r="G178" t="s">
        <v>106</v>
      </c>
      <c r="H178" s="7">
        <v>42840</v>
      </c>
      <c r="I178" s="7">
        <v>42991</v>
      </c>
    </row>
    <row r="179" spans="1:9" x14ac:dyDescent="0.25">
      <c r="A179" t="s">
        <v>62</v>
      </c>
      <c r="B179" s="1" t="s">
        <v>18</v>
      </c>
      <c r="C179" s="4">
        <v>5.6</v>
      </c>
      <c r="D179">
        <v>50</v>
      </c>
      <c r="E179">
        <v>70</v>
      </c>
      <c r="F179">
        <v>788</v>
      </c>
      <c r="G179" t="s">
        <v>108</v>
      </c>
      <c r="H179" s="7">
        <v>42841</v>
      </c>
      <c r="I179" s="7">
        <v>42992</v>
      </c>
    </row>
    <row r="180" spans="1:9" x14ac:dyDescent="0.25">
      <c r="A180" t="s">
        <v>63</v>
      </c>
      <c r="B180" s="1" t="s">
        <v>18</v>
      </c>
      <c r="C180" s="4">
        <v>5.8</v>
      </c>
      <c r="D180">
        <v>71</v>
      </c>
      <c r="E180">
        <v>65</v>
      </c>
      <c r="F180">
        <v>673</v>
      </c>
      <c r="G180" t="s">
        <v>108</v>
      </c>
      <c r="H180" s="7">
        <v>42842</v>
      </c>
      <c r="I180" s="7">
        <v>42993</v>
      </c>
    </row>
    <row r="181" spans="1:9" x14ac:dyDescent="0.25">
      <c r="A181" t="s">
        <v>64</v>
      </c>
      <c r="B181" s="1" t="s">
        <v>18</v>
      </c>
      <c r="C181" s="1">
        <v>8.5</v>
      </c>
      <c r="D181">
        <v>55</v>
      </c>
      <c r="E181">
        <v>55</v>
      </c>
      <c r="F181">
        <v>899</v>
      </c>
      <c r="G181" t="s">
        <v>106</v>
      </c>
      <c r="H181" s="7">
        <v>42843</v>
      </c>
      <c r="I181" s="7">
        <v>42994</v>
      </c>
    </row>
    <row r="182" spans="1:9" x14ac:dyDescent="0.25">
      <c r="A182" t="s">
        <v>42</v>
      </c>
      <c r="B182" s="1" t="s">
        <v>22</v>
      </c>
      <c r="C182" s="4">
        <v>4.0999999999999996</v>
      </c>
      <c r="D182">
        <v>55</v>
      </c>
      <c r="E182">
        <v>50</v>
      </c>
      <c r="F182">
        <v>700</v>
      </c>
      <c r="G182" t="s">
        <v>106</v>
      </c>
      <c r="H182" s="7">
        <v>42844</v>
      </c>
      <c r="I182" s="7">
        <v>42995</v>
      </c>
    </row>
    <row r="183" spans="1:9" x14ac:dyDescent="0.25">
      <c r="A183" t="s">
        <v>55</v>
      </c>
      <c r="B183" s="1" t="s">
        <v>22</v>
      </c>
      <c r="C183" s="4">
        <v>4.0999999999999996</v>
      </c>
      <c r="D183">
        <v>55</v>
      </c>
      <c r="E183">
        <v>55</v>
      </c>
      <c r="F183">
        <v>800</v>
      </c>
      <c r="G183" t="s">
        <v>106</v>
      </c>
      <c r="H183" s="7">
        <v>42845</v>
      </c>
      <c r="I183" s="7">
        <v>42996</v>
      </c>
    </row>
    <row r="184" spans="1:9" x14ac:dyDescent="0.25">
      <c r="A184" t="s">
        <v>57</v>
      </c>
      <c r="B184" s="1" t="s">
        <v>22</v>
      </c>
      <c r="C184" s="4">
        <v>4.0999999999999996</v>
      </c>
      <c r="D184">
        <v>60</v>
      </c>
      <c r="E184">
        <v>65</v>
      </c>
      <c r="F184">
        <v>500</v>
      </c>
      <c r="G184" t="s">
        <v>106</v>
      </c>
      <c r="H184" s="7">
        <v>42846</v>
      </c>
      <c r="I184" s="7">
        <v>42997</v>
      </c>
    </row>
    <row r="185" spans="1:9" x14ac:dyDescent="0.25">
      <c r="A185" t="s">
        <v>58</v>
      </c>
      <c r="B185" s="1" t="s">
        <v>22</v>
      </c>
      <c r="C185" s="4">
        <v>4.3</v>
      </c>
      <c r="D185">
        <v>55</v>
      </c>
      <c r="E185">
        <v>60</v>
      </c>
      <c r="F185">
        <v>562</v>
      </c>
      <c r="G185" t="s">
        <v>106</v>
      </c>
      <c r="H185" s="7">
        <v>42847</v>
      </c>
      <c r="I185" s="7">
        <v>42998</v>
      </c>
    </row>
    <row r="186" spans="1:9" x14ac:dyDescent="0.25">
      <c r="A186" t="s">
        <v>59</v>
      </c>
      <c r="B186" s="1" t="s">
        <v>22</v>
      </c>
      <c r="C186" s="4">
        <v>4.5</v>
      </c>
      <c r="D186">
        <v>70</v>
      </c>
      <c r="E186">
        <v>55</v>
      </c>
      <c r="F186">
        <v>965</v>
      </c>
      <c r="G186" t="s">
        <v>106</v>
      </c>
      <c r="H186" s="7">
        <v>42848</v>
      </c>
      <c r="I186" s="7">
        <v>42999</v>
      </c>
    </row>
    <row r="187" spans="1:9" x14ac:dyDescent="0.25">
      <c r="A187" t="s">
        <v>60</v>
      </c>
      <c r="B187" s="1" t="s">
        <v>22</v>
      </c>
      <c r="C187" s="4">
        <v>4.7</v>
      </c>
      <c r="D187">
        <v>65</v>
      </c>
      <c r="E187">
        <v>70</v>
      </c>
      <c r="F187">
        <v>743</v>
      </c>
      <c r="G187" t="s">
        <v>106</v>
      </c>
      <c r="H187" s="7">
        <v>42849</v>
      </c>
      <c r="I187" s="7">
        <v>43000</v>
      </c>
    </row>
    <row r="188" spans="1:9" x14ac:dyDescent="0.25">
      <c r="A188" t="s">
        <v>61</v>
      </c>
      <c r="B188" s="1" t="s">
        <v>22</v>
      </c>
      <c r="C188" s="4">
        <v>4.9000000000000004</v>
      </c>
      <c r="D188">
        <v>60</v>
      </c>
      <c r="E188">
        <v>65</v>
      </c>
      <c r="F188">
        <v>853</v>
      </c>
      <c r="G188" t="s">
        <v>106</v>
      </c>
      <c r="H188" s="7">
        <v>42850</v>
      </c>
      <c r="I188" s="7">
        <v>43001</v>
      </c>
    </row>
    <row r="189" spans="1:9" x14ac:dyDescent="0.25">
      <c r="A189" t="s">
        <v>62</v>
      </c>
      <c r="B189" s="1" t="s">
        <v>22</v>
      </c>
      <c r="C189" s="4">
        <v>5.0999999999999996</v>
      </c>
      <c r="D189">
        <v>75</v>
      </c>
      <c r="E189">
        <v>60</v>
      </c>
      <c r="F189">
        <v>712</v>
      </c>
      <c r="G189" t="s">
        <v>106</v>
      </c>
      <c r="H189" s="7">
        <v>42851</v>
      </c>
      <c r="I189" s="7">
        <v>43002</v>
      </c>
    </row>
    <row r="190" spans="1:9" x14ac:dyDescent="0.25">
      <c r="A190" t="s">
        <v>63</v>
      </c>
      <c r="B190" s="1" t="s">
        <v>22</v>
      </c>
      <c r="C190" s="4">
        <v>5.3</v>
      </c>
      <c r="D190">
        <v>71</v>
      </c>
      <c r="E190">
        <v>65</v>
      </c>
      <c r="F190">
        <v>900</v>
      </c>
      <c r="G190" t="s">
        <v>106</v>
      </c>
      <c r="H190" s="7">
        <v>42852</v>
      </c>
      <c r="I190" s="7">
        <v>43003</v>
      </c>
    </row>
    <row r="191" spans="1:9" x14ac:dyDescent="0.25">
      <c r="A191" t="s">
        <v>64</v>
      </c>
      <c r="B191" s="1" t="s">
        <v>22</v>
      </c>
      <c r="C191" s="1">
        <v>4.4000000000000004</v>
      </c>
      <c r="D191">
        <v>65</v>
      </c>
      <c r="E191">
        <v>55</v>
      </c>
      <c r="F191">
        <v>703</v>
      </c>
      <c r="G191" t="s">
        <v>106</v>
      </c>
      <c r="H191" s="7">
        <v>42853</v>
      </c>
      <c r="I191" s="7">
        <v>43004</v>
      </c>
    </row>
    <row r="192" spans="1:9" x14ac:dyDescent="0.25">
      <c r="A192" t="s">
        <v>42</v>
      </c>
      <c r="B192" s="1" t="s">
        <v>4</v>
      </c>
      <c r="C192" s="4">
        <v>0.5</v>
      </c>
      <c r="D192">
        <v>65</v>
      </c>
      <c r="E192">
        <v>55</v>
      </c>
      <c r="F192">
        <v>700</v>
      </c>
      <c r="G192" t="s">
        <v>106</v>
      </c>
      <c r="H192" s="7">
        <v>42854</v>
      </c>
      <c r="I192" s="7">
        <v>43005</v>
      </c>
    </row>
    <row r="193" spans="1:9" x14ac:dyDescent="0.25">
      <c r="A193" t="s">
        <v>55</v>
      </c>
      <c r="B193" s="1" t="s">
        <v>4</v>
      </c>
      <c r="C193" s="4">
        <v>0.5</v>
      </c>
      <c r="D193">
        <v>55</v>
      </c>
      <c r="E193">
        <v>55</v>
      </c>
      <c r="F193">
        <v>800</v>
      </c>
      <c r="G193" t="s">
        <v>106</v>
      </c>
      <c r="H193" s="7">
        <v>42855</v>
      </c>
      <c r="I193" s="7">
        <v>43006</v>
      </c>
    </row>
    <row r="194" spans="1:9" x14ac:dyDescent="0.25">
      <c r="A194" t="s">
        <v>57</v>
      </c>
      <c r="B194" s="1" t="s">
        <v>4</v>
      </c>
      <c r="C194" s="4">
        <v>0.5</v>
      </c>
      <c r="D194">
        <v>60</v>
      </c>
      <c r="E194">
        <v>65</v>
      </c>
      <c r="F194">
        <v>500</v>
      </c>
      <c r="G194" t="s">
        <v>106</v>
      </c>
      <c r="H194" s="7">
        <v>42856</v>
      </c>
      <c r="I194" s="7">
        <v>43007</v>
      </c>
    </row>
    <row r="195" spans="1:9" x14ac:dyDescent="0.25">
      <c r="A195" t="s">
        <v>58</v>
      </c>
      <c r="B195" s="1" t="s">
        <v>4</v>
      </c>
      <c r="C195" s="4">
        <v>0.6</v>
      </c>
      <c r="D195">
        <v>60</v>
      </c>
      <c r="E195">
        <v>65</v>
      </c>
      <c r="F195">
        <v>910</v>
      </c>
      <c r="G195" t="s">
        <v>106</v>
      </c>
      <c r="H195" s="7">
        <v>42857</v>
      </c>
      <c r="I195" s="7">
        <v>43008</v>
      </c>
    </row>
    <row r="196" spans="1:9" x14ac:dyDescent="0.25">
      <c r="A196" t="s">
        <v>59</v>
      </c>
      <c r="B196" s="1" t="s">
        <v>4</v>
      </c>
      <c r="C196" s="4">
        <v>0.7</v>
      </c>
      <c r="D196">
        <v>70</v>
      </c>
      <c r="E196">
        <v>55</v>
      </c>
      <c r="F196">
        <v>750</v>
      </c>
      <c r="G196" t="s">
        <v>106</v>
      </c>
      <c r="H196" s="7">
        <v>42858</v>
      </c>
      <c r="I196" s="7">
        <v>43009</v>
      </c>
    </row>
    <row r="197" spans="1:9" x14ac:dyDescent="0.25">
      <c r="A197" t="s">
        <v>60</v>
      </c>
      <c r="B197" s="1" t="s">
        <v>4</v>
      </c>
      <c r="C197" s="4">
        <v>0.8</v>
      </c>
      <c r="D197">
        <v>65</v>
      </c>
      <c r="E197">
        <v>70</v>
      </c>
      <c r="F197">
        <v>961</v>
      </c>
      <c r="G197" t="s">
        <v>106</v>
      </c>
      <c r="H197" s="7">
        <v>42859</v>
      </c>
      <c r="I197" s="7">
        <v>43010</v>
      </c>
    </row>
    <row r="198" spans="1:9" x14ac:dyDescent="0.25">
      <c r="A198" t="s">
        <v>61</v>
      </c>
      <c r="B198" s="1" t="s">
        <v>4</v>
      </c>
      <c r="C198" s="4">
        <v>1</v>
      </c>
      <c r="D198">
        <v>70</v>
      </c>
      <c r="E198">
        <v>65</v>
      </c>
      <c r="F198">
        <v>853</v>
      </c>
      <c r="G198" t="s">
        <v>106</v>
      </c>
      <c r="H198" s="7">
        <v>42860</v>
      </c>
      <c r="I198" s="7">
        <v>43011</v>
      </c>
    </row>
    <row r="199" spans="1:9" x14ac:dyDescent="0.25">
      <c r="A199" t="s">
        <v>62</v>
      </c>
      <c r="B199" s="1" t="s">
        <v>4</v>
      </c>
      <c r="C199" s="4">
        <v>1.2</v>
      </c>
      <c r="D199">
        <v>55</v>
      </c>
      <c r="E199">
        <v>60</v>
      </c>
      <c r="F199">
        <v>788</v>
      </c>
      <c r="G199" t="s">
        <v>106</v>
      </c>
      <c r="H199" s="7">
        <v>42861</v>
      </c>
      <c r="I199" s="7">
        <v>43012</v>
      </c>
    </row>
    <row r="200" spans="1:9" x14ac:dyDescent="0.25">
      <c r="A200" t="s">
        <v>63</v>
      </c>
      <c r="B200" s="1" t="s">
        <v>4</v>
      </c>
      <c r="C200" s="4">
        <v>1.4</v>
      </c>
      <c r="D200">
        <v>71</v>
      </c>
      <c r="E200">
        <v>65</v>
      </c>
      <c r="F200">
        <v>900</v>
      </c>
      <c r="G200" t="s">
        <v>106</v>
      </c>
      <c r="H200" s="7">
        <v>42862</v>
      </c>
      <c r="I200" s="7">
        <v>43013</v>
      </c>
    </row>
    <row r="201" spans="1:9" x14ac:dyDescent="0.25">
      <c r="A201" t="s">
        <v>64</v>
      </c>
      <c r="B201" s="1" t="s">
        <v>4</v>
      </c>
      <c r="C201" s="1">
        <v>1.5</v>
      </c>
      <c r="D201">
        <v>65</v>
      </c>
      <c r="E201">
        <v>55</v>
      </c>
      <c r="F201">
        <v>1012</v>
      </c>
      <c r="G201" t="s">
        <v>106</v>
      </c>
      <c r="H201" s="7">
        <v>42863</v>
      </c>
      <c r="I201" s="7">
        <v>43014</v>
      </c>
    </row>
    <row r="202" spans="1:9" x14ac:dyDescent="0.25">
      <c r="A202" t="s">
        <v>42</v>
      </c>
      <c r="B202" s="1" t="s">
        <v>20</v>
      </c>
      <c r="C202" s="4">
        <v>4.5999999999999996</v>
      </c>
      <c r="D202">
        <v>50</v>
      </c>
      <c r="E202">
        <v>50</v>
      </c>
      <c r="F202">
        <v>700</v>
      </c>
      <c r="G202" t="s">
        <v>106</v>
      </c>
      <c r="H202" s="7">
        <v>42864</v>
      </c>
      <c r="I202" s="7">
        <v>43015</v>
      </c>
    </row>
    <row r="203" spans="1:9" x14ac:dyDescent="0.25">
      <c r="A203" t="s">
        <v>55</v>
      </c>
      <c r="B203" s="1" t="s">
        <v>20</v>
      </c>
      <c r="C203" s="4">
        <v>4.5999999999999996</v>
      </c>
      <c r="D203">
        <v>55</v>
      </c>
      <c r="E203">
        <v>55</v>
      </c>
      <c r="F203">
        <v>800</v>
      </c>
      <c r="G203" t="s">
        <v>106</v>
      </c>
      <c r="H203" s="7">
        <v>42865</v>
      </c>
      <c r="I203" s="7">
        <v>43016</v>
      </c>
    </row>
    <row r="204" spans="1:9" x14ac:dyDescent="0.25">
      <c r="A204" t="s">
        <v>57</v>
      </c>
      <c r="B204" s="1" t="s">
        <v>20</v>
      </c>
      <c r="C204" s="4">
        <v>4.5999999999999996</v>
      </c>
      <c r="D204">
        <v>80</v>
      </c>
      <c r="E204">
        <v>50</v>
      </c>
      <c r="F204">
        <v>500</v>
      </c>
      <c r="G204" t="s">
        <v>106</v>
      </c>
      <c r="H204" s="7">
        <v>42866</v>
      </c>
      <c r="I204" s="7">
        <v>43017</v>
      </c>
    </row>
    <row r="205" spans="1:9" x14ac:dyDescent="0.25">
      <c r="A205" t="s">
        <v>58</v>
      </c>
      <c r="B205" s="1" t="s">
        <v>20</v>
      </c>
      <c r="C205" s="4">
        <v>4.8</v>
      </c>
      <c r="D205">
        <v>55</v>
      </c>
      <c r="E205">
        <v>60</v>
      </c>
      <c r="F205">
        <v>900</v>
      </c>
      <c r="G205" t="s">
        <v>108</v>
      </c>
      <c r="H205" s="7">
        <v>42867</v>
      </c>
      <c r="I205" s="7">
        <v>43018</v>
      </c>
    </row>
    <row r="206" spans="1:9" x14ac:dyDescent="0.25">
      <c r="A206" t="s">
        <v>59</v>
      </c>
      <c r="B206" s="1" t="s">
        <v>20</v>
      </c>
      <c r="C206" s="4">
        <v>5</v>
      </c>
      <c r="D206">
        <v>65</v>
      </c>
      <c r="E206">
        <v>70</v>
      </c>
      <c r="F206">
        <v>750</v>
      </c>
      <c r="G206" t="s">
        <v>106</v>
      </c>
      <c r="H206" s="7">
        <v>42868</v>
      </c>
      <c r="I206" s="7">
        <v>43019</v>
      </c>
    </row>
    <row r="207" spans="1:9" x14ac:dyDescent="0.25">
      <c r="A207" t="s">
        <v>60</v>
      </c>
      <c r="B207" s="1" t="s">
        <v>20</v>
      </c>
      <c r="C207" s="4">
        <v>5.2</v>
      </c>
      <c r="D207">
        <v>65</v>
      </c>
      <c r="E207">
        <v>70</v>
      </c>
      <c r="F207">
        <v>743</v>
      </c>
      <c r="G207" t="s">
        <v>106</v>
      </c>
      <c r="H207" s="7">
        <v>42869</v>
      </c>
      <c r="I207" s="7">
        <v>43020</v>
      </c>
    </row>
    <row r="208" spans="1:9" x14ac:dyDescent="0.25">
      <c r="A208" t="s">
        <v>61</v>
      </c>
      <c r="B208" s="1" t="s">
        <v>20</v>
      </c>
      <c r="C208" s="4">
        <v>5.4</v>
      </c>
      <c r="D208">
        <v>60</v>
      </c>
      <c r="E208">
        <v>65</v>
      </c>
      <c r="F208">
        <v>853</v>
      </c>
      <c r="G208" t="s">
        <v>106</v>
      </c>
      <c r="H208" s="7">
        <v>42870</v>
      </c>
      <c r="I208" s="7">
        <v>43021</v>
      </c>
    </row>
    <row r="209" spans="1:9" x14ac:dyDescent="0.25">
      <c r="A209" t="s">
        <v>62</v>
      </c>
      <c r="B209" s="1" t="s">
        <v>20</v>
      </c>
      <c r="C209" s="4">
        <v>5.6</v>
      </c>
      <c r="D209">
        <v>75</v>
      </c>
      <c r="E209">
        <v>60</v>
      </c>
      <c r="F209">
        <v>788</v>
      </c>
      <c r="G209" t="s">
        <v>106</v>
      </c>
      <c r="H209" s="7">
        <v>42871</v>
      </c>
      <c r="I209" s="7">
        <v>43022</v>
      </c>
    </row>
    <row r="210" spans="1:9" x14ac:dyDescent="0.25">
      <c r="A210" t="s">
        <v>63</v>
      </c>
      <c r="B210" s="1" t="s">
        <v>20</v>
      </c>
      <c r="C210" s="4">
        <v>5.8</v>
      </c>
      <c r="D210">
        <v>55</v>
      </c>
      <c r="E210">
        <v>70</v>
      </c>
      <c r="F210">
        <v>900</v>
      </c>
      <c r="G210" t="s">
        <v>106</v>
      </c>
      <c r="H210" s="7">
        <v>42872</v>
      </c>
      <c r="I210" s="7">
        <v>43023</v>
      </c>
    </row>
    <row r="211" spans="1:9" x14ac:dyDescent="0.25">
      <c r="A211" t="s">
        <v>64</v>
      </c>
      <c r="B211" s="1" t="s">
        <v>20</v>
      </c>
      <c r="C211" s="1">
        <v>4.0999999999999996</v>
      </c>
      <c r="D211">
        <v>65</v>
      </c>
      <c r="E211">
        <v>55</v>
      </c>
      <c r="F211">
        <v>800</v>
      </c>
      <c r="G211" t="s">
        <v>106</v>
      </c>
      <c r="H211" s="7">
        <v>42873</v>
      </c>
      <c r="I211" s="7">
        <v>43024</v>
      </c>
    </row>
    <row r="212" spans="1:9" x14ac:dyDescent="0.25">
      <c r="A212" t="s">
        <v>42</v>
      </c>
      <c r="B212" s="1" t="s">
        <v>23</v>
      </c>
      <c r="C212" s="4">
        <v>4.0999999999999996</v>
      </c>
      <c r="D212">
        <v>55</v>
      </c>
      <c r="E212">
        <v>50</v>
      </c>
      <c r="F212">
        <v>700</v>
      </c>
      <c r="G212" t="s">
        <v>106</v>
      </c>
      <c r="H212" s="7">
        <v>42874</v>
      </c>
      <c r="I212" s="7">
        <v>43025</v>
      </c>
    </row>
    <row r="213" spans="1:9" x14ac:dyDescent="0.25">
      <c r="A213" t="s">
        <v>55</v>
      </c>
      <c r="B213" s="1" t="s">
        <v>23</v>
      </c>
      <c r="C213" s="4">
        <v>4.0999999999999996</v>
      </c>
      <c r="D213">
        <v>70</v>
      </c>
      <c r="E213">
        <v>55</v>
      </c>
      <c r="F213">
        <v>800</v>
      </c>
      <c r="G213" t="s">
        <v>106</v>
      </c>
      <c r="H213" s="7">
        <v>42875</v>
      </c>
      <c r="I213" s="7">
        <v>43026</v>
      </c>
    </row>
    <row r="214" spans="1:9" x14ac:dyDescent="0.25">
      <c r="A214" t="s">
        <v>57</v>
      </c>
      <c r="B214" s="1" t="s">
        <v>23</v>
      </c>
      <c r="C214" s="4">
        <v>4.0999999999999996</v>
      </c>
      <c r="D214">
        <v>60</v>
      </c>
      <c r="E214">
        <v>65</v>
      </c>
      <c r="F214">
        <v>500</v>
      </c>
      <c r="G214" t="s">
        <v>107</v>
      </c>
      <c r="H214" s="7">
        <v>42876</v>
      </c>
      <c r="I214" s="7">
        <v>43027</v>
      </c>
    </row>
    <row r="215" spans="1:9" x14ac:dyDescent="0.25">
      <c r="A215" t="s">
        <v>58</v>
      </c>
      <c r="B215" s="1" t="s">
        <v>23</v>
      </c>
      <c r="C215" s="4">
        <v>4.3</v>
      </c>
      <c r="D215">
        <v>55</v>
      </c>
      <c r="E215">
        <v>60</v>
      </c>
      <c r="F215">
        <v>900</v>
      </c>
      <c r="G215" t="s">
        <v>106</v>
      </c>
      <c r="H215" s="7">
        <v>42877</v>
      </c>
      <c r="I215" s="7">
        <v>43028</v>
      </c>
    </row>
    <row r="216" spans="1:9" x14ac:dyDescent="0.25">
      <c r="A216" t="s">
        <v>59</v>
      </c>
      <c r="B216" s="1" t="s">
        <v>23</v>
      </c>
      <c r="C216" s="4">
        <v>4.5</v>
      </c>
      <c r="D216">
        <v>75</v>
      </c>
      <c r="E216">
        <v>55</v>
      </c>
      <c r="F216">
        <v>652</v>
      </c>
      <c r="G216" t="s">
        <v>106</v>
      </c>
      <c r="H216" s="7">
        <v>42878</v>
      </c>
      <c r="I216" s="7">
        <v>43029</v>
      </c>
    </row>
    <row r="217" spans="1:9" x14ac:dyDescent="0.25">
      <c r="A217" t="s">
        <v>60</v>
      </c>
      <c r="B217" s="1" t="s">
        <v>23</v>
      </c>
      <c r="C217" s="4">
        <v>4.7</v>
      </c>
      <c r="D217">
        <v>50</v>
      </c>
      <c r="E217">
        <v>70</v>
      </c>
      <c r="F217">
        <v>743</v>
      </c>
      <c r="G217" t="s">
        <v>106</v>
      </c>
      <c r="H217" s="7">
        <v>42879</v>
      </c>
      <c r="I217" s="7">
        <v>43030</v>
      </c>
    </row>
    <row r="218" spans="1:9" x14ac:dyDescent="0.25">
      <c r="A218" t="s">
        <v>61</v>
      </c>
      <c r="B218" s="1" t="s">
        <v>23</v>
      </c>
      <c r="C218" s="4">
        <v>4.9000000000000004</v>
      </c>
      <c r="D218">
        <v>60</v>
      </c>
      <c r="E218">
        <v>65</v>
      </c>
      <c r="F218">
        <v>800</v>
      </c>
      <c r="G218" t="s">
        <v>106</v>
      </c>
      <c r="H218" s="7">
        <v>42880</v>
      </c>
      <c r="I218" s="7">
        <v>43031</v>
      </c>
    </row>
    <row r="219" spans="1:9" x14ac:dyDescent="0.25">
      <c r="A219" t="s">
        <v>62</v>
      </c>
      <c r="B219" s="1" t="s">
        <v>23</v>
      </c>
      <c r="C219" s="4">
        <v>5.0999999999999996</v>
      </c>
      <c r="D219">
        <v>75</v>
      </c>
      <c r="E219">
        <v>60</v>
      </c>
      <c r="F219">
        <v>788</v>
      </c>
      <c r="G219" t="s">
        <v>106</v>
      </c>
      <c r="H219" s="7">
        <v>42881</v>
      </c>
      <c r="I219" s="7">
        <v>43032</v>
      </c>
    </row>
    <row r="220" spans="1:9" x14ac:dyDescent="0.25">
      <c r="A220" t="s">
        <v>63</v>
      </c>
      <c r="B220" s="1" t="s">
        <v>23</v>
      </c>
      <c r="C220" s="4">
        <v>5.3</v>
      </c>
      <c r="D220">
        <v>68</v>
      </c>
      <c r="E220">
        <v>65</v>
      </c>
      <c r="F220">
        <v>900</v>
      </c>
      <c r="G220" t="s">
        <v>106</v>
      </c>
      <c r="H220" s="7">
        <v>42882</v>
      </c>
      <c r="I220" s="7">
        <v>43033</v>
      </c>
    </row>
    <row r="221" spans="1:9" x14ac:dyDescent="0.25">
      <c r="A221" t="s">
        <v>64</v>
      </c>
      <c r="B221" s="1" t="s">
        <v>23</v>
      </c>
      <c r="C221" s="1">
        <v>6.4</v>
      </c>
      <c r="D221">
        <v>65</v>
      </c>
      <c r="E221">
        <v>55</v>
      </c>
      <c r="F221">
        <v>966</v>
      </c>
      <c r="G221" t="s">
        <v>106</v>
      </c>
      <c r="H221" s="7">
        <v>42883</v>
      </c>
      <c r="I221" s="7">
        <v>43034</v>
      </c>
    </row>
    <row r="222" spans="1:9" x14ac:dyDescent="0.25">
      <c r="A222" t="s">
        <v>42</v>
      </c>
      <c r="B222" s="1" t="s">
        <v>24</v>
      </c>
      <c r="C222" s="4">
        <v>11.5</v>
      </c>
      <c r="D222">
        <v>50</v>
      </c>
      <c r="E222">
        <v>70</v>
      </c>
      <c r="F222">
        <v>700</v>
      </c>
      <c r="G222" t="s">
        <v>106</v>
      </c>
      <c r="H222" s="7">
        <v>42884</v>
      </c>
      <c r="I222" s="7">
        <v>43035</v>
      </c>
    </row>
    <row r="223" spans="1:9" x14ac:dyDescent="0.25">
      <c r="A223" t="s">
        <v>55</v>
      </c>
      <c r="B223" s="1" t="s">
        <v>24</v>
      </c>
      <c r="C223" s="4">
        <v>11.5</v>
      </c>
      <c r="D223">
        <v>55</v>
      </c>
      <c r="E223">
        <v>55</v>
      </c>
      <c r="F223">
        <v>800</v>
      </c>
      <c r="G223" t="s">
        <v>108</v>
      </c>
      <c r="H223" s="7">
        <v>42885</v>
      </c>
      <c r="I223" s="7">
        <v>43036</v>
      </c>
    </row>
    <row r="224" spans="1:9" x14ac:dyDescent="0.25">
      <c r="A224" t="s">
        <v>57</v>
      </c>
      <c r="B224" s="1" t="s">
        <v>24</v>
      </c>
      <c r="C224" s="4">
        <v>11.5</v>
      </c>
      <c r="D224">
        <v>60</v>
      </c>
      <c r="E224">
        <v>65</v>
      </c>
      <c r="F224">
        <v>500</v>
      </c>
      <c r="G224" t="s">
        <v>106</v>
      </c>
      <c r="H224" s="7">
        <v>42886</v>
      </c>
      <c r="I224" s="7">
        <v>43037</v>
      </c>
    </row>
    <row r="225" spans="1:9" x14ac:dyDescent="0.25">
      <c r="A225" t="s">
        <v>58</v>
      </c>
      <c r="B225" s="1" t="s">
        <v>24</v>
      </c>
      <c r="C225" s="4">
        <v>11.7</v>
      </c>
      <c r="D225">
        <v>55</v>
      </c>
      <c r="E225">
        <v>60</v>
      </c>
      <c r="F225">
        <v>900</v>
      </c>
      <c r="G225" t="s">
        <v>106</v>
      </c>
      <c r="H225" s="7">
        <v>42887</v>
      </c>
      <c r="I225" s="7">
        <v>43038</v>
      </c>
    </row>
    <row r="226" spans="1:9" x14ac:dyDescent="0.25">
      <c r="A226" t="s">
        <v>59</v>
      </c>
      <c r="B226" s="1" t="s">
        <v>24</v>
      </c>
      <c r="C226" s="4">
        <v>11.9</v>
      </c>
      <c r="D226">
        <v>70</v>
      </c>
      <c r="E226">
        <v>55</v>
      </c>
      <c r="F226">
        <v>750</v>
      </c>
      <c r="G226" t="s">
        <v>106</v>
      </c>
      <c r="H226" s="7">
        <v>42888</v>
      </c>
      <c r="I226" s="7">
        <v>43039</v>
      </c>
    </row>
    <row r="227" spans="1:9" x14ac:dyDescent="0.25">
      <c r="A227" t="s">
        <v>60</v>
      </c>
      <c r="B227" s="1" t="s">
        <v>24</v>
      </c>
      <c r="C227" s="4">
        <v>12.1</v>
      </c>
      <c r="D227">
        <v>65</v>
      </c>
      <c r="E227">
        <v>70</v>
      </c>
      <c r="F227">
        <v>743</v>
      </c>
      <c r="G227" t="s">
        <v>106</v>
      </c>
      <c r="H227" s="7">
        <v>42889</v>
      </c>
      <c r="I227" s="7">
        <v>43040</v>
      </c>
    </row>
    <row r="228" spans="1:9" x14ac:dyDescent="0.25">
      <c r="A228" t="s">
        <v>61</v>
      </c>
      <c r="B228" s="1" t="s">
        <v>24</v>
      </c>
      <c r="C228" s="4">
        <v>12.3</v>
      </c>
      <c r="D228">
        <v>60</v>
      </c>
      <c r="E228">
        <v>65</v>
      </c>
      <c r="F228">
        <v>853</v>
      </c>
      <c r="G228" t="s">
        <v>106</v>
      </c>
      <c r="H228" s="7">
        <v>42890</v>
      </c>
      <c r="I228" s="7">
        <v>43041</v>
      </c>
    </row>
    <row r="229" spans="1:9" x14ac:dyDescent="0.25">
      <c r="A229" t="s">
        <v>62</v>
      </c>
      <c r="B229" s="1" t="s">
        <v>24</v>
      </c>
      <c r="C229" s="4">
        <v>12.5</v>
      </c>
      <c r="D229">
        <v>75</v>
      </c>
      <c r="E229">
        <v>60</v>
      </c>
      <c r="F229">
        <v>788</v>
      </c>
      <c r="G229" t="s">
        <v>106</v>
      </c>
      <c r="H229" s="7">
        <v>42891</v>
      </c>
      <c r="I229" s="7">
        <v>43042</v>
      </c>
    </row>
    <row r="230" spans="1:9" x14ac:dyDescent="0.25">
      <c r="A230" t="s">
        <v>63</v>
      </c>
      <c r="B230" s="1" t="s">
        <v>24</v>
      </c>
      <c r="C230" s="4">
        <v>12.7</v>
      </c>
      <c r="D230">
        <v>60</v>
      </c>
      <c r="E230">
        <v>65</v>
      </c>
      <c r="F230">
        <v>900</v>
      </c>
      <c r="G230" t="s">
        <v>106</v>
      </c>
      <c r="H230" s="7">
        <v>42892</v>
      </c>
      <c r="I230" s="7">
        <v>43043</v>
      </c>
    </row>
    <row r="231" spans="1:9" x14ac:dyDescent="0.25">
      <c r="A231" t="s">
        <v>64</v>
      </c>
      <c r="B231" s="1" t="s">
        <v>24</v>
      </c>
      <c r="C231" s="1">
        <v>12.5</v>
      </c>
      <c r="D231">
        <v>65</v>
      </c>
      <c r="E231">
        <v>55</v>
      </c>
      <c r="F231">
        <v>966</v>
      </c>
      <c r="G231" t="s">
        <v>106</v>
      </c>
      <c r="H231" s="7">
        <v>42893</v>
      </c>
      <c r="I231" s="7">
        <v>43044</v>
      </c>
    </row>
    <row r="232" spans="1:9" x14ac:dyDescent="0.25">
      <c r="A232" t="s">
        <v>42</v>
      </c>
      <c r="B232" s="1" t="s">
        <v>25</v>
      </c>
      <c r="C232" s="4">
        <v>7.1</v>
      </c>
      <c r="D232">
        <v>50</v>
      </c>
      <c r="E232">
        <v>50</v>
      </c>
      <c r="F232">
        <v>900</v>
      </c>
      <c r="G232" t="s">
        <v>107</v>
      </c>
      <c r="H232" s="7">
        <v>42894</v>
      </c>
      <c r="I232" s="7">
        <v>43045</v>
      </c>
    </row>
    <row r="233" spans="1:9" x14ac:dyDescent="0.25">
      <c r="A233" t="s">
        <v>55</v>
      </c>
      <c r="B233" s="1" t="s">
        <v>25</v>
      </c>
      <c r="C233" s="4">
        <v>7.1</v>
      </c>
      <c r="D233">
        <v>55</v>
      </c>
      <c r="E233">
        <v>55</v>
      </c>
      <c r="F233">
        <v>500</v>
      </c>
      <c r="G233" t="s">
        <v>106</v>
      </c>
      <c r="H233" s="7">
        <v>42895</v>
      </c>
      <c r="I233" s="7">
        <v>43046</v>
      </c>
    </row>
    <row r="234" spans="1:9" x14ac:dyDescent="0.25">
      <c r="A234" t="s">
        <v>57</v>
      </c>
      <c r="B234" s="1" t="s">
        <v>25</v>
      </c>
      <c r="C234" s="4">
        <v>7.1</v>
      </c>
      <c r="D234">
        <v>60</v>
      </c>
      <c r="E234">
        <v>65</v>
      </c>
      <c r="F234">
        <v>600</v>
      </c>
      <c r="G234" t="s">
        <v>106</v>
      </c>
      <c r="H234" s="7">
        <v>42896</v>
      </c>
      <c r="I234" s="7">
        <v>43047</v>
      </c>
    </row>
    <row r="235" spans="1:9" x14ac:dyDescent="0.25">
      <c r="A235" t="s">
        <v>58</v>
      </c>
      <c r="B235" s="1" t="s">
        <v>25</v>
      </c>
      <c r="C235" s="4">
        <v>7.3</v>
      </c>
      <c r="D235">
        <v>50</v>
      </c>
      <c r="E235">
        <v>65</v>
      </c>
      <c r="F235">
        <v>800</v>
      </c>
      <c r="G235" t="s">
        <v>106</v>
      </c>
      <c r="H235" s="7">
        <v>42897</v>
      </c>
      <c r="I235" s="7">
        <v>43048</v>
      </c>
    </row>
    <row r="236" spans="1:9" x14ac:dyDescent="0.25">
      <c r="A236" t="s">
        <v>59</v>
      </c>
      <c r="B236" s="1" t="s">
        <v>25</v>
      </c>
      <c r="C236" s="4">
        <v>7.5</v>
      </c>
      <c r="D236">
        <v>70</v>
      </c>
      <c r="E236">
        <v>55</v>
      </c>
      <c r="F236">
        <v>655</v>
      </c>
      <c r="G236" t="s">
        <v>106</v>
      </c>
      <c r="H236" s="7">
        <v>42898</v>
      </c>
      <c r="I236" s="7">
        <v>43049</v>
      </c>
    </row>
    <row r="237" spans="1:9" x14ac:dyDescent="0.25">
      <c r="A237" t="s">
        <v>60</v>
      </c>
      <c r="B237" s="1" t="s">
        <v>25</v>
      </c>
      <c r="C237" s="4">
        <v>7.7</v>
      </c>
      <c r="D237">
        <v>75</v>
      </c>
      <c r="E237">
        <v>60</v>
      </c>
      <c r="F237">
        <v>788</v>
      </c>
      <c r="G237" t="s">
        <v>106</v>
      </c>
      <c r="H237" s="7">
        <v>42899</v>
      </c>
      <c r="I237" s="7">
        <v>43050</v>
      </c>
    </row>
    <row r="238" spans="1:9" x14ac:dyDescent="0.25">
      <c r="A238" t="s">
        <v>61</v>
      </c>
      <c r="B238" s="1" t="s">
        <v>25</v>
      </c>
      <c r="C238" s="4">
        <v>7.9</v>
      </c>
      <c r="D238">
        <v>60</v>
      </c>
      <c r="E238">
        <v>65</v>
      </c>
      <c r="F238">
        <v>988</v>
      </c>
      <c r="G238" t="s">
        <v>106</v>
      </c>
      <c r="H238" s="7">
        <v>42900</v>
      </c>
      <c r="I238" s="7">
        <v>43051</v>
      </c>
    </row>
    <row r="239" spans="1:9" x14ac:dyDescent="0.25">
      <c r="A239" t="s">
        <v>62</v>
      </c>
      <c r="B239" s="1" t="s">
        <v>25</v>
      </c>
      <c r="C239" s="4">
        <v>8.1</v>
      </c>
      <c r="D239">
        <v>75</v>
      </c>
      <c r="E239">
        <v>60</v>
      </c>
      <c r="F239">
        <v>786</v>
      </c>
      <c r="G239" t="s">
        <v>106</v>
      </c>
      <c r="H239" s="7">
        <v>42901</v>
      </c>
      <c r="I239" s="7">
        <v>43052</v>
      </c>
    </row>
    <row r="240" spans="1:9" x14ac:dyDescent="0.25">
      <c r="A240" t="s">
        <v>63</v>
      </c>
      <c r="B240" s="1" t="s">
        <v>25</v>
      </c>
      <c r="C240" s="4">
        <v>8.3000000000000007</v>
      </c>
      <c r="D240">
        <v>56</v>
      </c>
      <c r="E240">
        <v>65</v>
      </c>
      <c r="F240">
        <v>897</v>
      </c>
      <c r="G240" t="s">
        <v>106</v>
      </c>
      <c r="H240" s="7">
        <v>42902</v>
      </c>
      <c r="I240" s="7">
        <v>43053</v>
      </c>
    </row>
    <row r="241" spans="1:9" x14ac:dyDescent="0.25">
      <c r="A241" t="s">
        <v>64</v>
      </c>
      <c r="B241" s="1" t="s">
        <v>25</v>
      </c>
      <c r="C241" s="1">
        <v>13.1</v>
      </c>
      <c r="D241">
        <v>65</v>
      </c>
      <c r="E241">
        <v>55</v>
      </c>
      <c r="F241">
        <v>523</v>
      </c>
      <c r="G241" t="s">
        <v>108</v>
      </c>
      <c r="H241" s="7">
        <v>42903</v>
      </c>
      <c r="I241" s="7">
        <v>43054</v>
      </c>
    </row>
    <row r="242" spans="1:9" x14ac:dyDescent="0.25">
      <c r="A242" t="s">
        <v>42</v>
      </c>
      <c r="B242" s="1" t="s">
        <v>26</v>
      </c>
      <c r="C242" s="4">
        <v>1.8</v>
      </c>
      <c r="D242">
        <v>55</v>
      </c>
      <c r="E242">
        <v>50</v>
      </c>
      <c r="F242">
        <v>995</v>
      </c>
      <c r="G242" t="s">
        <v>106</v>
      </c>
      <c r="H242" s="7">
        <v>42904</v>
      </c>
      <c r="I242" s="7">
        <v>43055</v>
      </c>
    </row>
    <row r="243" spans="1:9" x14ac:dyDescent="0.25">
      <c r="A243" t="s">
        <v>55</v>
      </c>
      <c r="B243" s="1" t="s">
        <v>26</v>
      </c>
      <c r="C243" s="4">
        <v>1.8</v>
      </c>
      <c r="D243">
        <v>55</v>
      </c>
      <c r="E243">
        <v>55</v>
      </c>
      <c r="F243">
        <v>655</v>
      </c>
      <c r="G243" t="s">
        <v>106</v>
      </c>
      <c r="H243" s="7">
        <v>42905</v>
      </c>
      <c r="I243" s="7">
        <v>43056</v>
      </c>
    </row>
    <row r="244" spans="1:9" x14ac:dyDescent="0.25">
      <c r="A244" t="s">
        <v>57</v>
      </c>
      <c r="B244" s="1" t="s">
        <v>26</v>
      </c>
      <c r="C244" s="4">
        <v>1.8</v>
      </c>
      <c r="D244">
        <v>60</v>
      </c>
      <c r="E244">
        <v>65</v>
      </c>
      <c r="F244">
        <v>865</v>
      </c>
      <c r="G244" t="s">
        <v>106</v>
      </c>
      <c r="H244" s="7">
        <v>42906</v>
      </c>
      <c r="I244" s="7">
        <v>43057</v>
      </c>
    </row>
    <row r="245" spans="1:9" x14ac:dyDescent="0.25">
      <c r="A245" t="s">
        <v>58</v>
      </c>
      <c r="B245" s="1" t="s">
        <v>26</v>
      </c>
      <c r="C245" s="4">
        <v>2</v>
      </c>
      <c r="D245">
        <v>55</v>
      </c>
      <c r="E245">
        <v>60</v>
      </c>
      <c r="F245">
        <v>689</v>
      </c>
      <c r="G245" t="s">
        <v>106</v>
      </c>
      <c r="H245" s="7">
        <v>42907</v>
      </c>
      <c r="I245" s="7">
        <v>43058</v>
      </c>
    </row>
    <row r="246" spans="1:9" x14ac:dyDescent="0.25">
      <c r="A246" t="s">
        <v>59</v>
      </c>
      <c r="B246" s="1" t="s">
        <v>26</v>
      </c>
      <c r="C246" s="4">
        <v>2.2000000000000002</v>
      </c>
      <c r="D246">
        <v>70</v>
      </c>
      <c r="E246">
        <v>55</v>
      </c>
      <c r="F246">
        <v>800</v>
      </c>
      <c r="G246" t="s">
        <v>106</v>
      </c>
      <c r="H246" s="7">
        <v>42908</v>
      </c>
      <c r="I246" s="7">
        <v>43059</v>
      </c>
    </row>
    <row r="247" spans="1:9" x14ac:dyDescent="0.25">
      <c r="A247" t="s">
        <v>60</v>
      </c>
      <c r="B247" s="1" t="s">
        <v>26</v>
      </c>
      <c r="C247" s="4">
        <v>2.4</v>
      </c>
      <c r="D247">
        <v>65</v>
      </c>
      <c r="E247">
        <v>70</v>
      </c>
      <c r="F247">
        <v>823</v>
      </c>
      <c r="G247" t="s">
        <v>106</v>
      </c>
      <c r="H247" s="7">
        <v>42909</v>
      </c>
      <c r="I247" s="7">
        <v>43060</v>
      </c>
    </row>
    <row r="248" spans="1:9" x14ac:dyDescent="0.25">
      <c r="A248" t="s">
        <v>61</v>
      </c>
      <c r="B248" s="1" t="s">
        <v>26</v>
      </c>
      <c r="C248" s="4">
        <v>2.6</v>
      </c>
      <c r="D248">
        <v>60</v>
      </c>
      <c r="E248">
        <v>65</v>
      </c>
      <c r="F248">
        <v>781</v>
      </c>
      <c r="G248" t="s">
        <v>106</v>
      </c>
      <c r="H248" s="7">
        <v>42910</v>
      </c>
      <c r="I248" s="7">
        <v>43061</v>
      </c>
    </row>
    <row r="249" spans="1:9" x14ac:dyDescent="0.25">
      <c r="A249" t="s">
        <v>62</v>
      </c>
      <c r="B249" s="1" t="s">
        <v>26</v>
      </c>
      <c r="C249" s="4">
        <v>2.8</v>
      </c>
      <c r="D249">
        <v>75</v>
      </c>
      <c r="E249">
        <v>60</v>
      </c>
      <c r="F249">
        <v>642</v>
      </c>
      <c r="G249" t="s">
        <v>106</v>
      </c>
      <c r="H249" s="7">
        <v>42911</v>
      </c>
      <c r="I249" s="7">
        <v>43062</v>
      </c>
    </row>
    <row r="250" spans="1:9" x14ac:dyDescent="0.25">
      <c r="A250" t="s">
        <v>63</v>
      </c>
      <c r="B250" s="1" t="s">
        <v>26</v>
      </c>
      <c r="C250" s="4">
        <v>3</v>
      </c>
      <c r="D250">
        <v>71</v>
      </c>
      <c r="E250">
        <v>65</v>
      </c>
      <c r="F250">
        <v>945</v>
      </c>
      <c r="G250" t="s">
        <v>106</v>
      </c>
      <c r="H250" s="7">
        <v>42912</v>
      </c>
      <c r="I250" s="7">
        <v>43063</v>
      </c>
    </row>
    <row r="251" spans="1:9" x14ac:dyDescent="0.25">
      <c r="A251" t="s">
        <v>64</v>
      </c>
      <c r="B251" s="1" t="s">
        <v>26</v>
      </c>
      <c r="C251" s="1">
        <v>4.4000000000000004</v>
      </c>
      <c r="D251">
        <v>65</v>
      </c>
      <c r="E251">
        <v>55</v>
      </c>
      <c r="F251">
        <v>789</v>
      </c>
      <c r="G251" t="s">
        <v>106</v>
      </c>
      <c r="H251" s="7">
        <v>42913</v>
      </c>
      <c r="I251" s="7">
        <v>43064</v>
      </c>
    </row>
    <row r="252" spans="1:9" x14ac:dyDescent="0.25">
      <c r="A252" t="s">
        <v>42</v>
      </c>
      <c r="B252" s="1" t="s">
        <v>27</v>
      </c>
      <c r="C252" s="4">
        <v>1.8</v>
      </c>
      <c r="D252">
        <v>65</v>
      </c>
      <c r="E252">
        <v>50</v>
      </c>
      <c r="F252">
        <v>1000</v>
      </c>
      <c r="G252" t="s">
        <v>106</v>
      </c>
      <c r="H252" s="7">
        <v>42914</v>
      </c>
      <c r="I252" s="7">
        <v>43065</v>
      </c>
    </row>
    <row r="253" spans="1:9" x14ac:dyDescent="0.25">
      <c r="A253" t="s">
        <v>55</v>
      </c>
      <c r="B253" s="1" t="s">
        <v>27</v>
      </c>
      <c r="C253" s="4">
        <v>1.8</v>
      </c>
      <c r="D253">
        <v>70</v>
      </c>
      <c r="E253">
        <v>70</v>
      </c>
      <c r="F253">
        <v>755</v>
      </c>
      <c r="G253" t="s">
        <v>106</v>
      </c>
      <c r="H253" s="7">
        <v>42915</v>
      </c>
      <c r="I253" s="7">
        <v>43066</v>
      </c>
    </row>
    <row r="254" spans="1:9" x14ac:dyDescent="0.25">
      <c r="A254" t="s">
        <v>57</v>
      </c>
      <c r="B254" s="1" t="s">
        <v>27</v>
      </c>
      <c r="C254" s="4">
        <v>1.8</v>
      </c>
      <c r="D254">
        <v>80</v>
      </c>
      <c r="E254">
        <v>65</v>
      </c>
      <c r="F254">
        <v>847</v>
      </c>
      <c r="G254" t="s">
        <v>106</v>
      </c>
      <c r="H254" s="7">
        <v>42916</v>
      </c>
      <c r="I254" s="7">
        <v>43067</v>
      </c>
    </row>
    <row r="255" spans="1:9" x14ac:dyDescent="0.25">
      <c r="A255" t="s">
        <v>58</v>
      </c>
      <c r="B255" s="1" t="s">
        <v>27</v>
      </c>
      <c r="C255" s="4">
        <v>2</v>
      </c>
      <c r="D255">
        <v>60</v>
      </c>
      <c r="E255">
        <v>55</v>
      </c>
      <c r="F255">
        <v>857</v>
      </c>
      <c r="G255" t="s">
        <v>106</v>
      </c>
      <c r="H255" s="7">
        <v>42917</v>
      </c>
      <c r="I255" s="7">
        <v>43068</v>
      </c>
    </row>
    <row r="256" spans="1:9" x14ac:dyDescent="0.25">
      <c r="A256" t="s">
        <v>59</v>
      </c>
      <c r="B256" s="1" t="s">
        <v>27</v>
      </c>
      <c r="C256" s="4">
        <v>2.2000000000000002</v>
      </c>
      <c r="D256">
        <v>75</v>
      </c>
      <c r="E256">
        <v>65</v>
      </c>
      <c r="F256">
        <v>965</v>
      </c>
      <c r="G256" t="s">
        <v>106</v>
      </c>
      <c r="H256" s="7">
        <v>42918</v>
      </c>
      <c r="I256" s="7">
        <v>43069</v>
      </c>
    </row>
    <row r="257" spans="1:9" x14ac:dyDescent="0.25">
      <c r="A257" t="s">
        <v>60</v>
      </c>
      <c r="B257" s="1" t="s">
        <v>27</v>
      </c>
      <c r="C257" s="4">
        <v>2.4</v>
      </c>
      <c r="D257">
        <v>55</v>
      </c>
      <c r="E257">
        <v>50</v>
      </c>
      <c r="F257">
        <v>700</v>
      </c>
      <c r="G257" t="s">
        <v>106</v>
      </c>
      <c r="H257" s="7">
        <v>42919</v>
      </c>
      <c r="I257" s="7">
        <v>43070</v>
      </c>
    </row>
    <row r="258" spans="1:9" x14ac:dyDescent="0.25">
      <c r="A258" t="s">
        <v>61</v>
      </c>
      <c r="B258" s="1" t="s">
        <v>27</v>
      </c>
      <c r="C258" s="4">
        <v>2.6</v>
      </c>
      <c r="D258">
        <v>50</v>
      </c>
      <c r="E258">
        <v>70</v>
      </c>
      <c r="F258">
        <v>500</v>
      </c>
      <c r="G258" t="s">
        <v>108</v>
      </c>
      <c r="H258" s="7">
        <v>42920</v>
      </c>
      <c r="I258" s="7">
        <v>43071</v>
      </c>
    </row>
    <row r="259" spans="1:9" x14ac:dyDescent="0.25">
      <c r="A259" t="s">
        <v>62</v>
      </c>
      <c r="B259" s="1" t="s">
        <v>27</v>
      </c>
      <c r="C259" s="4">
        <v>2.8</v>
      </c>
      <c r="D259">
        <v>75</v>
      </c>
      <c r="E259">
        <v>70</v>
      </c>
      <c r="F259">
        <v>699</v>
      </c>
      <c r="G259" t="s">
        <v>106</v>
      </c>
      <c r="H259" s="7">
        <v>42921</v>
      </c>
      <c r="I259" s="7">
        <v>43072</v>
      </c>
    </row>
    <row r="260" spans="1:9" x14ac:dyDescent="0.25">
      <c r="A260" t="s">
        <v>63</v>
      </c>
      <c r="B260" s="1" t="s">
        <v>27</v>
      </c>
      <c r="C260" s="4">
        <v>3</v>
      </c>
      <c r="D260">
        <v>68</v>
      </c>
      <c r="E260">
        <v>50</v>
      </c>
      <c r="F260">
        <v>956</v>
      </c>
      <c r="G260" t="s">
        <v>106</v>
      </c>
      <c r="H260" s="7">
        <v>42922</v>
      </c>
      <c r="I260" s="7">
        <v>43073</v>
      </c>
    </row>
    <row r="261" spans="1:9" x14ac:dyDescent="0.25">
      <c r="A261" t="s">
        <v>64</v>
      </c>
      <c r="B261" s="1" t="s">
        <v>27</v>
      </c>
      <c r="C261" s="1">
        <v>4.5999999999999996</v>
      </c>
      <c r="D261">
        <v>62</v>
      </c>
      <c r="E261">
        <v>65</v>
      </c>
      <c r="F261">
        <v>755</v>
      </c>
      <c r="G261" t="s">
        <v>106</v>
      </c>
      <c r="H261" s="7">
        <v>42893</v>
      </c>
      <c r="I261" s="7">
        <v>43089</v>
      </c>
    </row>
    <row r="262" spans="1:9" x14ac:dyDescent="0.25">
      <c r="A262" t="s">
        <v>42</v>
      </c>
      <c r="B262" s="1" t="s">
        <v>7</v>
      </c>
      <c r="C262" s="4">
        <v>2.8</v>
      </c>
      <c r="D262">
        <v>50</v>
      </c>
      <c r="E262">
        <v>70</v>
      </c>
      <c r="F262">
        <v>700</v>
      </c>
      <c r="G262" t="s">
        <v>106</v>
      </c>
      <c r="H262" s="7">
        <v>42865</v>
      </c>
      <c r="I262" s="7">
        <v>43049</v>
      </c>
    </row>
    <row r="263" spans="1:9" x14ac:dyDescent="0.25">
      <c r="A263" t="s">
        <v>55</v>
      </c>
      <c r="B263" s="1" t="s">
        <v>7</v>
      </c>
      <c r="C263" s="4">
        <v>2.8</v>
      </c>
      <c r="D263">
        <v>80</v>
      </c>
      <c r="E263">
        <v>55</v>
      </c>
      <c r="F263">
        <v>800</v>
      </c>
      <c r="G263" t="s">
        <v>106</v>
      </c>
      <c r="H263" s="7">
        <v>42928</v>
      </c>
      <c r="I263" s="7">
        <v>42778</v>
      </c>
    </row>
    <row r="264" spans="1:9" x14ac:dyDescent="0.25">
      <c r="A264" t="s">
        <v>57</v>
      </c>
      <c r="B264" s="1" t="s">
        <v>7</v>
      </c>
      <c r="C264" s="4">
        <v>2.8</v>
      </c>
      <c r="D264">
        <v>75</v>
      </c>
      <c r="E264">
        <v>70</v>
      </c>
      <c r="F264">
        <v>500</v>
      </c>
      <c r="G264" t="s">
        <v>106</v>
      </c>
      <c r="H264" s="7">
        <v>42908</v>
      </c>
      <c r="I264" s="7">
        <v>42908</v>
      </c>
    </row>
    <row r="265" spans="1:9" x14ac:dyDescent="0.25">
      <c r="A265" t="s">
        <v>58</v>
      </c>
      <c r="B265" s="1" t="s">
        <v>7</v>
      </c>
      <c r="C265" s="4">
        <v>3</v>
      </c>
      <c r="D265">
        <v>70</v>
      </c>
      <c r="E265">
        <v>65</v>
      </c>
      <c r="F265">
        <v>900</v>
      </c>
      <c r="G265" t="s">
        <v>106</v>
      </c>
      <c r="H265" s="7">
        <v>42808</v>
      </c>
      <c r="I265" s="7">
        <v>42992</v>
      </c>
    </row>
    <row r="266" spans="1:9" x14ac:dyDescent="0.25">
      <c r="A266" t="s">
        <v>59</v>
      </c>
      <c r="B266" s="1" t="s">
        <v>7</v>
      </c>
      <c r="C266" s="4">
        <v>3.2</v>
      </c>
      <c r="D266">
        <v>50</v>
      </c>
      <c r="E266">
        <v>55</v>
      </c>
      <c r="F266">
        <v>750</v>
      </c>
      <c r="G266" t="s">
        <v>106</v>
      </c>
      <c r="H266" s="7">
        <v>43038</v>
      </c>
      <c r="I266" s="7">
        <v>42855</v>
      </c>
    </row>
    <row r="267" spans="1:9" x14ac:dyDescent="0.25">
      <c r="A267" t="s">
        <v>60</v>
      </c>
      <c r="B267" s="1" t="s">
        <v>7</v>
      </c>
      <c r="C267" s="4">
        <v>3.4</v>
      </c>
      <c r="D267">
        <v>55</v>
      </c>
      <c r="E267">
        <v>60</v>
      </c>
      <c r="F267">
        <v>743</v>
      </c>
      <c r="G267" t="s">
        <v>107</v>
      </c>
      <c r="H267" s="7">
        <v>42819</v>
      </c>
      <c r="I267" s="7">
        <v>43003</v>
      </c>
    </row>
    <row r="268" spans="1:9" x14ac:dyDescent="0.25">
      <c r="A268" t="s">
        <v>61</v>
      </c>
      <c r="B268" s="1" t="s">
        <v>7</v>
      </c>
      <c r="C268" s="4">
        <v>3.6</v>
      </c>
      <c r="D268">
        <v>65</v>
      </c>
      <c r="E268">
        <v>50</v>
      </c>
      <c r="F268">
        <v>853</v>
      </c>
      <c r="G268" t="s">
        <v>106</v>
      </c>
      <c r="H268" s="7">
        <v>42838</v>
      </c>
      <c r="I268" s="7">
        <v>43021</v>
      </c>
    </row>
    <row r="269" spans="1:9" x14ac:dyDescent="0.25">
      <c r="A269" t="s">
        <v>62</v>
      </c>
      <c r="B269" s="1" t="s">
        <v>7</v>
      </c>
      <c r="C269" s="4">
        <v>3.8</v>
      </c>
      <c r="D269">
        <v>80</v>
      </c>
      <c r="E269">
        <v>70</v>
      </c>
      <c r="F269">
        <v>788</v>
      </c>
      <c r="G269" t="s">
        <v>106</v>
      </c>
      <c r="H269" s="7">
        <v>42840</v>
      </c>
      <c r="I269" s="7">
        <v>43023</v>
      </c>
    </row>
    <row r="270" spans="1:9" x14ac:dyDescent="0.25">
      <c r="A270" t="s">
        <v>63</v>
      </c>
      <c r="B270" s="1" t="s">
        <v>7</v>
      </c>
      <c r="C270" s="4">
        <v>4.0999999999999996</v>
      </c>
      <c r="D270">
        <v>50</v>
      </c>
      <c r="E270">
        <v>65</v>
      </c>
      <c r="F270">
        <v>900</v>
      </c>
      <c r="G270" t="s">
        <v>106</v>
      </c>
      <c r="H270" s="7">
        <v>42907</v>
      </c>
      <c r="I270" s="7">
        <v>43090</v>
      </c>
    </row>
    <row r="271" spans="1:9" x14ac:dyDescent="0.25">
      <c r="A271" t="s">
        <v>64</v>
      </c>
      <c r="B271" s="1" t="s">
        <v>7</v>
      </c>
      <c r="C271" s="1">
        <v>4.8</v>
      </c>
      <c r="D271">
        <v>75</v>
      </c>
      <c r="E271">
        <v>50</v>
      </c>
      <c r="F271">
        <v>966</v>
      </c>
      <c r="G271" t="s">
        <v>106</v>
      </c>
      <c r="H271" s="7">
        <v>42780</v>
      </c>
      <c r="I271" s="7">
        <v>42961</v>
      </c>
    </row>
    <row r="272" spans="1:9" x14ac:dyDescent="0.25">
      <c r="A272" t="s">
        <v>42</v>
      </c>
      <c r="B272" s="1" t="s">
        <v>6</v>
      </c>
      <c r="C272" s="4">
        <v>7</v>
      </c>
      <c r="D272">
        <v>60</v>
      </c>
      <c r="E272">
        <v>56</v>
      </c>
      <c r="F272">
        <v>788</v>
      </c>
      <c r="G272" t="s">
        <v>106</v>
      </c>
      <c r="H272" s="7">
        <v>42761</v>
      </c>
      <c r="I272" s="7">
        <v>42912</v>
      </c>
    </row>
    <row r="273" spans="1:9" x14ac:dyDescent="0.25">
      <c r="A273" t="s">
        <v>55</v>
      </c>
      <c r="B273" s="1" t="s">
        <v>6</v>
      </c>
      <c r="C273" s="4">
        <v>7</v>
      </c>
      <c r="D273">
        <v>55</v>
      </c>
      <c r="E273">
        <v>65</v>
      </c>
      <c r="F273">
        <v>900</v>
      </c>
      <c r="G273" t="s">
        <v>106</v>
      </c>
      <c r="H273" s="7">
        <v>42824</v>
      </c>
      <c r="I273" s="7">
        <v>43008</v>
      </c>
    </row>
    <row r="274" spans="1:9" x14ac:dyDescent="0.25">
      <c r="A274" t="s">
        <v>57</v>
      </c>
      <c r="B274" s="1" t="s">
        <v>6</v>
      </c>
      <c r="C274" s="4">
        <v>7</v>
      </c>
      <c r="D274">
        <v>60</v>
      </c>
      <c r="E274">
        <v>60</v>
      </c>
      <c r="F274">
        <v>850</v>
      </c>
      <c r="G274" t="s">
        <v>106</v>
      </c>
      <c r="H274" s="7">
        <v>42847</v>
      </c>
      <c r="I274" s="7">
        <v>43030</v>
      </c>
    </row>
    <row r="275" spans="1:9" x14ac:dyDescent="0.25">
      <c r="A275" t="s">
        <v>58</v>
      </c>
      <c r="B275" s="1" t="s">
        <v>6</v>
      </c>
      <c r="C275" s="4">
        <v>7.2</v>
      </c>
      <c r="D275">
        <v>80</v>
      </c>
      <c r="E275">
        <v>55</v>
      </c>
      <c r="F275">
        <v>500</v>
      </c>
      <c r="G275" t="s">
        <v>106</v>
      </c>
      <c r="H275" s="7">
        <v>42864</v>
      </c>
      <c r="I275" s="7">
        <v>43048</v>
      </c>
    </row>
    <row r="276" spans="1:9" x14ac:dyDescent="0.25">
      <c r="A276" t="s">
        <v>59</v>
      </c>
      <c r="B276" s="1" t="s">
        <v>6</v>
      </c>
      <c r="C276" s="4">
        <v>7.4</v>
      </c>
      <c r="D276">
        <v>80</v>
      </c>
      <c r="E276">
        <v>65</v>
      </c>
      <c r="F276">
        <v>600</v>
      </c>
      <c r="G276" t="s">
        <v>106</v>
      </c>
      <c r="H276" s="7">
        <v>42797</v>
      </c>
      <c r="I276" s="7">
        <v>42889</v>
      </c>
    </row>
    <row r="277" spans="1:9" x14ac:dyDescent="0.25">
      <c r="A277" t="s">
        <v>60</v>
      </c>
      <c r="B277" s="1" t="s">
        <v>6</v>
      </c>
      <c r="C277" s="4">
        <v>7.6</v>
      </c>
      <c r="D277">
        <v>55</v>
      </c>
      <c r="E277">
        <v>55</v>
      </c>
      <c r="F277">
        <v>788</v>
      </c>
      <c r="G277" t="s">
        <v>106</v>
      </c>
      <c r="H277" s="7">
        <v>42903</v>
      </c>
      <c r="I277" s="7">
        <v>43086</v>
      </c>
    </row>
    <row r="278" spans="1:9" x14ac:dyDescent="0.25">
      <c r="A278" t="s">
        <v>61</v>
      </c>
      <c r="B278" s="1" t="s">
        <v>6</v>
      </c>
      <c r="C278" s="4">
        <v>7.8</v>
      </c>
      <c r="D278">
        <v>55</v>
      </c>
      <c r="E278">
        <v>65</v>
      </c>
      <c r="F278">
        <v>955</v>
      </c>
      <c r="G278" t="s">
        <v>106</v>
      </c>
      <c r="H278" s="7">
        <v>42904</v>
      </c>
      <c r="I278" s="7">
        <v>43087</v>
      </c>
    </row>
    <row r="279" spans="1:9" x14ac:dyDescent="0.25">
      <c r="A279" t="s">
        <v>62</v>
      </c>
      <c r="B279" s="1" t="s">
        <v>6</v>
      </c>
      <c r="C279" s="4">
        <v>8</v>
      </c>
      <c r="D279">
        <v>65</v>
      </c>
      <c r="E279">
        <v>60</v>
      </c>
      <c r="F279">
        <v>755</v>
      </c>
      <c r="G279" t="s">
        <v>108</v>
      </c>
      <c r="H279" s="7">
        <v>42905</v>
      </c>
      <c r="I279" s="7">
        <v>43088</v>
      </c>
    </row>
    <row r="280" spans="1:9" x14ac:dyDescent="0.25">
      <c r="A280" t="s">
        <v>63</v>
      </c>
      <c r="B280" s="1" t="s">
        <v>6</v>
      </c>
      <c r="C280" s="4">
        <v>8.1999999999999993</v>
      </c>
      <c r="D280">
        <v>70</v>
      </c>
      <c r="E280">
        <v>70</v>
      </c>
      <c r="F280">
        <v>865</v>
      </c>
      <c r="G280" t="s">
        <v>106</v>
      </c>
      <c r="H280" s="7">
        <v>42906</v>
      </c>
      <c r="I280" s="7">
        <v>43089</v>
      </c>
    </row>
    <row r="281" spans="1:9" x14ac:dyDescent="0.25">
      <c r="A281" t="s">
        <v>64</v>
      </c>
      <c r="B281" s="1" t="s">
        <v>6</v>
      </c>
      <c r="C281" s="1">
        <v>9.5</v>
      </c>
      <c r="D281">
        <v>75</v>
      </c>
      <c r="E281">
        <v>55</v>
      </c>
      <c r="F281">
        <v>625</v>
      </c>
      <c r="G281" t="s">
        <v>107</v>
      </c>
      <c r="H281" s="7">
        <v>42907</v>
      </c>
      <c r="I281" s="7">
        <v>43090</v>
      </c>
    </row>
  </sheetData>
  <autoFilter ref="A1:I281" xr:uid="{8704F806-CEB1-4677-B2AE-412280EA5038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EA33A-3274-49FA-89EA-6D199B207CC4}">
  <dimension ref="A1:M29"/>
  <sheetViews>
    <sheetView tabSelected="1" workbookViewId="0">
      <selection activeCell="F2" sqref="F2:F29"/>
    </sheetView>
  </sheetViews>
  <sheetFormatPr defaultRowHeight="15" x14ac:dyDescent="0.25"/>
  <cols>
    <col min="1" max="1" width="15.42578125" bestFit="1" customWidth="1"/>
    <col min="2" max="2" width="19.42578125" bestFit="1" customWidth="1"/>
    <col min="3" max="3" width="16.42578125" bestFit="1" customWidth="1"/>
    <col min="4" max="4" width="9.7109375" customWidth="1"/>
    <col min="5" max="5" width="10" customWidth="1"/>
    <col min="6" max="6" width="12.42578125" bestFit="1" customWidth="1"/>
    <col min="7" max="7" width="13" customWidth="1"/>
    <col min="8" max="8" width="12" customWidth="1"/>
    <col min="13" max="13" width="37.42578125" bestFit="1" customWidth="1"/>
  </cols>
  <sheetData>
    <row r="1" spans="1:13" ht="45" x14ac:dyDescent="0.25">
      <c r="A1" t="s">
        <v>93</v>
      </c>
      <c r="B1" t="s">
        <v>101</v>
      </c>
      <c r="C1" t="s">
        <v>94</v>
      </c>
      <c r="D1" s="6" t="s">
        <v>104</v>
      </c>
      <c r="E1" s="8" t="s">
        <v>110</v>
      </c>
      <c r="F1" s="9" t="s">
        <v>111</v>
      </c>
      <c r="G1" s="8" t="s">
        <v>109</v>
      </c>
      <c r="H1" s="8" t="s">
        <v>99</v>
      </c>
      <c r="I1" s="6" t="s">
        <v>89</v>
      </c>
      <c r="J1" s="6" t="s">
        <v>90</v>
      </c>
      <c r="K1" s="6" t="s">
        <v>91</v>
      </c>
      <c r="L1" s="6" t="s">
        <v>92</v>
      </c>
      <c r="M1" s="6" t="s">
        <v>10</v>
      </c>
    </row>
    <row r="2" spans="1:13" x14ac:dyDescent="0.25">
      <c r="A2" t="s">
        <v>42</v>
      </c>
      <c r="B2" s="7">
        <v>42893</v>
      </c>
      <c r="C2" t="s">
        <v>96</v>
      </c>
      <c r="D2" s="10">
        <v>35000</v>
      </c>
      <c r="E2" s="10">
        <v>21000</v>
      </c>
      <c r="F2" s="10">
        <f>D2-E2</f>
        <v>14000</v>
      </c>
      <c r="G2" s="7">
        <v>43069</v>
      </c>
      <c r="H2" s="7">
        <v>43089</v>
      </c>
      <c r="I2">
        <v>2.8</v>
      </c>
      <c r="J2">
        <v>50</v>
      </c>
      <c r="K2">
        <v>50</v>
      </c>
      <c r="L2">
        <v>700</v>
      </c>
      <c r="M2" s="1" t="s">
        <v>9</v>
      </c>
    </row>
    <row r="3" spans="1:13" x14ac:dyDescent="0.25">
      <c r="A3" t="s">
        <v>42</v>
      </c>
      <c r="B3" s="7">
        <v>42893</v>
      </c>
      <c r="C3" t="s">
        <v>96</v>
      </c>
      <c r="D3" s="10">
        <v>35000</v>
      </c>
      <c r="E3" s="10">
        <v>21000</v>
      </c>
      <c r="F3" s="10">
        <f t="shared" ref="F3:F29" si="0">D3-E3</f>
        <v>14000</v>
      </c>
      <c r="G3" s="7">
        <v>43069</v>
      </c>
      <c r="H3" s="7">
        <v>43089</v>
      </c>
      <c r="I3" s="1">
        <v>2.75</v>
      </c>
      <c r="J3">
        <v>60</v>
      </c>
      <c r="K3">
        <v>65</v>
      </c>
      <c r="L3">
        <v>1000</v>
      </c>
      <c r="M3" s="1" t="s">
        <v>19</v>
      </c>
    </row>
    <row r="4" spans="1:13" x14ac:dyDescent="0.25">
      <c r="A4" t="s">
        <v>42</v>
      </c>
      <c r="B4" s="7">
        <v>42893</v>
      </c>
      <c r="C4" t="s">
        <v>96</v>
      </c>
      <c r="D4" s="10">
        <v>35000</v>
      </c>
      <c r="E4" s="10">
        <v>21000</v>
      </c>
      <c r="F4" s="10">
        <f t="shared" si="0"/>
        <v>14000</v>
      </c>
      <c r="G4" s="7">
        <v>43069</v>
      </c>
      <c r="H4" s="7">
        <v>43089</v>
      </c>
      <c r="I4" s="1">
        <v>5.35</v>
      </c>
      <c r="J4">
        <v>70</v>
      </c>
      <c r="K4">
        <v>70</v>
      </c>
      <c r="L4">
        <v>788</v>
      </c>
      <c r="M4" s="1" t="s">
        <v>16</v>
      </c>
    </row>
    <row r="5" spans="1:13" x14ac:dyDescent="0.25">
      <c r="A5" t="s">
        <v>42</v>
      </c>
      <c r="B5" s="7">
        <v>42893</v>
      </c>
      <c r="C5" t="s">
        <v>96</v>
      </c>
      <c r="D5" s="10">
        <v>35000</v>
      </c>
      <c r="E5" s="10">
        <v>21000</v>
      </c>
      <c r="F5" s="10">
        <f t="shared" si="0"/>
        <v>14000</v>
      </c>
      <c r="G5" s="7">
        <v>43069</v>
      </c>
      <c r="H5" s="7">
        <v>43089</v>
      </c>
      <c r="I5" s="4">
        <v>4.7</v>
      </c>
      <c r="J5">
        <v>70</v>
      </c>
      <c r="K5">
        <v>70</v>
      </c>
      <c r="L5">
        <v>555</v>
      </c>
      <c r="M5" s="1" t="s">
        <v>15</v>
      </c>
    </row>
    <row r="6" spans="1:13" x14ac:dyDescent="0.25">
      <c r="A6" t="s">
        <v>42</v>
      </c>
      <c r="B6" s="7">
        <v>42893</v>
      </c>
      <c r="C6" t="s">
        <v>96</v>
      </c>
      <c r="D6" s="10">
        <v>35000</v>
      </c>
      <c r="E6" s="10">
        <v>21000</v>
      </c>
      <c r="F6" s="10">
        <f t="shared" si="0"/>
        <v>14000</v>
      </c>
      <c r="G6" s="7">
        <v>43069</v>
      </c>
      <c r="H6" s="7">
        <v>43089</v>
      </c>
      <c r="I6" s="4">
        <v>2.85</v>
      </c>
      <c r="J6">
        <v>70</v>
      </c>
      <c r="K6">
        <v>70</v>
      </c>
      <c r="L6">
        <v>900</v>
      </c>
      <c r="M6" s="1" t="s">
        <v>17</v>
      </c>
    </row>
    <row r="7" spans="1:13" x14ac:dyDescent="0.25">
      <c r="A7" t="s">
        <v>42</v>
      </c>
      <c r="B7" s="7">
        <v>42893</v>
      </c>
      <c r="C7" t="s">
        <v>96</v>
      </c>
      <c r="D7" s="10">
        <v>35000</v>
      </c>
      <c r="E7" s="10">
        <v>21000</v>
      </c>
      <c r="F7" s="10">
        <f t="shared" si="0"/>
        <v>14000</v>
      </c>
      <c r="G7" s="7">
        <v>43069</v>
      </c>
      <c r="H7" s="7">
        <v>43089</v>
      </c>
      <c r="I7" s="4">
        <v>3.3</v>
      </c>
      <c r="J7">
        <v>50</v>
      </c>
      <c r="K7">
        <v>50</v>
      </c>
      <c r="L7">
        <v>995</v>
      </c>
      <c r="M7" s="1" t="s">
        <v>13</v>
      </c>
    </row>
    <row r="8" spans="1:13" x14ac:dyDescent="0.25">
      <c r="A8" t="s">
        <v>42</v>
      </c>
      <c r="B8" s="7">
        <v>42893</v>
      </c>
      <c r="C8" t="s">
        <v>96</v>
      </c>
      <c r="D8" s="10">
        <v>35000</v>
      </c>
      <c r="E8" s="10">
        <v>21000</v>
      </c>
      <c r="F8" s="10">
        <f t="shared" si="0"/>
        <v>14000</v>
      </c>
      <c r="G8" s="7">
        <v>43069</v>
      </c>
      <c r="H8" s="7">
        <v>43089</v>
      </c>
      <c r="I8" s="4">
        <v>4</v>
      </c>
      <c r="J8">
        <v>60</v>
      </c>
      <c r="K8">
        <v>56</v>
      </c>
      <c r="L8">
        <v>100</v>
      </c>
      <c r="M8" s="1" t="s">
        <v>21</v>
      </c>
    </row>
    <row r="9" spans="1:13" x14ac:dyDescent="0.25">
      <c r="A9" t="s">
        <v>42</v>
      </c>
      <c r="B9" s="7">
        <v>42893</v>
      </c>
      <c r="C9" t="s">
        <v>96</v>
      </c>
      <c r="D9" s="10">
        <v>35000</v>
      </c>
      <c r="E9" s="10">
        <v>21000</v>
      </c>
      <c r="F9" s="10">
        <f t="shared" si="0"/>
        <v>14000</v>
      </c>
      <c r="G9" s="7">
        <v>43069</v>
      </c>
      <c r="H9" s="7">
        <v>43089</v>
      </c>
      <c r="I9" s="4">
        <v>3.55</v>
      </c>
      <c r="J9">
        <v>55</v>
      </c>
      <c r="K9">
        <v>55</v>
      </c>
      <c r="L9">
        <v>600</v>
      </c>
      <c r="M9" s="1" t="s">
        <v>8</v>
      </c>
    </row>
    <row r="10" spans="1:13" x14ac:dyDescent="0.25">
      <c r="A10" t="s">
        <v>42</v>
      </c>
      <c r="B10" s="7">
        <v>42893</v>
      </c>
      <c r="C10" t="s">
        <v>96</v>
      </c>
      <c r="D10" s="10">
        <v>35000</v>
      </c>
      <c r="E10" s="10">
        <v>21000</v>
      </c>
      <c r="F10" s="10">
        <f t="shared" si="0"/>
        <v>14000</v>
      </c>
      <c r="G10" s="7">
        <v>43069</v>
      </c>
      <c r="H10" s="7">
        <v>43089</v>
      </c>
      <c r="I10" s="4">
        <v>3.05</v>
      </c>
      <c r="J10">
        <v>65</v>
      </c>
      <c r="K10">
        <v>50</v>
      </c>
      <c r="L10">
        <v>656</v>
      </c>
      <c r="M10" s="1" t="s">
        <v>2</v>
      </c>
    </row>
    <row r="11" spans="1:13" x14ac:dyDescent="0.25">
      <c r="A11" t="s">
        <v>42</v>
      </c>
      <c r="B11" s="7">
        <v>42893</v>
      </c>
      <c r="C11" t="s">
        <v>96</v>
      </c>
      <c r="D11" s="10">
        <v>35000</v>
      </c>
      <c r="E11" s="10">
        <v>21000</v>
      </c>
      <c r="F11" s="10">
        <f t="shared" si="0"/>
        <v>14000</v>
      </c>
      <c r="G11" s="7">
        <v>43069</v>
      </c>
      <c r="H11" s="7">
        <v>43089</v>
      </c>
      <c r="I11" s="4">
        <v>4.4000000000000004</v>
      </c>
      <c r="J11">
        <v>55</v>
      </c>
      <c r="K11">
        <v>70</v>
      </c>
      <c r="L11">
        <v>898</v>
      </c>
      <c r="M11" s="1" t="s">
        <v>3</v>
      </c>
    </row>
    <row r="12" spans="1:13" x14ac:dyDescent="0.25">
      <c r="A12" t="s">
        <v>42</v>
      </c>
      <c r="B12" s="7">
        <v>42893</v>
      </c>
      <c r="C12" t="s">
        <v>96</v>
      </c>
      <c r="D12" s="10">
        <v>35000</v>
      </c>
      <c r="E12" s="10">
        <v>21000</v>
      </c>
      <c r="F12" s="10">
        <f t="shared" si="0"/>
        <v>14000</v>
      </c>
      <c r="G12" s="7">
        <v>43069</v>
      </c>
      <c r="H12" s="7">
        <v>43089</v>
      </c>
      <c r="I12" s="4">
        <v>10.5</v>
      </c>
      <c r="J12">
        <v>65</v>
      </c>
      <c r="K12">
        <v>50</v>
      </c>
      <c r="L12">
        <v>602</v>
      </c>
      <c r="M12" s="1" t="s">
        <v>5</v>
      </c>
    </row>
    <row r="13" spans="1:13" x14ac:dyDescent="0.25">
      <c r="A13" t="s">
        <v>42</v>
      </c>
      <c r="B13" s="7">
        <v>42893</v>
      </c>
      <c r="C13" t="s">
        <v>96</v>
      </c>
      <c r="D13" s="10">
        <v>35000</v>
      </c>
      <c r="E13" s="10">
        <v>21000</v>
      </c>
      <c r="F13" s="10">
        <f t="shared" si="0"/>
        <v>14000</v>
      </c>
      <c r="G13" s="7">
        <v>43069</v>
      </c>
      <c r="H13" s="7">
        <v>43089</v>
      </c>
      <c r="I13" s="4">
        <v>4.5999999999999996</v>
      </c>
      <c r="J13">
        <v>65</v>
      </c>
      <c r="K13">
        <v>50</v>
      </c>
      <c r="L13">
        <v>902</v>
      </c>
      <c r="M13" s="1" t="s">
        <v>28</v>
      </c>
    </row>
    <row r="14" spans="1:13" x14ac:dyDescent="0.25">
      <c r="A14" t="s">
        <v>42</v>
      </c>
      <c r="B14" s="7">
        <v>42893</v>
      </c>
      <c r="C14" t="s">
        <v>96</v>
      </c>
      <c r="D14" s="10">
        <v>35000</v>
      </c>
      <c r="E14" s="10">
        <v>21000</v>
      </c>
      <c r="F14" s="10">
        <f t="shared" si="0"/>
        <v>14000</v>
      </c>
      <c r="G14" s="7">
        <v>43069</v>
      </c>
      <c r="H14" s="7">
        <v>43089</v>
      </c>
      <c r="I14" s="4">
        <v>1.5</v>
      </c>
      <c r="J14">
        <v>60</v>
      </c>
      <c r="K14">
        <v>56</v>
      </c>
      <c r="L14">
        <v>900</v>
      </c>
      <c r="M14" s="1" t="s">
        <v>14</v>
      </c>
    </row>
    <row r="15" spans="1:13" x14ac:dyDescent="0.25">
      <c r="A15" t="s">
        <v>42</v>
      </c>
      <c r="B15" s="7">
        <v>42893</v>
      </c>
      <c r="C15" t="s">
        <v>96</v>
      </c>
      <c r="D15" s="10">
        <v>35000</v>
      </c>
      <c r="E15" s="10">
        <v>21000</v>
      </c>
      <c r="F15" s="10">
        <f t="shared" si="0"/>
        <v>14000</v>
      </c>
      <c r="G15" s="7">
        <v>43069</v>
      </c>
      <c r="H15" s="7">
        <v>43089</v>
      </c>
      <c r="I15" s="4">
        <v>4.8</v>
      </c>
      <c r="J15">
        <v>65</v>
      </c>
      <c r="K15">
        <v>50</v>
      </c>
      <c r="L15">
        <v>788</v>
      </c>
      <c r="M15" s="1" t="s">
        <v>1</v>
      </c>
    </row>
    <row r="16" spans="1:13" x14ac:dyDescent="0.25">
      <c r="A16" t="s">
        <v>42</v>
      </c>
      <c r="B16" s="7">
        <v>42893</v>
      </c>
      <c r="C16" t="s">
        <v>96</v>
      </c>
      <c r="D16" s="10">
        <v>35000</v>
      </c>
      <c r="E16" s="10">
        <v>21000</v>
      </c>
      <c r="F16" s="10">
        <f t="shared" si="0"/>
        <v>14000</v>
      </c>
      <c r="G16" s="7">
        <v>43069</v>
      </c>
      <c r="H16" s="7">
        <v>43089</v>
      </c>
      <c r="I16" s="4">
        <v>2.5</v>
      </c>
      <c r="J16">
        <v>50</v>
      </c>
      <c r="K16">
        <v>50</v>
      </c>
      <c r="L16">
        <v>700</v>
      </c>
      <c r="M16" s="1" t="s">
        <v>0</v>
      </c>
    </row>
    <row r="17" spans="1:13" x14ac:dyDescent="0.25">
      <c r="A17" t="s">
        <v>42</v>
      </c>
      <c r="B17" s="7">
        <v>42893</v>
      </c>
      <c r="C17" t="s">
        <v>96</v>
      </c>
      <c r="D17" s="10">
        <v>35000</v>
      </c>
      <c r="E17" s="10">
        <v>21000</v>
      </c>
      <c r="F17" s="10">
        <f t="shared" si="0"/>
        <v>14000</v>
      </c>
      <c r="G17" s="7">
        <v>43069</v>
      </c>
      <c r="H17" s="7">
        <v>43089</v>
      </c>
      <c r="I17" s="4">
        <v>10.9</v>
      </c>
      <c r="J17">
        <v>50</v>
      </c>
      <c r="K17">
        <v>50</v>
      </c>
      <c r="L17">
        <v>982</v>
      </c>
      <c r="M17" s="1" t="s">
        <v>12</v>
      </c>
    </row>
    <row r="18" spans="1:13" x14ac:dyDescent="0.25">
      <c r="A18" t="s">
        <v>42</v>
      </c>
      <c r="B18" s="7">
        <v>42893</v>
      </c>
      <c r="C18" t="s">
        <v>96</v>
      </c>
      <c r="D18" s="10">
        <v>35000</v>
      </c>
      <c r="E18" s="10">
        <v>21000</v>
      </c>
      <c r="F18" s="10">
        <f t="shared" si="0"/>
        <v>14000</v>
      </c>
      <c r="G18" s="7">
        <v>43069</v>
      </c>
      <c r="H18" s="7">
        <v>43089</v>
      </c>
      <c r="I18" s="4">
        <v>6.2</v>
      </c>
      <c r="J18">
        <v>50</v>
      </c>
      <c r="K18">
        <v>50</v>
      </c>
      <c r="L18">
        <v>962</v>
      </c>
      <c r="M18" s="1" t="s">
        <v>11</v>
      </c>
    </row>
    <row r="19" spans="1:13" x14ac:dyDescent="0.25">
      <c r="A19" t="s">
        <v>42</v>
      </c>
      <c r="B19" s="7">
        <v>42893</v>
      </c>
      <c r="C19" t="s">
        <v>96</v>
      </c>
      <c r="D19" s="10">
        <v>35000</v>
      </c>
      <c r="E19" s="10">
        <v>21000</v>
      </c>
      <c r="F19" s="10">
        <f t="shared" si="0"/>
        <v>14000</v>
      </c>
      <c r="G19" s="7">
        <v>43069</v>
      </c>
      <c r="H19" s="7">
        <v>43089</v>
      </c>
      <c r="I19" s="4">
        <v>4.5999999999999996</v>
      </c>
      <c r="J19">
        <v>80</v>
      </c>
      <c r="K19">
        <v>50</v>
      </c>
      <c r="L19">
        <v>700</v>
      </c>
      <c r="M19" s="1" t="s">
        <v>18</v>
      </c>
    </row>
    <row r="20" spans="1:13" x14ac:dyDescent="0.25">
      <c r="A20" t="s">
        <v>42</v>
      </c>
      <c r="B20" s="7">
        <v>42893</v>
      </c>
      <c r="C20" t="s">
        <v>96</v>
      </c>
      <c r="D20" s="10">
        <v>35000</v>
      </c>
      <c r="E20" s="10">
        <v>21000</v>
      </c>
      <c r="F20" s="10">
        <f t="shared" si="0"/>
        <v>14000</v>
      </c>
      <c r="G20" s="7">
        <v>43069</v>
      </c>
      <c r="H20" s="7">
        <v>43089</v>
      </c>
      <c r="I20" s="4">
        <v>4.0999999999999996</v>
      </c>
      <c r="J20">
        <v>55</v>
      </c>
      <c r="K20">
        <v>50</v>
      </c>
      <c r="L20">
        <v>700</v>
      </c>
      <c r="M20" s="1" t="s">
        <v>22</v>
      </c>
    </row>
    <row r="21" spans="1:13" x14ac:dyDescent="0.25">
      <c r="A21" t="s">
        <v>42</v>
      </c>
      <c r="B21" s="7">
        <v>42893</v>
      </c>
      <c r="C21" t="s">
        <v>96</v>
      </c>
      <c r="D21" s="10">
        <v>35000</v>
      </c>
      <c r="E21" s="10">
        <v>21000</v>
      </c>
      <c r="F21" s="10">
        <f t="shared" si="0"/>
        <v>14000</v>
      </c>
      <c r="G21" s="7">
        <v>43069</v>
      </c>
      <c r="H21" s="7">
        <v>43089</v>
      </c>
      <c r="I21" s="4">
        <v>0.5</v>
      </c>
      <c r="J21">
        <v>65</v>
      </c>
      <c r="K21">
        <v>55</v>
      </c>
      <c r="L21">
        <v>700</v>
      </c>
      <c r="M21" s="1" t="s">
        <v>4</v>
      </c>
    </row>
    <row r="22" spans="1:13" x14ac:dyDescent="0.25">
      <c r="A22" t="s">
        <v>42</v>
      </c>
      <c r="B22" s="7">
        <v>42893</v>
      </c>
      <c r="C22" t="s">
        <v>96</v>
      </c>
      <c r="D22" s="10">
        <v>35000</v>
      </c>
      <c r="E22" s="10">
        <v>21000</v>
      </c>
      <c r="F22" s="10">
        <f t="shared" si="0"/>
        <v>14000</v>
      </c>
      <c r="G22" s="7">
        <v>43069</v>
      </c>
      <c r="H22" s="7">
        <v>43089</v>
      </c>
      <c r="I22" s="4">
        <v>4.5999999999999996</v>
      </c>
      <c r="J22">
        <v>50</v>
      </c>
      <c r="K22">
        <v>50</v>
      </c>
      <c r="L22">
        <v>700</v>
      </c>
      <c r="M22" s="1" t="s">
        <v>20</v>
      </c>
    </row>
    <row r="23" spans="1:13" x14ac:dyDescent="0.25">
      <c r="A23" t="s">
        <v>42</v>
      </c>
      <c r="B23" s="7">
        <v>42893</v>
      </c>
      <c r="C23" t="s">
        <v>96</v>
      </c>
      <c r="D23" s="10">
        <v>35000</v>
      </c>
      <c r="E23" s="10">
        <v>21000</v>
      </c>
      <c r="F23" s="10">
        <f t="shared" si="0"/>
        <v>14000</v>
      </c>
      <c r="G23" s="7">
        <v>43069</v>
      </c>
      <c r="H23" s="7">
        <v>43089</v>
      </c>
      <c r="I23" s="4">
        <v>4.0999999999999996</v>
      </c>
      <c r="J23">
        <v>55</v>
      </c>
      <c r="K23">
        <v>50</v>
      </c>
      <c r="L23">
        <v>700</v>
      </c>
      <c r="M23" s="1" t="s">
        <v>23</v>
      </c>
    </row>
    <row r="24" spans="1:13" x14ac:dyDescent="0.25">
      <c r="A24" t="s">
        <v>42</v>
      </c>
      <c r="B24" s="7">
        <v>42893</v>
      </c>
      <c r="C24" t="s">
        <v>96</v>
      </c>
      <c r="D24" s="10">
        <v>35000</v>
      </c>
      <c r="E24" s="10">
        <v>21000</v>
      </c>
      <c r="F24" s="10">
        <f t="shared" si="0"/>
        <v>14000</v>
      </c>
      <c r="G24" s="7">
        <v>43069</v>
      </c>
      <c r="H24" s="7">
        <v>43089</v>
      </c>
      <c r="I24" s="4">
        <v>11.5</v>
      </c>
      <c r="J24">
        <v>50</v>
      </c>
      <c r="K24">
        <v>70</v>
      </c>
      <c r="L24">
        <v>700</v>
      </c>
      <c r="M24" s="1" t="s">
        <v>24</v>
      </c>
    </row>
    <row r="25" spans="1:13" x14ac:dyDescent="0.25">
      <c r="A25" t="s">
        <v>42</v>
      </c>
      <c r="B25" s="7">
        <v>42893</v>
      </c>
      <c r="C25" t="s">
        <v>96</v>
      </c>
      <c r="D25" s="10">
        <v>35000</v>
      </c>
      <c r="E25" s="10">
        <v>21000</v>
      </c>
      <c r="F25" s="10">
        <f t="shared" si="0"/>
        <v>14000</v>
      </c>
      <c r="G25" s="7">
        <v>43069</v>
      </c>
      <c r="H25" s="7">
        <v>43089</v>
      </c>
      <c r="I25" s="4">
        <v>7.1</v>
      </c>
      <c r="J25">
        <v>50</v>
      </c>
      <c r="K25">
        <v>50</v>
      </c>
      <c r="L25">
        <v>900</v>
      </c>
      <c r="M25" s="1" t="s">
        <v>25</v>
      </c>
    </row>
    <row r="26" spans="1:13" x14ac:dyDescent="0.25">
      <c r="A26" t="s">
        <v>42</v>
      </c>
      <c r="B26" s="7">
        <v>42893</v>
      </c>
      <c r="C26" t="s">
        <v>96</v>
      </c>
      <c r="D26" s="10">
        <v>35000</v>
      </c>
      <c r="E26" s="10">
        <v>21000</v>
      </c>
      <c r="F26" s="10">
        <f t="shared" si="0"/>
        <v>14000</v>
      </c>
      <c r="G26" s="7">
        <v>43069</v>
      </c>
      <c r="H26" s="7">
        <v>43089</v>
      </c>
      <c r="I26" s="4">
        <v>1.8</v>
      </c>
      <c r="J26">
        <v>55</v>
      </c>
      <c r="K26">
        <v>55</v>
      </c>
      <c r="L26">
        <v>655</v>
      </c>
      <c r="M26" s="1" t="s">
        <v>26</v>
      </c>
    </row>
    <row r="27" spans="1:13" x14ac:dyDescent="0.25">
      <c r="A27" t="s">
        <v>42</v>
      </c>
      <c r="B27" s="7">
        <v>42893</v>
      </c>
      <c r="C27" t="s">
        <v>96</v>
      </c>
      <c r="D27" s="10">
        <v>35000</v>
      </c>
      <c r="E27" s="10">
        <v>21000</v>
      </c>
      <c r="F27" s="10">
        <f t="shared" si="0"/>
        <v>14000</v>
      </c>
      <c r="G27" s="7">
        <v>43069</v>
      </c>
      <c r="H27" s="7">
        <v>43089</v>
      </c>
      <c r="I27" s="4">
        <v>1.8</v>
      </c>
      <c r="J27">
        <v>65</v>
      </c>
      <c r="K27">
        <v>50</v>
      </c>
      <c r="L27">
        <v>1000</v>
      </c>
      <c r="M27" s="1" t="s">
        <v>27</v>
      </c>
    </row>
    <row r="28" spans="1:13" x14ac:dyDescent="0.25">
      <c r="A28" t="s">
        <v>42</v>
      </c>
      <c r="B28" s="7">
        <v>42893</v>
      </c>
      <c r="C28" t="s">
        <v>96</v>
      </c>
      <c r="D28" s="10">
        <v>35000</v>
      </c>
      <c r="E28" s="10">
        <v>21000</v>
      </c>
      <c r="F28" s="10">
        <f t="shared" si="0"/>
        <v>14000</v>
      </c>
      <c r="G28" s="7">
        <v>43069</v>
      </c>
      <c r="H28" s="7">
        <v>43089</v>
      </c>
      <c r="I28" s="4">
        <v>2.8</v>
      </c>
      <c r="J28">
        <v>50</v>
      </c>
      <c r="K28">
        <v>70</v>
      </c>
      <c r="L28">
        <v>700</v>
      </c>
      <c r="M28" s="1" t="s">
        <v>7</v>
      </c>
    </row>
    <row r="29" spans="1:13" x14ac:dyDescent="0.25">
      <c r="A29" t="s">
        <v>42</v>
      </c>
      <c r="B29" s="7">
        <v>42893</v>
      </c>
      <c r="C29" t="s">
        <v>96</v>
      </c>
      <c r="D29" s="10">
        <v>35000</v>
      </c>
      <c r="E29" s="10">
        <v>21000</v>
      </c>
      <c r="F29" s="10">
        <f t="shared" si="0"/>
        <v>14000</v>
      </c>
      <c r="G29" s="7">
        <v>43069</v>
      </c>
      <c r="H29" s="7">
        <v>43089</v>
      </c>
      <c r="I29" s="4">
        <v>7</v>
      </c>
      <c r="J29">
        <v>60</v>
      </c>
      <c r="K29">
        <v>56</v>
      </c>
      <c r="L29">
        <v>788</v>
      </c>
      <c r="M29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Master sheet</vt:lpstr>
      <vt:lpstr>Location</vt:lpstr>
      <vt:lpstr>Trend</vt:lpstr>
      <vt:lpstr>New Trend</vt:lpstr>
      <vt:lpstr>Payment</vt:lpstr>
      <vt:lpstr>Health Card</vt:lpstr>
      <vt:lpstr>Coustmer 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2017-11-02T08:52:12Z</dcterms:modified>
</cp:coreProperties>
</file>