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Sheet1!$A$5:$N$113</definedName>
  </definedNames>
  <calcPr calcId="125725"/>
</workbook>
</file>

<file path=xl/calcChain.xml><?xml version="1.0" encoding="utf-8"?>
<calcChain xmlns="http://schemas.openxmlformats.org/spreadsheetml/2006/main">
  <c r="F108" i="4"/>
  <c r="C108"/>
  <c r="G91"/>
  <c r="C85"/>
  <c r="C84"/>
  <c r="C60" l="1"/>
  <c r="C59"/>
  <c r="C58"/>
  <c r="C57"/>
  <c r="C56"/>
  <c r="C55"/>
  <c r="C54"/>
  <c r="C53"/>
  <c r="C52"/>
  <c r="C51"/>
  <c r="C50"/>
  <c r="G47"/>
  <c r="G46"/>
  <c r="G45"/>
  <c r="G44"/>
  <c r="G43"/>
  <c r="G42"/>
  <c r="G41"/>
  <c r="G40"/>
  <c r="C37"/>
  <c r="C31"/>
  <c r="C29"/>
  <c r="C21"/>
  <c r="G13"/>
  <c r="C10"/>
  <c r="C9"/>
  <c r="C8"/>
  <c r="G113"/>
  <c r="G112"/>
  <c r="G111"/>
  <c r="G110"/>
  <c r="G109"/>
  <c r="G108"/>
  <c r="G107"/>
  <c r="G106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105"/>
  <c r="C7"/>
  <c r="G7" s="1"/>
</calcChain>
</file>

<file path=xl/sharedStrings.xml><?xml version="1.0" encoding="utf-8"?>
<sst xmlns="http://schemas.openxmlformats.org/spreadsheetml/2006/main" count="759" uniqueCount="281">
  <si>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</si>
  <si>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</si>
  <si>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</si>
  <si>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</si>
  <si>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</si>
  <si>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</si>
  <si>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</si>
  <si>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</si>
  <si>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</si>
  <si>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</si>
  <si>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</si>
  <si>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</si>
  <si>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</si>
  <si>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</si>
  <si>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</si>
  <si>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</si>
  <si>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</si>
  <si>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</si>
  <si>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</si>
  <si>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</si>
  <si>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</si>
  <si>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</si>
  <si>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</si>
  <si>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</si>
  <si>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</si>
  <si>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</si>
  <si>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</si>
  <si>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</si>
  <si>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</si>
  <si>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</si>
  <si>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</si>
  <si>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</si>
  <si>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</si>
  <si>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</si>
  <si>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</si>
  <si>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</si>
  <si>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BARCINAS</t>
  </si>
  <si>
    <t>LIZAMA/J</t>
  </si>
  <si>
    <t>1415670</t>
  </si>
  <si>
    <t>015946*988</t>
  </si>
  <si>
    <t>SEKIGUCH</t>
  </si>
  <si>
    <t>2KXUQ4</t>
  </si>
  <si>
    <t>015947*988</t>
  </si>
  <si>
    <t>LYNCH/PA</t>
  </si>
  <si>
    <t>2IPFQ2</t>
  </si>
  <si>
    <t>015948*988</t>
  </si>
  <si>
    <t>LIAO/WEN</t>
  </si>
  <si>
    <t>2P8DW8</t>
  </si>
  <si>
    <t>015949*988</t>
  </si>
  <si>
    <t>YANG/JIN</t>
  </si>
  <si>
    <t>AL</t>
  </si>
  <si>
    <t>2CGXVB</t>
  </si>
  <si>
    <t>015950*016</t>
  </si>
  <si>
    <t>TAN/JERR</t>
  </si>
  <si>
    <t>Z8OWAW</t>
  </si>
  <si>
    <t>015951*016</t>
  </si>
  <si>
    <t>BROWNIE/</t>
  </si>
  <si>
    <t>2QTR25</t>
  </si>
  <si>
    <t>015952*016</t>
  </si>
  <si>
    <t>MCDOUGAL</t>
  </si>
  <si>
    <t>015953*016</t>
  </si>
  <si>
    <t>LEONGUER</t>
  </si>
  <si>
    <t>2KZMSL</t>
  </si>
  <si>
    <t>015954*016</t>
  </si>
  <si>
    <t>015955*016</t>
  </si>
  <si>
    <t>SANTOS/C</t>
  </si>
  <si>
    <t>2QFNPN</t>
  </si>
  <si>
    <t>015956*016</t>
  </si>
  <si>
    <t>ARRIOLA/</t>
  </si>
  <si>
    <t>2Q5DYT</t>
  </si>
  <si>
    <t>015957*016</t>
  </si>
  <si>
    <t>CABRERA</t>
  </si>
  <si>
    <t>015958*016</t>
  </si>
  <si>
    <t>SANCHEZ/</t>
  </si>
  <si>
    <t>015959*006</t>
  </si>
  <si>
    <t>HART/SHA</t>
  </si>
  <si>
    <t>2QFN2E</t>
  </si>
  <si>
    <t>015961*988</t>
  </si>
  <si>
    <t>2P8C6N</t>
  </si>
  <si>
    <t>015962*016</t>
  </si>
  <si>
    <t>PANGELIN</t>
  </si>
  <si>
    <t>2P8AW5</t>
  </si>
  <si>
    <t>015963*016</t>
  </si>
  <si>
    <t>015964*988</t>
  </si>
  <si>
    <t>LIU/WANY</t>
  </si>
  <si>
    <t>2S2YGP</t>
  </si>
  <si>
    <t>CANX</t>
  </si>
  <si>
    <t>015965*988</t>
  </si>
  <si>
    <t>YANG/XI</t>
  </si>
  <si>
    <t>015966*988</t>
  </si>
  <si>
    <t>YOU/OSCA</t>
  </si>
  <si>
    <t>015967*016</t>
  </si>
  <si>
    <t>ACOSTA/A</t>
  </si>
  <si>
    <t>2S4A7T</t>
  </si>
  <si>
    <t>015968*016</t>
  </si>
  <si>
    <t>JAMBOR/M</t>
  </si>
  <si>
    <t>2S4BMY</t>
  </si>
  <si>
    <t>015969*988</t>
  </si>
  <si>
    <t>015970*988</t>
  </si>
  <si>
    <t>015971*988</t>
  </si>
  <si>
    <t>015972*016</t>
  </si>
  <si>
    <t>OCAMPO/S</t>
  </si>
  <si>
    <t>2S4KC6</t>
  </si>
  <si>
    <t>015973*016</t>
  </si>
  <si>
    <t>CC</t>
  </si>
  <si>
    <t>2S4PSO</t>
  </si>
  <si>
    <t>015974*016</t>
  </si>
  <si>
    <t>2SHAIR</t>
  </si>
  <si>
    <t>015975*016</t>
  </si>
  <si>
    <t>CARHILL/</t>
  </si>
  <si>
    <t>2KXVXO</t>
  </si>
  <si>
    <t>015976*016</t>
  </si>
  <si>
    <t>IZUKA/KE</t>
  </si>
  <si>
    <t>015977*079</t>
  </si>
  <si>
    <t>015978*079</t>
  </si>
  <si>
    <t>015979*016</t>
  </si>
  <si>
    <t>FRUIT/JO</t>
  </si>
  <si>
    <t>2S3GKK</t>
  </si>
  <si>
    <t>015980*016</t>
  </si>
  <si>
    <t>GALARION</t>
  </si>
  <si>
    <t>015981*016</t>
  </si>
  <si>
    <t>MAFNAS/Y</t>
  </si>
  <si>
    <t>015982*016</t>
  </si>
  <si>
    <t>MASGA/JO</t>
  </si>
  <si>
    <t>015983*016</t>
  </si>
  <si>
    <t>PEREZ/SE</t>
  </si>
  <si>
    <t>015984*016</t>
  </si>
  <si>
    <t>RELUCIO/</t>
  </si>
  <si>
    <t>015985*016</t>
  </si>
  <si>
    <t>SABLAN/G</t>
  </si>
  <si>
    <t>015986*016</t>
  </si>
  <si>
    <t>TANZAWA/</t>
  </si>
  <si>
    <t>015987*016</t>
  </si>
  <si>
    <t>THOSERTB</t>
  </si>
  <si>
    <t>015988*016</t>
  </si>
  <si>
    <t>ZAPANTA/</t>
  </si>
  <si>
    <t>2S3KB7</t>
  </si>
  <si>
    <t>015989*016</t>
  </si>
  <si>
    <t>2S3K7W</t>
  </si>
  <si>
    <t>015990*079</t>
  </si>
  <si>
    <t>2KXWU6</t>
  </si>
  <si>
    <t>015991*079</t>
  </si>
  <si>
    <t>015992*079</t>
  </si>
  <si>
    <t>015993*079</t>
  </si>
  <si>
    <t>015994*079</t>
  </si>
  <si>
    <t>015995*079</t>
  </si>
  <si>
    <t>2KXW9L</t>
  </si>
  <si>
    <t>015996*079</t>
  </si>
  <si>
    <t>015997*079</t>
  </si>
  <si>
    <t>015998*079</t>
  </si>
  <si>
    <t>THOSERT</t>
  </si>
  <si>
    <t>015999*079</t>
  </si>
  <si>
    <t>2P8AFD</t>
  </si>
  <si>
    <t>016000*079</t>
  </si>
  <si>
    <t>2S2SVL</t>
  </si>
  <si>
    <t>016001*006</t>
  </si>
  <si>
    <t>YAMAGATA</t>
  </si>
  <si>
    <t>2UXKKA</t>
  </si>
  <si>
    <t>016002*006</t>
  </si>
  <si>
    <t>TUDELA/J</t>
  </si>
  <si>
    <t>016003*006</t>
  </si>
  <si>
    <t>2UXNZ8</t>
  </si>
  <si>
    <t>016004*006</t>
  </si>
  <si>
    <t>IGITOL/L</t>
  </si>
  <si>
    <t>2S842T</t>
  </si>
  <si>
    <t>016005*006</t>
  </si>
  <si>
    <t>MANALO/C</t>
  </si>
  <si>
    <t>016006*006</t>
  </si>
  <si>
    <t>IGITOL/K</t>
  </si>
  <si>
    <t>016007*006</t>
  </si>
  <si>
    <t>BLAS/THO</t>
  </si>
  <si>
    <t>2SRPJB</t>
  </si>
  <si>
    <t>016008*016</t>
  </si>
  <si>
    <t>KAIPAT/R</t>
  </si>
  <si>
    <t>2UWZFK</t>
  </si>
  <si>
    <t>016009*016</t>
  </si>
  <si>
    <t>SANTOS/J</t>
  </si>
  <si>
    <t>2SRO5U</t>
  </si>
  <si>
    <t>016010*016</t>
  </si>
  <si>
    <t>016011*006</t>
  </si>
  <si>
    <t>HELLER/A</t>
  </si>
  <si>
    <t>Z8Y3GN</t>
  </si>
  <si>
    <t>016012*016</t>
  </si>
  <si>
    <t>MASANGCA</t>
  </si>
  <si>
    <t>2S8WY4</t>
  </si>
  <si>
    <t>016013*006</t>
  </si>
  <si>
    <t>2S8H3E</t>
  </si>
  <si>
    <t>016014*006</t>
  </si>
  <si>
    <t>EVANGELI</t>
  </si>
  <si>
    <t>2QTEB3</t>
  </si>
  <si>
    <t>016015*006</t>
  </si>
  <si>
    <t>INDALECI</t>
  </si>
  <si>
    <t>016016*016</t>
  </si>
  <si>
    <t>BABAUTA/</t>
  </si>
  <si>
    <t>2SROMQ</t>
  </si>
  <si>
    <t>016017*016</t>
  </si>
  <si>
    <t>016018*016</t>
  </si>
  <si>
    <t>016019*016</t>
  </si>
  <si>
    <t>SANTOS/M</t>
  </si>
  <si>
    <t>016020*016</t>
  </si>
  <si>
    <t>016021*016</t>
  </si>
  <si>
    <t>016022*016</t>
  </si>
  <si>
    <t>016023*016</t>
  </si>
  <si>
    <t>016024*988</t>
  </si>
  <si>
    <t>KIM/KWAN</t>
  </si>
  <si>
    <t>2S2P3A</t>
  </si>
  <si>
    <t>016025*988</t>
  </si>
  <si>
    <t>PIXLEY/S</t>
  </si>
  <si>
    <t>YEL4GD</t>
  </si>
  <si>
    <t>016026*006</t>
  </si>
  <si>
    <t>2VD7V4</t>
  </si>
  <si>
    <t>016027*006</t>
  </si>
  <si>
    <t>RABAULIM</t>
  </si>
  <si>
    <t>2S8HJ6</t>
  </si>
  <si>
    <t>016028*016</t>
  </si>
  <si>
    <t>DUENAS/T</t>
  </si>
  <si>
    <t>2UWPO3</t>
  </si>
  <si>
    <t>016029*016</t>
  </si>
  <si>
    <t>016030*016</t>
  </si>
  <si>
    <t>DAMIAN/C</t>
  </si>
  <si>
    <t>2VEARH</t>
  </si>
  <si>
    <t>016031*016</t>
  </si>
  <si>
    <t>QUITUGUA</t>
  </si>
  <si>
    <t>016032*006</t>
  </si>
  <si>
    <t>CALVO/DE</t>
  </si>
  <si>
    <t>2WPHTA</t>
  </si>
  <si>
    <t>016033*016</t>
  </si>
  <si>
    <t>2WN54W</t>
  </si>
  <si>
    <t>016034*016</t>
  </si>
  <si>
    <t>ATALIG/M</t>
  </si>
  <si>
    <t>2U5FKU</t>
  </si>
  <si>
    <t>016035*006</t>
  </si>
  <si>
    <t>MANLULU/</t>
  </si>
  <si>
    <t>2QL9TK</t>
  </si>
  <si>
    <t>016036*006</t>
  </si>
  <si>
    <t>016037*016</t>
  </si>
  <si>
    <t>FIFE III</t>
  </si>
  <si>
    <t>2S38MC</t>
  </si>
  <si>
    <t>016038*016</t>
  </si>
  <si>
    <t>CELIS JR</t>
  </si>
  <si>
    <t>2VDNS8</t>
  </si>
  <si>
    <t>016039*016</t>
  </si>
  <si>
    <t>016040*016</t>
  </si>
  <si>
    <t>CRUZ/JOV</t>
  </si>
  <si>
    <t>2SJMG6</t>
  </si>
  <si>
    <t>016041*006</t>
  </si>
  <si>
    <t>ADA/NAOM</t>
  </si>
  <si>
    <t>2SHLD8</t>
  </si>
  <si>
    <t>016042*006</t>
  </si>
  <si>
    <t>NICHOLAS</t>
  </si>
  <si>
    <t>016043*016</t>
  </si>
  <si>
    <t>016044*006</t>
  </si>
  <si>
    <t>ROBERTO/</t>
  </si>
  <si>
    <t>016045*016</t>
  </si>
  <si>
    <t>VENTURA/</t>
  </si>
  <si>
    <t>Z2L8J5</t>
  </si>
  <si>
    <t>016046 079</t>
  </si>
  <si>
    <t>CANN</t>
  </si>
  <si>
    <t>016047 079</t>
  </si>
  <si>
    <t>016048*079</t>
  </si>
  <si>
    <t>016049*016</t>
  </si>
  <si>
    <t>SALAS/VI</t>
  </si>
  <si>
    <t>2XITSM</t>
  </si>
  <si>
    <t>016050*016</t>
  </si>
  <si>
    <t>SALAS/LO</t>
  </si>
  <si>
    <t>2XITK3</t>
  </si>
  <si>
    <t>016051*006</t>
  </si>
  <si>
    <t>DELEONGU</t>
  </si>
  <si>
    <t>2XJCP5</t>
  </si>
  <si>
    <t>016052*006</t>
  </si>
  <si>
    <t>016053*016</t>
  </si>
  <si>
    <t>SANTOS/V</t>
  </si>
  <si>
    <t>2UWTZ6</t>
  </si>
  <si>
    <t>1402926</t>
  </si>
  <si>
    <t>1412735</t>
  </si>
  <si>
    <t>1409131</t>
  </si>
  <si>
    <t>1402927</t>
  </si>
  <si>
    <t>CAL/KATHERINE</t>
  </si>
  <si>
    <t>1413264</t>
  </si>
  <si>
    <t>1402922</t>
  </si>
  <si>
    <t>1402924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</si>
</sst>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3"/>
  <sheetViews>
    <sheetView tabSelected="1" workbookViewId="0">
      <selection activeCell="N23" sqref="N23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9.28515625" customWidth="1"/>
    <col min="8" max="8" width="5.140625" bestFit="1" customWidth="1"/>
    <col min="9" max="9" width="11.5703125" bestFit="1" customWidth="1"/>
    <col min="10" max="10" width="3.5703125" bestFit="1" customWidth="1"/>
    <col min="11" max="11" width="10" bestFit="1" customWidth="1"/>
    <col min="12" max="12" width="6.7109375" bestFit="1" customWidth="1"/>
    <col min="13" max="13" width="10.7109375" style="3" bestFit="1" customWidth="1"/>
    <col min="14" max="14" width="16" bestFit="1" customWidth="1"/>
    <col min="15" max="15" width="12.140625" bestFit="1" customWidth="1"/>
  </cols>
  <sheetData>
    <row r="1" spans="1:15">
      <c r="A1" t="s">
        <v>0</v>
      </c>
      <c r="B1">
        <v>4624765</v>
      </c>
      <c r="D1" t="s">
        <v>1</v>
      </c>
      <c r="E1" t="s">
        <v>2</v>
      </c>
      <c r="F1" s="1">
        <v>11018</v>
      </c>
      <c r="G1" s="1"/>
      <c r="H1" t="s">
        <v>3</v>
      </c>
      <c r="K1" t="s">
        <v>4</v>
      </c>
      <c r="L1" t="s">
        <v>5</v>
      </c>
    </row>
    <row r="2" spans="1:15">
      <c r="A2" t="s">
        <v>6</v>
      </c>
      <c r="B2" t="s">
        <v>7</v>
      </c>
      <c r="D2" t="s">
        <v>8</v>
      </c>
      <c r="E2" t="s">
        <v>9</v>
      </c>
    </row>
    <row r="3" spans="1:15">
      <c r="A3" t="s">
        <v>10</v>
      </c>
      <c r="B3" t="s">
        <v>11</v>
      </c>
      <c r="K3" s="2">
        <v>42258</v>
      </c>
      <c r="L3">
        <v>2015</v>
      </c>
    </row>
    <row r="4" spans="1:1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H4" t="s">
        <v>17</v>
      </c>
      <c r="I4" t="s">
        <v>18</v>
      </c>
      <c r="J4" t="s">
        <v>17</v>
      </c>
      <c r="K4" t="s">
        <v>16</v>
      </c>
      <c r="L4" t="s">
        <v>19</v>
      </c>
      <c r="M4" t="s">
        <v>19</v>
      </c>
    </row>
    <row r="5" spans="1:1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s="3" t="s">
        <v>34</v>
      </c>
      <c r="N5" s="5" t="s">
        <v>35</v>
      </c>
      <c r="O5" s="5"/>
    </row>
    <row r="6" spans="1:1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H6" t="s">
        <v>17</v>
      </c>
      <c r="I6" t="s">
        <v>18</v>
      </c>
      <c r="J6" t="s">
        <v>17</v>
      </c>
      <c r="K6" t="s">
        <v>16</v>
      </c>
      <c r="L6" t="s">
        <v>19</v>
      </c>
      <c r="M6" t="s">
        <v>19</v>
      </c>
    </row>
    <row r="7" spans="1:15">
      <c r="A7" t="s">
        <v>39</v>
      </c>
      <c r="B7">
        <v>9276167137</v>
      </c>
      <c r="C7">
        <f>360-F7</f>
        <v>334.8</v>
      </c>
      <c r="D7">
        <v>152.22</v>
      </c>
      <c r="E7">
        <v>0</v>
      </c>
      <c r="F7">
        <v>25.2</v>
      </c>
      <c r="G7">
        <f>+SUM(C7:F7)</f>
        <v>512.22</v>
      </c>
      <c r="H7" t="s">
        <v>33</v>
      </c>
      <c r="I7" t="s">
        <v>40</v>
      </c>
      <c r="J7" t="s">
        <v>31</v>
      </c>
      <c r="K7" t="s">
        <v>41</v>
      </c>
      <c r="L7" t="s">
        <v>32</v>
      </c>
      <c r="M7" s="3">
        <v>1413264</v>
      </c>
      <c r="N7" s="6"/>
    </row>
    <row r="8" spans="1:15">
      <c r="A8" t="s">
        <v>42</v>
      </c>
      <c r="B8">
        <v>9276167138</v>
      </c>
      <c r="C8">
        <f>520-F8</f>
        <v>483.6</v>
      </c>
      <c r="D8">
        <v>74.489999999999995</v>
      </c>
      <c r="E8">
        <v>0</v>
      </c>
      <c r="F8">
        <v>36.4</v>
      </c>
      <c r="G8">
        <f>+SUM(C8:F8)</f>
        <v>594.49</v>
      </c>
      <c r="H8" t="s">
        <v>33</v>
      </c>
      <c r="I8" t="s">
        <v>43</v>
      </c>
      <c r="J8" t="s">
        <v>31</v>
      </c>
      <c r="K8" t="s">
        <v>44</v>
      </c>
      <c r="L8" t="s">
        <v>32</v>
      </c>
      <c r="M8" s="4" t="s">
        <v>273</v>
      </c>
      <c r="N8" s="6"/>
    </row>
    <row r="9" spans="1:15">
      <c r="A9" t="s">
        <v>45</v>
      </c>
      <c r="B9">
        <v>9276167139</v>
      </c>
      <c r="C9">
        <f>470-F9</f>
        <v>437.1</v>
      </c>
      <c r="D9">
        <v>75.23</v>
      </c>
      <c r="E9">
        <v>0</v>
      </c>
      <c r="F9">
        <v>32.9</v>
      </c>
      <c r="G9">
        <f>+SUM(C9:F9)</f>
        <v>545.23</v>
      </c>
      <c r="H9" t="s">
        <v>33</v>
      </c>
      <c r="I9" t="s">
        <v>46</v>
      </c>
      <c r="J9" t="s">
        <v>31</v>
      </c>
      <c r="K9" t="s">
        <v>47</v>
      </c>
      <c r="L9" t="s">
        <v>32</v>
      </c>
      <c r="M9" s="3">
        <v>1401434</v>
      </c>
      <c r="N9" s="6"/>
    </row>
    <row r="10" spans="1:15">
      <c r="A10" t="s">
        <v>48</v>
      </c>
      <c r="B10">
        <v>9276167140</v>
      </c>
      <c r="C10">
        <f>868-F10</f>
        <v>807.24</v>
      </c>
      <c r="D10">
        <v>209.14</v>
      </c>
      <c r="E10">
        <v>0</v>
      </c>
      <c r="F10">
        <v>60.76</v>
      </c>
      <c r="G10">
        <f>+SUM(C10:F10)</f>
        <v>1077.1400000000001</v>
      </c>
      <c r="H10" t="s">
        <v>33</v>
      </c>
      <c r="I10" t="s">
        <v>49</v>
      </c>
      <c r="J10" t="s">
        <v>50</v>
      </c>
      <c r="K10" t="s">
        <v>51</v>
      </c>
      <c r="L10" t="s">
        <v>32</v>
      </c>
      <c r="M10" s="4" t="s">
        <v>273</v>
      </c>
      <c r="N10" s="6"/>
    </row>
    <row r="11" spans="1:15">
      <c r="A11" t="s">
        <v>52</v>
      </c>
      <c r="B11">
        <v>9276167141</v>
      </c>
      <c r="C11">
        <v>0</v>
      </c>
      <c r="D11">
        <v>0</v>
      </c>
      <c r="E11">
        <v>0</v>
      </c>
      <c r="F11">
        <v>0</v>
      </c>
      <c r="G11">
        <f>+SUM(C11:F11)</f>
        <v>0</v>
      </c>
      <c r="I11" t="s">
        <v>53</v>
      </c>
      <c r="J11" t="s">
        <v>31</v>
      </c>
      <c r="K11" t="s">
        <v>54</v>
      </c>
      <c r="L11" t="s">
        <v>32</v>
      </c>
      <c r="N11" s="6"/>
    </row>
    <row r="12" spans="1:15">
      <c r="A12" t="s">
        <v>55</v>
      </c>
      <c r="B12">
        <v>9276167142</v>
      </c>
      <c r="C12">
        <v>373</v>
      </c>
      <c r="D12">
        <v>28.49</v>
      </c>
      <c r="E12">
        <v>0</v>
      </c>
      <c r="F12">
        <v>18.510000000000002</v>
      </c>
      <c r="G12">
        <f>+SUM(C12:F12)</f>
        <v>420</v>
      </c>
      <c r="H12" t="s">
        <v>33</v>
      </c>
      <c r="I12" t="s">
        <v>56</v>
      </c>
      <c r="J12" t="s">
        <v>31</v>
      </c>
      <c r="K12" t="s">
        <v>57</v>
      </c>
      <c r="L12" t="s">
        <v>32</v>
      </c>
      <c r="M12" s="3">
        <v>1415670</v>
      </c>
      <c r="N12" s="6"/>
    </row>
    <row r="13" spans="1:15">
      <c r="A13" t="s">
        <v>58</v>
      </c>
      <c r="B13">
        <v>9276167143</v>
      </c>
      <c r="C13">
        <v>373</v>
      </c>
      <c r="D13">
        <v>28.49</v>
      </c>
      <c r="E13">
        <v>0</v>
      </c>
      <c r="F13">
        <v>18.510000000000002</v>
      </c>
      <c r="G13">
        <f>+SUM(C13:F13)</f>
        <v>420</v>
      </c>
      <c r="H13" t="s">
        <v>33</v>
      </c>
      <c r="I13" t="s">
        <v>59</v>
      </c>
      <c r="J13" t="s">
        <v>31</v>
      </c>
      <c r="K13" t="s">
        <v>57</v>
      </c>
      <c r="L13" t="s">
        <v>32</v>
      </c>
      <c r="M13" s="4" t="s">
        <v>38</v>
      </c>
      <c r="N13" s="6"/>
    </row>
    <row r="14" spans="1:15">
      <c r="A14" t="s">
        <v>60</v>
      </c>
      <c r="B14">
        <v>9276167144</v>
      </c>
      <c r="C14">
        <v>89</v>
      </c>
      <c r="D14">
        <v>10.1</v>
      </c>
      <c r="E14">
        <v>0</v>
      </c>
      <c r="F14">
        <v>5.9</v>
      </c>
      <c r="G14">
        <f>+SUM(C14:F14)</f>
        <v>105</v>
      </c>
      <c r="H14" t="s">
        <v>33</v>
      </c>
      <c r="I14" t="s">
        <v>61</v>
      </c>
      <c r="J14" t="s">
        <v>31</v>
      </c>
      <c r="K14" t="s">
        <v>62</v>
      </c>
      <c r="L14" t="s">
        <v>32</v>
      </c>
      <c r="M14" s="3">
        <v>1412735</v>
      </c>
      <c r="N14" s="6"/>
    </row>
    <row r="15" spans="1:15">
      <c r="A15" t="s">
        <v>63</v>
      </c>
      <c r="B15">
        <v>9276167145</v>
      </c>
      <c r="C15">
        <v>115</v>
      </c>
      <c r="D15">
        <v>18.39</v>
      </c>
      <c r="E15">
        <v>0</v>
      </c>
      <c r="F15">
        <v>7.61</v>
      </c>
      <c r="G15">
        <f>+SUM(C15:F15)</f>
        <v>141</v>
      </c>
      <c r="H15" t="s">
        <v>33</v>
      </c>
      <c r="I15" t="s">
        <v>61</v>
      </c>
      <c r="J15" t="s">
        <v>31</v>
      </c>
      <c r="K15" t="s">
        <v>62</v>
      </c>
      <c r="L15" t="s">
        <v>32</v>
      </c>
      <c r="M15" s="4" t="s">
        <v>274</v>
      </c>
      <c r="N15" s="6"/>
    </row>
    <row r="16" spans="1:15">
      <c r="A16" t="s">
        <v>64</v>
      </c>
      <c r="B16">
        <v>9276167146</v>
      </c>
      <c r="C16">
        <v>89</v>
      </c>
      <c r="D16">
        <v>10.1</v>
      </c>
      <c r="E16">
        <v>0</v>
      </c>
      <c r="F16">
        <v>5.9</v>
      </c>
      <c r="G16">
        <f>+SUM(C16:F16)</f>
        <v>105</v>
      </c>
      <c r="H16" t="s">
        <v>33</v>
      </c>
      <c r="I16" t="s">
        <v>65</v>
      </c>
      <c r="J16" t="s">
        <v>31</v>
      </c>
      <c r="K16" t="s">
        <v>66</v>
      </c>
      <c r="L16" t="s">
        <v>32</v>
      </c>
      <c r="M16" s="4" t="s">
        <v>274</v>
      </c>
      <c r="N16" s="6"/>
    </row>
    <row r="17" spans="1:14">
      <c r="A17" t="s">
        <v>67</v>
      </c>
      <c r="B17">
        <v>9276167147</v>
      </c>
      <c r="C17">
        <v>261</v>
      </c>
      <c r="D17">
        <v>28.49</v>
      </c>
      <c r="E17">
        <v>0</v>
      </c>
      <c r="F17">
        <v>12.51</v>
      </c>
      <c r="G17">
        <f>+SUM(C17:F17)</f>
        <v>302</v>
      </c>
      <c r="H17" t="s">
        <v>33</v>
      </c>
      <c r="I17" t="s">
        <v>68</v>
      </c>
      <c r="J17" t="s">
        <v>31</v>
      </c>
      <c r="K17" t="s">
        <v>69</v>
      </c>
      <c r="L17" t="s">
        <v>32</v>
      </c>
      <c r="M17" s="4" t="s">
        <v>274</v>
      </c>
      <c r="N17" s="6"/>
    </row>
    <row r="18" spans="1:14">
      <c r="A18" t="s">
        <v>70</v>
      </c>
      <c r="B18">
        <v>9276167148</v>
      </c>
      <c r="C18">
        <v>261</v>
      </c>
      <c r="D18">
        <v>28.49</v>
      </c>
      <c r="E18">
        <v>0</v>
      </c>
      <c r="F18">
        <v>12.51</v>
      </c>
      <c r="G18">
        <f>+SUM(C18:F18)</f>
        <v>302</v>
      </c>
      <c r="H18" t="s">
        <v>33</v>
      </c>
      <c r="I18" t="s">
        <v>71</v>
      </c>
      <c r="J18" t="s">
        <v>31</v>
      </c>
      <c r="K18" t="s">
        <v>69</v>
      </c>
      <c r="L18" t="s">
        <v>32</v>
      </c>
      <c r="M18" s="4" t="s">
        <v>274</v>
      </c>
      <c r="N18" s="6"/>
    </row>
    <row r="19" spans="1:14">
      <c r="A19" t="s">
        <v>72</v>
      </c>
      <c r="B19">
        <v>9276167149</v>
      </c>
      <c r="C19">
        <v>261</v>
      </c>
      <c r="D19">
        <v>28.49</v>
      </c>
      <c r="E19">
        <v>0</v>
      </c>
      <c r="F19">
        <v>12.51</v>
      </c>
      <c r="G19">
        <f>+SUM(C19:F19)</f>
        <v>302</v>
      </c>
      <c r="H19" t="s">
        <v>33</v>
      </c>
      <c r="I19" t="s">
        <v>73</v>
      </c>
      <c r="J19" t="s">
        <v>31</v>
      </c>
      <c r="K19" t="s">
        <v>69</v>
      </c>
      <c r="L19" t="s">
        <v>32</v>
      </c>
      <c r="M19" s="4" t="s">
        <v>274</v>
      </c>
      <c r="N19" s="6"/>
    </row>
    <row r="20" spans="1:14">
      <c r="A20" t="s">
        <v>74</v>
      </c>
      <c r="B20">
        <v>9276167150</v>
      </c>
      <c r="C20">
        <v>1553</v>
      </c>
      <c r="D20">
        <v>431.37</v>
      </c>
      <c r="E20">
        <v>0</v>
      </c>
      <c r="F20">
        <v>77.63</v>
      </c>
      <c r="G20">
        <f>+SUM(C20:F20)</f>
        <v>2062</v>
      </c>
      <c r="H20" t="s">
        <v>33</v>
      </c>
      <c r="I20" t="s">
        <v>75</v>
      </c>
      <c r="J20" t="s">
        <v>31</v>
      </c>
      <c r="K20" t="s">
        <v>76</v>
      </c>
      <c r="L20" t="s">
        <v>32</v>
      </c>
      <c r="M20" s="4" t="s">
        <v>274</v>
      </c>
      <c r="N20" s="6"/>
    </row>
    <row r="21" spans="1:14">
      <c r="A21" t="s">
        <v>77</v>
      </c>
      <c r="B21">
        <v>9276167153</v>
      </c>
      <c r="C21">
        <f>1000*0.93</f>
        <v>930</v>
      </c>
      <c r="D21">
        <v>152.22</v>
      </c>
      <c r="E21">
        <v>0</v>
      </c>
      <c r="F21">
        <v>70</v>
      </c>
      <c r="G21">
        <f>+SUM(C21:F21)</f>
        <v>1152.22</v>
      </c>
      <c r="H21" t="s">
        <v>33</v>
      </c>
      <c r="I21" t="s">
        <v>53</v>
      </c>
      <c r="J21" t="s">
        <v>31</v>
      </c>
      <c r="K21" t="s">
        <v>78</v>
      </c>
      <c r="L21" t="s">
        <v>32</v>
      </c>
      <c r="M21" s="4">
        <v>1401378</v>
      </c>
      <c r="N21" s="6"/>
    </row>
    <row r="22" spans="1:14">
      <c r="A22" t="s">
        <v>79</v>
      </c>
      <c r="B22">
        <v>9276167154</v>
      </c>
      <c r="C22">
        <v>122</v>
      </c>
      <c r="D22">
        <v>10.1</v>
      </c>
      <c r="E22">
        <v>0</v>
      </c>
      <c r="F22">
        <v>5.9</v>
      </c>
      <c r="G22">
        <f>+SUM(C22:F22)</f>
        <v>138</v>
      </c>
      <c r="H22" t="s">
        <v>33</v>
      </c>
      <c r="I22" t="s">
        <v>80</v>
      </c>
      <c r="J22" t="s">
        <v>31</v>
      </c>
      <c r="K22" t="s">
        <v>81</v>
      </c>
      <c r="L22" t="s">
        <v>32</v>
      </c>
      <c r="M22" s="4" t="s">
        <v>273</v>
      </c>
      <c r="N22" s="6"/>
    </row>
    <row r="23" spans="1:14">
      <c r="A23" t="s">
        <v>82</v>
      </c>
      <c r="B23">
        <v>9276167155</v>
      </c>
      <c r="C23">
        <v>99</v>
      </c>
      <c r="D23">
        <v>10.1</v>
      </c>
      <c r="E23">
        <v>0</v>
      </c>
      <c r="F23">
        <v>4.9000000000000004</v>
      </c>
      <c r="G23">
        <f>+SUM(C23:F23)</f>
        <v>114</v>
      </c>
      <c r="H23" t="s">
        <v>33</v>
      </c>
      <c r="I23" t="s">
        <v>80</v>
      </c>
      <c r="J23" t="s">
        <v>31</v>
      </c>
      <c r="K23" t="s">
        <v>81</v>
      </c>
      <c r="L23" t="s">
        <v>32</v>
      </c>
      <c r="M23" s="4" t="s">
        <v>273</v>
      </c>
      <c r="N23" s="6"/>
    </row>
    <row r="24" spans="1:14">
      <c r="A24" t="s">
        <v>83</v>
      </c>
      <c r="B24">
        <v>9276167156</v>
      </c>
      <c r="C24">
        <v>0</v>
      </c>
      <c r="D24">
        <v>0</v>
      </c>
      <c r="E24">
        <v>0</v>
      </c>
      <c r="F24">
        <v>0</v>
      </c>
      <c r="G24">
        <f>+SUM(C24:F24)</f>
        <v>0</v>
      </c>
      <c r="H24" t="s">
        <v>33</v>
      </c>
      <c r="I24" t="s">
        <v>84</v>
      </c>
      <c r="J24" t="s">
        <v>31</v>
      </c>
      <c r="K24" t="s">
        <v>85</v>
      </c>
      <c r="L24" t="s">
        <v>86</v>
      </c>
    </row>
    <row r="25" spans="1:14">
      <c r="A25" t="s">
        <v>87</v>
      </c>
      <c r="B25">
        <v>9276167157</v>
      </c>
      <c r="C25">
        <v>0</v>
      </c>
      <c r="D25">
        <v>0</v>
      </c>
      <c r="E25">
        <v>0</v>
      </c>
      <c r="F25">
        <v>0</v>
      </c>
      <c r="G25">
        <f>+SUM(C25:F25)</f>
        <v>0</v>
      </c>
      <c r="H25" t="s">
        <v>33</v>
      </c>
      <c r="I25" t="s">
        <v>88</v>
      </c>
      <c r="J25" t="s">
        <v>31</v>
      </c>
      <c r="K25" t="s">
        <v>85</v>
      </c>
      <c r="L25" t="s">
        <v>86</v>
      </c>
    </row>
    <row r="26" spans="1:14">
      <c r="A26" t="s">
        <v>89</v>
      </c>
      <c r="B26">
        <v>9276167158</v>
      </c>
      <c r="C26">
        <v>0</v>
      </c>
      <c r="D26">
        <v>0</v>
      </c>
      <c r="E26">
        <v>0</v>
      </c>
      <c r="F26">
        <v>0</v>
      </c>
      <c r="G26">
        <f>+SUM(C26:F26)</f>
        <v>0</v>
      </c>
      <c r="H26" t="s">
        <v>33</v>
      </c>
      <c r="I26" t="s">
        <v>90</v>
      </c>
      <c r="J26" t="s">
        <v>31</v>
      </c>
      <c r="K26" t="s">
        <v>85</v>
      </c>
      <c r="L26" t="s">
        <v>86</v>
      </c>
    </row>
    <row r="27" spans="1:14">
      <c r="A27" t="s">
        <v>91</v>
      </c>
      <c r="B27">
        <v>9276167159</v>
      </c>
      <c r="C27">
        <v>230</v>
      </c>
      <c r="D27">
        <v>28.49</v>
      </c>
      <c r="E27">
        <v>0</v>
      </c>
      <c r="F27">
        <v>11.51</v>
      </c>
      <c r="G27">
        <f>+SUM(C27:F27)</f>
        <v>270</v>
      </c>
      <c r="H27" t="s">
        <v>33</v>
      </c>
      <c r="I27" t="s">
        <v>92</v>
      </c>
      <c r="J27" t="s">
        <v>50</v>
      </c>
      <c r="K27" t="s">
        <v>93</v>
      </c>
      <c r="L27" t="s">
        <v>32</v>
      </c>
      <c r="M27" s="3">
        <v>1409131</v>
      </c>
    </row>
    <row r="28" spans="1:14">
      <c r="A28" t="s">
        <v>94</v>
      </c>
      <c r="B28">
        <v>9276167160</v>
      </c>
      <c r="C28">
        <v>230</v>
      </c>
      <c r="D28">
        <v>28.49</v>
      </c>
      <c r="E28">
        <v>0</v>
      </c>
      <c r="F28">
        <v>11.51</v>
      </c>
      <c r="G28">
        <f>+SUM(C28:F28)</f>
        <v>270</v>
      </c>
      <c r="H28" t="s">
        <v>33</v>
      </c>
      <c r="I28" t="s">
        <v>95</v>
      </c>
      <c r="J28" t="s">
        <v>50</v>
      </c>
      <c r="K28" t="s">
        <v>96</v>
      </c>
      <c r="L28" t="s">
        <v>32</v>
      </c>
      <c r="M28" s="4" t="s">
        <v>275</v>
      </c>
    </row>
    <row r="29" spans="1:14">
      <c r="A29" t="s">
        <v>97</v>
      </c>
      <c r="B29">
        <v>9276167161</v>
      </c>
      <c r="C29">
        <f>520*0.93</f>
        <v>483.6</v>
      </c>
      <c r="D29">
        <v>74.319999999999993</v>
      </c>
      <c r="E29">
        <v>0</v>
      </c>
      <c r="F29">
        <v>36.4</v>
      </c>
      <c r="G29">
        <f>+SUM(C29:F29)</f>
        <v>594.32000000000005</v>
      </c>
      <c r="H29" t="s">
        <v>33</v>
      </c>
      <c r="I29" t="s">
        <v>84</v>
      </c>
      <c r="J29" t="s">
        <v>31</v>
      </c>
      <c r="K29" t="s">
        <v>85</v>
      </c>
      <c r="L29" t="s">
        <v>32</v>
      </c>
      <c r="M29" s="4" t="s">
        <v>273</v>
      </c>
    </row>
    <row r="30" spans="1:14">
      <c r="A30" t="s">
        <v>98</v>
      </c>
      <c r="B30">
        <v>9276167162</v>
      </c>
      <c r="C30">
        <v>483.6</v>
      </c>
      <c r="D30">
        <v>74.319999999999993</v>
      </c>
      <c r="E30">
        <v>0</v>
      </c>
      <c r="F30">
        <v>36.4</v>
      </c>
      <c r="G30">
        <f>+SUM(C30:F30)</f>
        <v>594.32000000000005</v>
      </c>
      <c r="H30" t="s">
        <v>33</v>
      </c>
      <c r="I30" t="s">
        <v>88</v>
      </c>
      <c r="J30" t="s">
        <v>31</v>
      </c>
      <c r="K30" t="s">
        <v>85</v>
      </c>
      <c r="L30" t="s">
        <v>32</v>
      </c>
      <c r="M30" s="4" t="s">
        <v>273</v>
      </c>
    </row>
    <row r="31" spans="1:14">
      <c r="A31" t="s">
        <v>99</v>
      </c>
      <c r="B31">
        <v>9276167163</v>
      </c>
      <c r="C31">
        <f>52*0.93</f>
        <v>48.36</v>
      </c>
      <c r="D31">
        <v>6.5</v>
      </c>
      <c r="E31">
        <v>0</v>
      </c>
      <c r="F31">
        <v>3.64</v>
      </c>
      <c r="G31">
        <f>+SUM(C31:F31)</f>
        <v>58.5</v>
      </c>
      <c r="H31" t="s">
        <v>33</v>
      </c>
      <c r="I31" t="s">
        <v>90</v>
      </c>
      <c r="J31" t="s">
        <v>31</v>
      </c>
      <c r="K31" t="s">
        <v>85</v>
      </c>
      <c r="L31" t="s">
        <v>32</v>
      </c>
      <c r="M31" s="4" t="s">
        <v>273</v>
      </c>
    </row>
    <row r="32" spans="1:14">
      <c r="A32" t="s">
        <v>100</v>
      </c>
      <c r="B32">
        <v>9276167164</v>
      </c>
      <c r="C32">
        <v>0</v>
      </c>
      <c r="D32">
        <v>0</v>
      </c>
      <c r="E32">
        <v>0</v>
      </c>
      <c r="F32">
        <v>0</v>
      </c>
      <c r="G32">
        <f>+SUM(C32:F32)</f>
        <v>0</v>
      </c>
      <c r="H32" t="s">
        <v>33</v>
      </c>
      <c r="I32" t="s">
        <v>101</v>
      </c>
      <c r="J32" t="s">
        <v>50</v>
      </c>
      <c r="K32" t="s">
        <v>102</v>
      </c>
      <c r="L32" t="s">
        <v>86</v>
      </c>
    </row>
    <row r="33" spans="1:13">
      <c r="A33" t="s">
        <v>103</v>
      </c>
      <c r="B33">
        <v>9276167165</v>
      </c>
      <c r="C33">
        <v>288.49</v>
      </c>
      <c r="D33">
        <v>260</v>
      </c>
      <c r="E33">
        <v>0</v>
      </c>
      <c r="F33">
        <v>12.51</v>
      </c>
      <c r="G33">
        <f>+SUM(C33:F33)</f>
        <v>561</v>
      </c>
      <c r="H33" t="s">
        <v>104</v>
      </c>
      <c r="I33" t="s">
        <v>101</v>
      </c>
      <c r="J33" t="s">
        <v>50</v>
      </c>
      <c r="K33" t="s">
        <v>105</v>
      </c>
      <c r="L33" t="s">
        <v>32</v>
      </c>
      <c r="M33" s="4" t="s">
        <v>276</v>
      </c>
    </row>
    <row r="34" spans="1:13">
      <c r="A34" t="s">
        <v>106</v>
      </c>
      <c r="B34">
        <v>9276167166</v>
      </c>
      <c r="C34">
        <v>510</v>
      </c>
      <c r="D34">
        <v>123.43</v>
      </c>
      <c r="E34">
        <v>0</v>
      </c>
      <c r="F34">
        <v>26.57</v>
      </c>
      <c r="G34">
        <f>+SUM(C34:F34)</f>
        <v>660.00000000000011</v>
      </c>
      <c r="H34" t="s">
        <v>33</v>
      </c>
      <c r="I34" s="5" t="s">
        <v>277</v>
      </c>
      <c r="J34" t="s">
        <v>31</v>
      </c>
      <c r="K34" t="s">
        <v>107</v>
      </c>
      <c r="L34" t="s">
        <v>32</v>
      </c>
      <c r="M34" s="4" t="s">
        <v>274</v>
      </c>
    </row>
    <row r="35" spans="1:13">
      <c r="A35" t="s">
        <v>108</v>
      </c>
      <c r="B35">
        <v>9276167167</v>
      </c>
      <c r="C35">
        <v>373</v>
      </c>
      <c r="D35">
        <v>28.49</v>
      </c>
      <c r="E35">
        <v>0</v>
      </c>
      <c r="F35">
        <v>11.51</v>
      </c>
      <c r="G35">
        <f>+SUM(C35:F35)</f>
        <v>413</v>
      </c>
      <c r="H35" t="s">
        <v>33</v>
      </c>
      <c r="I35" t="s">
        <v>109</v>
      </c>
      <c r="J35" t="s">
        <v>31</v>
      </c>
      <c r="K35" t="s">
        <v>110</v>
      </c>
      <c r="L35" t="s">
        <v>32</v>
      </c>
      <c r="M35" s="3">
        <v>1413264</v>
      </c>
    </row>
    <row r="36" spans="1:13">
      <c r="A36" t="s">
        <v>111</v>
      </c>
      <c r="B36">
        <v>9276167168</v>
      </c>
      <c r="C36">
        <v>373</v>
      </c>
      <c r="D36">
        <v>28.49</v>
      </c>
      <c r="E36">
        <v>0</v>
      </c>
      <c r="F36">
        <v>11.51</v>
      </c>
      <c r="G36">
        <f>+SUM(C36:F36)</f>
        <v>413</v>
      </c>
      <c r="H36" t="s">
        <v>33</v>
      </c>
      <c r="I36" t="s">
        <v>112</v>
      </c>
      <c r="J36" t="s">
        <v>31</v>
      </c>
      <c r="K36" t="s">
        <v>110</v>
      </c>
      <c r="L36" t="s">
        <v>32</v>
      </c>
      <c r="M36" s="3">
        <v>1413264</v>
      </c>
    </row>
    <row r="37" spans="1:13">
      <c r="A37" t="s">
        <v>113</v>
      </c>
      <c r="B37">
        <v>9276167169</v>
      </c>
      <c r="C37">
        <f>447*0.93</f>
        <v>415.71000000000004</v>
      </c>
      <c r="D37">
        <v>248.58</v>
      </c>
      <c r="E37">
        <v>0</v>
      </c>
      <c r="F37">
        <v>31.29</v>
      </c>
      <c r="G37">
        <f>+SUM(C37:F37)</f>
        <v>695.58</v>
      </c>
      <c r="H37" t="s">
        <v>33</v>
      </c>
      <c r="I37" t="s">
        <v>109</v>
      </c>
      <c r="J37" t="s">
        <v>31</v>
      </c>
      <c r="K37" t="s">
        <v>110</v>
      </c>
      <c r="L37" t="s">
        <v>32</v>
      </c>
      <c r="M37" s="3">
        <v>1413264</v>
      </c>
    </row>
    <row r="38" spans="1:13">
      <c r="A38" t="s">
        <v>114</v>
      </c>
      <c r="B38">
        <v>9276167170</v>
      </c>
      <c r="C38">
        <v>415.71</v>
      </c>
      <c r="D38">
        <v>248.58</v>
      </c>
      <c r="E38">
        <v>0</v>
      </c>
      <c r="F38">
        <v>31.29</v>
      </c>
      <c r="G38">
        <f>+SUM(C38:F38)</f>
        <v>695.57999999999993</v>
      </c>
      <c r="H38" t="s">
        <v>33</v>
      </c>
      <c r="I38" t="s">
        <v>112</v>
      </c>
      <c r="J38" t="s">
        <v>31</v>
      </c>
      <c r="K38" t="s">
        <v>110</v>
      </c>
      <c r="L38" t="s">
        <v>32</v>
      </c>
      <c r="M38" s="4" t="s">
        <v>278</v>
      </c>
    </row>
    <row r="39" spans="1:13">
      <c r="A39" t="s">
        <v>115</v>
      </c>
      <c r="B39">
        <v>9276167171</v>
      </c>
      <c r="C39">
        <v>363</v>
      </c>
      <c r="D39">
        <v>28.49</v>
      </c>
      <c r="E39">
        <v>0</v>
      </c>
      <c r="F39">
        <v>10.51</v>
      </c>
      <c r="G39">
        <f>+SUM(C39:F39)</f>
        <v>402</v>
      </c>
      <c r="H39" t="s">
        <v>33</v>
      </c>
      <c r="I39" t="s">
        <v>116</v>
      </c>
      <c r="J39" t="s">
        <v>31</v>
      </c>
      <c r="K39" t="s">
        <v>117</v>
      </c>
      <c r="L39" t="s">
        <v>32</v>
      </c>
      <c r="M39" s="4" t="s">
        <v>278</v>
      </c>
    </row>
    <row r="40" spans="1:13">
      <c r="A40" t="s">
        <v>118</v>
      </c>
      <c r="B40">
        <v>9276167172</v>
      </c>
      <c r="C40">
        <v>363</v>
      </c>
      <c r="D40">
        <v>28.49</v>
      </c>
      <c r="E40">
        <v>0</v>
      </c>
      <c r="F40">
        <v>10.51</v>
      </c>
      <c r="G40">
        <f t="shared" ref="G40:G47" si="0">+SUM(C40:F40)</f>
        <v>402</v>
      </c>
      <c r="H40" t="s">
        <v>33</v>
      </c>
      <c r="I40" t="s">
        <v>119</v>
      </c>
      <c r="J40" t="s">
        <v>31</v>
      </c>
      <c r="K40" t="s">
        <v>117</v>
      </c>
      <c r="L40" t="s">
        <v>32</v>
      </c>
      <c r="M40" s="4" t="s">
        <v>278</v>
      </c>
    </row>
    <row r="41" spans="1:13">
      <c r="A41" t="s">
        <v>120</v>
      </c>
      <c r="B41">
        <v>9276167173</v>
      </c>
      <c r="C41">
        <v>363</v>
      </c>
      <c r="D41">
        <v>28.49</v>
      </c>
      <c r="E41">
        <v>0</v>
      </c>
      <c r="F41">
        <v>10.51</v>
      </c>
      <c r="G41">
        <f t="shared" si="0"/>
        <v>402</v>
      </c>
      <c r="H41" t="s">
        <v>33</v>
      </c>
      <c r="I41" t="s">
        <v>121</v>
      </c>
      <c r="J41" t="s">
        <v>31</v>
      </c>
      <c r="K41" t="s">
        <v>117</v>
      </c>
      <c r="L41" t="s">
        <v>32</v>
      </c>
      <c r="M41" s="4" t="s">
        <v>278</v>
      </c>
    </row>
    <row r="42" spans="1:13">
      <c r="A42" t="s">
        <v>122</v>
      </c>
      <c r="B42">
        <v>9276167174</v>
      </c>
      <c r="C42">
        <v>363</v>
      </c>
      <c r="D42">
        <v>28.49</v>
      </c>
      <c r="E42">
        <v>0</v>
      </c>
      <c r="F42">
        <v>10.51</v>
      </c>
      <c r="G42">
        <f t="shared" si="0"/>
        <v>402</v>
      </c>
      <c r="H42" t="s">
        <v>33</v>
      </c>
      <c r="I42" t="s">
        <v>123</v>
      </c>
      <c r="J42" t="s">
        <v>31</v>
      </c>
      <c r="K42" t="s">
        <v>117</v>
      </c>
      <c r="L42" t="s">
        <v>32</v>
      </c>
      <c r="M42" s="4" t="s">
        <v>278</v>
      </c>
    </row>
    <row r="43" spans="1:13">
      <c r="A43" t="s">
        <v>124</v>
      </c>
      <c r="B43">
        <v>9276167175</v>
      </c>
      <c r="C43">
        <v>363</v>
      </c>
      <c r="D43">
        <v>28.49</v>
      </c>
      <c r="E43">
        <v>0</v>
      </c>
      <c r="F43">
        <v>10.51</v>
      </c>
      <c r="G43">
        <f t="shared" si="0"/>
        <v>402</v>
      </c>
      <c r="H43" t="s">
        <v>33</v>
      </c>
      <c r="I43" t="s">
        <v>125</v>
      </c>
      <c r="J43" t="s">
        <v>31</v>
      </c>
      <c r="K43" t="s">
        <v>117</v>
      </c>
      <c r="L43" t="s">
        <v>32</v>
      </c>
      <c r="M43" s="4" t="s">
        <v>278</v>
      </c>
    </row>
    <row r="44" spans="1:13">
      <c r="A44" t="s">
        <v>126</v>
      </c>
      <c r="B44">
        <v>9276167176</v>
      </c>
      <c r="C44">
        <v>363</v>
      </c>
      <c r="D44">
        <v>28.49</v>
      </c>
      <c r="E44">
        <v>0</v>
      </c>
      <c r="F44">
        <v>10.51</v>
      </c>
      <c r="G44">
        <f t="shared" si="0"/>
        <v>402</v>
      </c>
      <c r="H44" t="s">
        <v>33</v>
      </c>
      <c r="I44" t="s">
        <v>127</v>
      </c>
      <c r="J44" t="s">
        <v>31</v>
      </c>
      <c r="K44" t="s">
        <v>117</v>
      </c>
      <c r="L44" t="s">
        <v>32</v>
      </c>
      <c r="M44" s="4" t="s">
        <v>278</v>
      </c>
    </row>
    <row r="45" spans="1:13">
      <c r="A45" t="s">
        <v>128</v>
      </c>
      <c r="B45">
        <v>9276167177</v>
      </c>
      <c r="C45">
        <v>363</v>
      </c>
      <c r="D45">
        <v>28.49</v>
      </c>
      <c r="E45">
        <v>0</v>
      </c>
      <c r="F45">
        <v>10.51</v>
      </c>
      <c r="G45">
        <f t="shared" si="0"/>
        <v>402</v>
      </c>
      <c r="H45" t="s">
        <v>33</v>
      </c>
      <c r="I45" t="s">
        <v>129</v>
      </c>
      <c r="J45" t="s">
        <v>31</v>
      </c>
      <c r="K45" t="s">
        <v>117</v>
      </c>
      <c r="L45" t="s">
        <v>32</v>
      </c>
      <c r="M45" s="4" t="s">
        <v>278</v>
      </c>
    </row>
    <row r="46" spans="1:13">
      <c r="A46" t="s">
        <v>130</v>
      </c>
      <c r="B46">
        <v>9276167178</v>
      </c>
      <c r="C46">
        <v>363</v>
      </c>
      <c r="D46">
        <v>28.49</v>
      </c>
      <c r="E46">
        <v>0</v>
      </c>
      <c r="F46">
        <v>10.51</v>
      </c>
      <c r="G46">
        <f t="shared" si="0"/>
        <v>402</v>
      </c>
      <c r="H46" t="s">
        <v>33</v>
      </c>
      <c r="I46" t="s">
        <v>131</v>
      </c>
      <c r="J46" t="s">
        <v>31</v>
      </c>
      <c r="K46" t="s">
        <v>117</v>
      </c>
      <c r="L46" t="s">
        <v>32</v>
      </c>
      <c r="M46" s="4" t="s">
        <v>278</v>
      </c>
    </row>
    <row r="47" spans="1:13">
      <c r="A47" t="s">
        <v>132</v>
      </c>
      <c r="B47">
        <v>9276167179</v>
      </c>
      <c r="C47">
        <v>363</v>
      </c>
      <c r="D47">
        <v>28.49</v>
      </c>
      <c r="E47">
        <v>0</v>
      </c>
      <c r="F47">
        <v>10.51</v>
      </c>
      <c r="G47">
        <f t="shared" si="0"/>
        <v>402</v>
      </c>
      <c r="H47" t="s">
        <v>33</v>
      </c>
      <c r="I47" t="s">
        <v>133</v>
      </c>
      <c r="J47" t="s">
        <v>31</v>
      </c>
      <c r="K47" t="s">
        <v>117</v>
      </c>
      <c r="L47" t="s">
        <v>32</v>
      </c>
      <c r="M47" s="4" t="s">
        <v>278</v>
      </c>
    </row>
    <row r="48" spans="1:13">
      <c r="A48" t="s">
        <v>134</v>
      </c>
      <c r="B48">
        <v>9276167180</v>
      </c>
      <c r="C48">
        <v>363</v>
      </c>
      <c r="D48">
        <v>28.49</v>
      </c>
      <c r="E48">
        <v>0</v>
      </c>
      <c r="F48">
        <v>10.51</v>
      </c>
      <c r="G48">
        <f>+SUM(C48:F48)</f>
        <v>402</v>
      </c>
      <c r="H48" t="s">
        <v>33</v>
      </c>
      <c r="I48" t="s">
        <v>135</v>
      </c>
      <c r="J48" t="s">
        <v>31</v>
      </c>
      <c r="K48" t="s">
        <v>136</v>
      </c>
      <c r="L48" t="s">
        <v>32</v>
      </c>
      <c r="M48" s="4" t="s">
        <v>278</v>
      </c>
    </row>
    <row r="49" spans="1:13">
      <c r="A49" t="s">
        <v>137</v>
      </c>
      <c r="B49">
        <v>9276167181</v>
      </c>
      <c r="C49">
        <v>363</v>
      </c>
      <c r="D49">
        <v>28.49</v>
      </c>
      <c r="E49">
        <v>0</v>
      </c>
      <c r="F49">
        <v>10.51</v>
      </c>
      <c r="G49">
        <f>+SUM(C49:F49)</f>
        <v>402</v>
      </c>
      <c r="H49" t="s">
        <v>33</v>
      </c>
      <c r="I49" t="s">
        <v>127</v>
      </c>
      <c r="J49" t="s">
        <v>31</v>
      </c>
      <c r="K49" t="s">
        <v>138</v>
      </c>
      <c r="L49" t="s">
        <v>32</v>
      </c>
      <c r="M49" s="4" t="s">
        <v>278</v>
      </c>
    </row>
    <row r="50" spans="1:13">
      <c r="A50" t="s">
        <v>139</v>
      </c>
      <c r="B50">
        <v>9276167182</v>
      </c>
      <c r="C50">
        <f>447*0.95</f>
        <v>424.65</v>
      </c>
      <c r="D50">
        <v>248.58</v>
      </c>
      <c r="E50">
        <v>0</v>
      </c>
      <c r="F50">
        <v>22.35</v>
      </c>
      <c r="G50">
        <f>+SUM(C50:F50)</f>
        <v>695.58</v>
      </c>
      <c r="H50" t="s">
        <v>33</v>
      </c>
      <c r="I50" t="s">
        <v>116</v>
      </c>
      <c r="J50" t="s">
        <v>31</v>
      </c>
      <c r="K50" t="s">
        <v>140</v>
      </c>
      <c r="L50" t="s">
        <v>32</v>
      </c>
      <c r="M50" s="4" t="s">
        <v>278</v>
      </c>
    </row>
    <row r="51" spans="1:13">
      <c r="A51" t="s">
        <v>141</v>
      </c>
      <c r="B51">
        <v>9276167183</v>
      </c>
      <c r="C51">
        <f t="shared" ref="C51:C60" si="1">447*0.95</f>
        <v>424.65</v>
      </c>
      <c r="D51">
        <v>248.58</v>
      </c>
      <c r="E51">
        <v>0</v>
      </c>
      <c r="F51">
        <v>22.35</v>
      </c>
      <c r="G51">
        <f>+SUM(C51:F51)</f>
        <v>695.58</v>
      </c>
      <c r="H51" t="s">
        <v>33</v>
      </c>
      <c r="I51" t="s">
        <v>119</v>
      </c>
      <c r="J51" t="s">
        <v>31</v>
      </c>
      <c r="K51" t="s">
        <v>140</v>
      </c>
      <c r="L51" t="s">
        <v>32</v>
      </c>
      <c r="M51" s="4" t="s">
        <v>278</v>
      </c>
    </row>
    <row r="52" spans="1:13">
      <c r="A52" t="s">
        <v>142</v>
      </c>
      <c r="B52">
        <v>9276167184</v>
      </c>
      <c r="C52">
        <f t="shared" si="1"/>
        <v>424.65</v>
      </c>
      <c r="D52">
        <v>248.58</v>
      </c>
      <c r="E52">
        <v>0</v>
      </c>
      <c r="F52">
        <v>22.35</v>
      </c>
      <c r="G52">
        <f>+SUM(C52:F52)</f>
        <v>695.58</v>
      </c>
      <c r="H52" t="s">
        <v>33</v>
      </c>
      <c r="I52" t="s">
        <v>121</v>
      </c>
      <c r="J52" t="s">
        <v>31</v>
      </c>
      <c r="K52" t="s">
        <v>140</v>
      </c>
      <c r="L52" t="s">
        <v>32</v>
      </c>
      <c r="M52" s="4" t="s">
        <v>278</v>
      </c>
    </row>
    <row r="53" spans="1:13">
      <c r="A53" t="s">
        <v>143</v>
      </c>
      <c r="B53">
        <v>9276167185</v>
      </c>
      <c r="C53">
        <f t="shared" si="1"/>
        <v>424.65</v>
      </c>
      <c r="D53">
        <v>248.58</v>
      </c>
      <c r="E53">
        <v>0</v>
      </c>
      <c r="F53">
        <v>22.35</v>
      </c>
      <c r="G53">
        <f>+SUM(C53:F53)</f>
        <v>695.58</v>
      </c>
      <c r="H53" t="s">
        <v>33</v>
      </c>
      <c r="I53" t="s">
        <v>123</v>
      </c>
      <c r="J53" t="s">
        <v>31</v>
      </c>
      <c r="K53" t="s">
        <v>140</v>
      </c>
      <c r="L53" t="s">
        <v>32</v>
      </c>
      <c r="M53" s="4" t="s">
        <v>278</v>
      </c>
    </row>
    <row r="54" spans="1:13">
      <c r="A54" t="s">
        <v>144</v>
      </c>
      <c r="B54">
        <v>9276167186</v>
      </c>
      <c r="C54">
        <f t="shared" si="1"/>
        <v>424.65</v>
      </c>
      <c r="D54">
        <v>248.58</v>
      </c>
      <c r="E54">
        <v>0</v>
      </c>
      <c r="F54">
        <v>22.35</v>
      </c>
      <c r="G54">
        <f>+SUM(C54:F54)</f>
        <v>695.58</v>
      </c>
      <c r="H54" t="s">
        <v>33</v>
      </c>
      <c r="I54" t="s">
        <v>125</v>
      </c>
      <c r="J54" t="s">
        <v>31</v>
      </c>
      <c r="K54" t="s">
        <v>140</v>
      </c>
      <c r="L54" t="s">
        <v>32</v>
      </c>
      <c r="M54" s="4" t="s">
        <v>278</v>
      </c>
    </row>
    <row r="55" spans="1:13">
      <c r="A55" t="s">
        <v>145</v>
      </c>
      <c r="B55">
        <v>9276167187</v>
      </c>
      <c r="C55">
        <f t="shared" si="1"/>
        <v>424.65</v>
      </c>
      <c r="D55">
        <v>248.58</v>
      </c>
      <c r="E55">
        <v>0</v>
      </c>
      <c r="F55">
        <v>22.35</v>
      </c>
      <c r="G55">
        <f>+SUM(C55:F55)</f>
        <v>695.58</v>
      </c>
      <c r="H55" t="s">
        <v>33</v>
      </c>
      <c r="I55" t="s">
        <v>127</v>
      </c>
      <c r="J55" t="s">
        <v>31</v>
      </c>
      <c r="K55" t="s">
        <v>146</v>
      </c>
      <c r="L55" t="s">
        <v>32</v>
      </c>
      <c r="M55" s="4" t="s">
        <v>278</v>
      </c>
    </row>
    <row r="56" spans="1:13">
      <c r="A56" t="s">
        <v>147</v>
      </c>
      <c r="B56">
        <v>9276167188</v>
      </c>
      <c r="C56">
        <f t="shared" si="1"/>
        <v>424.65</v>
      </c>
      <c r="D56">
        <v>248.58</v>
      </c>
      <c r="E56">
        <v>0</v>
      </c>
      <c r="F56">
        <v>22.35</v>
      </c>
      <c r="G56">
        <f>+SUM(C56:F56)</f>
        <v>695.58</v>
      </c>
      <c r="H56" t="s">
        <v>33</v>
      </c>
      <c r="I56" t="s">
        <v>129</v>
      </c>
      <c r="J56" t="s">
        <v>31</v>
      </c>
      <c r="K56" t="s">
        <v>146</v>
      </c>
      <c r="L56" t="s">
        <v>32</v>
      </c>
      <c r="M56" s="4" t="s">
        <v>278</v>
      </c>
    </row>
    <row r="57" spans="1:13">
      <c r="A57" t="s">
        <v>148</v>
      </c>
      <c r="B57">
        <v>9276167189</v>
      </c>
      <c r="C57">
        <f t="shared" si="1"/>
        <v>424.65</v>
      </c>
      <c r="D57">
        <v>248.58</v>
      </c>
      <c r="E57">
        <v>0</v>
      </c>
      <c r="F57">
        <v>22.35</v>
      </c>
      <c r="G57">
        <f>+SUM(C57:F57)</f>
        <v>695.58</v>
      </c>
      <c r="H57" t="s">
        <v>33</v>
      </c>
      <c r="I57" t="s">
        <v>131</v>
      </c>
      <c r="J57" t="s">
        <v>31</v>
      </c>
      <c r="K57" t="s">
        <v>146</v>
      </c>
      <c r="L57" t="s">
        <v>32</v>
      </c>
      <c r="M57" s="4" t="s">
        <v>278</v>
      </c>
    </row>
    <row r="58" spans="1:13">
      <c r="A58" t="s">
        <v>149</v>
      </c>
      <c r="B58">
        <v>9276167190</v>
      </c>
      <c r="C58">
        <f t="shared" si="1"/>
        <v>424.65</v>
      </c>
      <c r="D58">
        <v>248.58</v>
      </c>
      <c r="E58">
        <v>0</v>
      </c>
      <c r="F58">
        <v>22.35</v>
      </c>
      <c r="G58">
        <f>+SUM(C58:F58)</f>
        <v>695.58</v>
      </c>
      <c r="H58" t="s">
        <v>33</v>
      </c>
      <c r="I58" t="s">
        <v>150</v>
      </c>
      <c r="J58" t="s">
        <v>31</v>
      </c>
      <c r="K58" t="s">
        <v>146</v>
      </c>
      <c r="L58" t="s">
        <v>32</v>
      </c>
      <c r="M58" s="4" t="s">
        <v>278</v>
      </c>
    </row>
    <row r="59" spans="1:13">
      <c r="A59" t="s">
        <v>151</v>
      </c>
      <c r="B59">
        <v>9276167191</v>
      </c>
      <c r="C59">
        <f t="shared" si="1"/>
        <v>424.65</v>
      </c>
      <c r="D59">
        <v>248.41</v>
      </c>
      <c r="E59">
        <v>0</v>
      </c>
      <c r="F59">
        <v>22.35</v>
      </c>
      <c r="G59">
        <f>+SUM(C59:F59)</f>
        <v>695.41</v>
      </c>
      <c r="H59" t="s">
        <v>33</v>
      </c>
      <c r="I59" t="s">
        <v>135</v>
      </c>
      <c r="J59" t="s">
        <v>31</v>
      </c>
      <c r="K59" t="s">
        <v>152</v>
      </c>
      <c r="L59" t="s">
        <v>32</v>
      </c>
      <c r="M59" s="4" t="s">
        <v>278</v>
      </c>
    </row>
    <row r="60" spans="1:13">
      <c r="A60" t="s">
        <v>153</v>
      </c>
      <c r="B60">
        <v>9276167192</v>
      </c>
      <c r="C60">
        <f t="shared" si="1"/>
        <v>424.65</v>
      </c>
      <c r="D60">
        <v>248.3</v>
      </c>
      <c r="E60">
        <v>0</v>
      </c>
      <c r="F60">
        <v>22.35</v>
      </c>
      <c r="G60">
        <f>+SUM(C60:F60)</f>
        <v>695.30000000000007</v>
      </c>
      <c r="H60" t="s">
        <v>33</v>
      </c>
      <c r="I60" t="s">
        <v>127</v>
      </c>
      <c r="J60" t="s">
        <v>31</v>
      </c>
      <c r="K60" t="s">
        <v>154</v>
      </c>
      <c r="L60" t="s">
        <v>32</v>
      </c>
      <c r="M60" s="4" t="s">
        <v>278</v>
      </c>
    </row>
    <row r="61" spans="1:13">
      <c r="A61" t="s">
        <v>155</v>
      </c>
      <c r="B61">
        <v>9276167193</v>
      </c>
      <c r="C61">
        <v>0</v>
      </c>
      <c r="D61">
        <v>0</v>
      </c>
      <c r="E61">
        <v>0</v>
      </c>
      <c r="F61">
        <v>0</v>
      </c>
      <c r="G61">
        <f>+SUM(C61:F61)</f>
        <v>0</v>
      </c>
      <c r="H61" t="s">
        <v>33</v>
      </c>
      <c r="I61" t="s">
        <v>156</v>
      </c>
      <c r="J61" t="s">
        <v>31</v>
      </c>
      <c r="K61" t="s">
        <v>157</v>
      </c>
      <c r="L61" t="s">
        <v>86</v>
      </c>
    </row>
    <row r="62" spans="1:13">
      <c r="A62" t="s">
        <v>158</v>
      </c>
      <c r="B62">
        <v>9276167195</v>
      </c>
      <c r="C62">
        <v>1269</v>
      </c>
      <c r="D62">
        <v>421.95</v>
      </c>
      <c r="E62">
        <v>0</v>
      </c>
      <c r="F62">
        <v>63.05</v>
      </c>
      <c r="G62">
        <f>+SUM(C62:F62)</f>
        <v>1754</v>
      </c>
      <c r="H62" t="s">
        <v>33</v>
      </c>
      <c r="I62" t="s">
        <v>159</v>
      </c>
      <c r="J62" t="s">
        <v>31</v>
      </c>
      <c r="K62" t="s">
        <v>157</v>
      </c>
      <c r="L62" t="s">
        <v>32</v>
      </c>
      <c r="M62" s="3">
        <v>1402922</v>
      </c>
    </row>
    <row r="63" spans="1:13">
      <c r="A63" t="s">
        <v>160</v>
      </c>
      <c r="B63">
        <v>9276167197</v>
      </c>
      <c r="C63">
        <v>1269</v>
      </c>
      <c r="D63">
        <v>421.95</v>
      </c>
      <c r="E63">
        <v>0</v>
      </c>
      <c r="F63">
        <v>63.05</v>
      </c>
      <c r="G63">
        <f>+SUM(C63:F63)</f>
        <v>1754</v>
      </c>
      <c r="H63" t="s">
        <v>33</v>
      </c>
      <c r="I63" t="s">
        <v>156</v>
      </c>
      <c r="J63" t="s">
        <v>31</v>
      </c>
      <c r="K63" t="s">
        <v>161</v>
      </c>
      <c r="L63" t="s">
        <v>32</v>
      </c>
      <c r="M63" s="4" t="s">
        <v>279</v>
      </c>
    </row>
    <row r="64" spans="1:13">
      <c r="A64" t="s">
        <v>162</v>
      </c>
      <c r="B64">
        <v>9276167199</v>
      </c>
      <c r="C64">
        <v>1064</v>
      </c>
      <c r="D64">
        <v>209.13</v>
      </c>
      <c r="E64">
        <v>0</v>
      </c>
      <c r="F64">
        <v>52.87</v>
      </c>
      <c r="G64">
        <f>+SUM(C64:F64)</f>
        <v>1326</v>
      </c>
      <c r="H64" t="s">
        <v>33</v>
      </c>
      <c r="I64" t="s">
        <v>163</v>
      </c>
      <c r="J64" t="s">
        <v>31</v>
      </c>
      <c r="K64" t="s">
        <v>164</v>
      </c>
      <c r="L64" t="s">
        <v>32</v>
      </c>
      <c r="M64" s="4">
        <v>1412735</v>
      </c>
    </row>
    <row r="65" spans="1:13">
      <c r="A65" t="s">
        <v>165</v>
      </c>
      <c r="B65">
        <v>9276168000</v>
      </c>
      <c r="C65">
        <v>1064</v>
      </c>
      <c r="D65">
        <v>209.13</v>
      </c>
      <c r="E65">
        <v>0</v>
      </c>
      <c r="F65">
        <v>52.87</v>
      </c>
      <c r="G65">
        <f>+SUM(C65:F65)</f>
        <v>1326</v>
      </c>
      <c r="H65" t="s">
        <v>33</v>
      </c>
      <c r="I65" t="s">
        <v>166</v>
      </c>
      <c r="J65" t="s">
        <v>31</v>
      </c>
      <c r="K65" t="s">
        <v>164</v>
      </c>
      <c r="L65" t="s">
        <v>32</v>
      </c>
      <c r="M65" s="4">
        <v>1412735</v>
      </c>
    </row>
    <row r="66" spans="1:13">
      <c r="A66" t="s">
        <v>167</v>
      </c>
      <c r="B66">
        <v>9276168001</v>
      </c>
      <c r="C66">
        <v>106</v>
      </c>
      <c r="D66">
        <v>35.299999999999997</v>
      </c>
      <c r="E66">
        <v>0</v>
      </c>
      <c r="F66">
        <v>0</v>
      </c>
      <c r="G66">
        <f>+SUM(C66:F66)</f>
        <v>141.30000000000001</v>
      </c>
      <c r="H66" t="s">
        <v>33</v>
      </c>
      <c r="I66" t="s">
        <v>168</v>
      </c>
      <c r="J66" t="s">
        <v>31</v>
      </c>
      <c r="K66" t="s">
        <v>164</v>
      </c>
      <c r="L66" t="s">
        <v>32</v>
      </c>
      <c r="M66" s="4" t="s">
        <v>274</v>
      </c>
    </row>
    <row r="67" spans="1:13">
      <c r="A67" t="s">
        <v>169</v>
      </c>
      <c r="B67">
        <v>9276168002</v>
      </c>
      <c r="C67">
        <v>1856</v>
      </c>
      <c r="D67">
        <v>413.26</v>
      </c>
      <c r="E67">
        <v>0</v>
      </c>
      <c r="F67">
        <v>92.74</v>
      </c>
      <c r="G67">
        <f>+SUM(C67:F67)</f>
        <v>2362</v>
      </c>
      <c r="H67" t="s">
        <v>33</v>
      </c>
      <c r="I67" t="s">
        <v>170</v>
      </c>
      <c r="J67" t="s">
        <v>31</v>
      </c>
      <c r="K67" t="s">
        <v>171</v>
      </c>
      <c r="L67" t="s">
        <v>32</v>
      </c>
      <c r="M67" s="4" t="s">
        <v>274</v>
      </c>
    </row>
    <row r="68" spans="1:13">
      <c r="A68" t="s">
        <v>172</v>
      </c>
      <c r="B68">
        <v>9276168004</v>
      </c>
      <c r="C68">
        <v>82</v>
      </c>
      <c r="D68">
        <v>18.39</v>
      </c>
      <c r="E68">
        <v>0</v>
      </c>
      <c r="F68">
        <v>5.61</v>
      </c>
      <c r="G68">
        <f>+SUM(C68:F68)</f>
        <v>106</v>
      </c>
      <c r="H68" t="s">
        <v>33</v>
      </c>
      <c r="I68" t="s">
        <v>173</v>
      </c>
      <c r="J68" t="s">
        <v>31</v>
      </c>
      <c r="K68" t="s">
        <v>174</v>
      </c>
      <c r="L68" t="s">
        <v>32</v>
      </c>
      <c r="M68" s="4" t="s">
        <v>274</v>
      </c>
    </row>
    <row r="69" spans="1:13">
      <c r="A69" t="s">
        <v>175</v>
      </c>
      <c r="B69">
        <v>9276168005</v>
      </c>
      <c r="C69">
        <v>89</v>
      </c>
      <c r="D69">
        <v>10.1</v>
      </c>
      <c r="E69">
        <v>0</v>
      </c>
      <c r="F69">
        <v>5.9</v>
      </c>
      <c r="G69">
        <f>+SUM(C69:F69)</f>
        <v>105</v>
      </c>
      <c r="H69" t="s">
        <v>33</v>
      </c>
      <c r="I69" t="s">
        <v>176</v>
      </c>
      <c r="J69" t="s">
        <v>31</v>
      </c>
      <c r="K69" t="s">
        <v>177</v>
      </c>
      <c r="L69" t="s">
        <v>32</v>
      </c>
      <c r="M69" s="4" t="s">
        <v>274</v>
      </c>
    </row>
    <row r="70" spans="1:13">
      <c r="A70" t="s">
        <v>178</v>
      </c>
      <c r="B70">
        <v>9276168006</v>
      </c>
      <c r="C70">
        <v>115</v>
      </c>
      <c r="D70">
        <v>18.39</v>
      </c>
      <c r="E70">
        <v>0</v>
      </c>
      <c r="F70">
        <v>7.61</v>
      </c>
      <c r="G70">
        <f t="shared" ref="G70:G104" si="2">+SUM(C70:F70)</f>
        <v>141</v>
      </c>
      <c r="H70" t="s">
        <v>33</v>
      </c>
      <c r="I70" t="s">
        <v>176</v>
      </c>
      <c r="J70" t="s">
        <v>31</v>
      </c>
      <c r="K70" t="s">
        <v>177</v>
      </c>
      <c r="L70" t="s">
        <v>32</v>
      </c>
      <c r="M70" s="4" t="s">
        <v>274</v>
      </c>
    </row>
    <row r="71" spans="1:13">
      <c r="A71" t="s">
        <v>179</v>
      </c>
      <c r="B71">
        <v>9276168007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 t="s">
        <v>33</v>
      </c>
      <c r="I71" t="s">
        <v>180</v>
      </c>
      <c r="J71" t="s">
        <v>31</v>
      </c>
      <c r="K71" t="s">
        <v>181</v>
      </c>
      <c r="L71" t="s">
        <v>86</v>
      </c>
    </row>
    <row r="72" spans="1:13">
      <c r="A72" t="s">
        <v>182</v>
      </c>
      <c r="B72">
        <v>9276168009</v>
      </c>
      <c r="C72">
        <v>82</v>
      </c>
      <c r="D72">
        <v>18.39</v>
      </c>
      <c r="E72">
        <v>0</v>
      </c>
      <c r="F72">
        <v>5.61</v>
      </c>
      <c r="G72">
        <f t="shared" si="2"/>
        <v>106</v>
      </c>
      <c r="H72" t="s">
        <v>33</v>
      </c>
      <c r="I72" t="s">
        <v>183</v>
      </c>
      <c r="J72" t="s">
        <v>31</v>
      </c>
      <c r="K72" t="s">
        <v>184</v>
      </c>
      <c r="L72" t="s">
        <v>32</v>
      </c>
      <c r="M72" s="4" t="s">
        <v>274</v>
      </c>
    </row>
    <row r="73" spans="1:13">
      <c r="A73" t="s">
        <v>185</v>
      </c>
      <c r="B73">
        <v>9276168010</v>
      </c>
      <c r="C73">
        <v>1591</v>
      </c>
      <c r="D73">
        <v>413.26</v>
      </c>
      <c r="E73">
        <v>0</v>
      </c>
      <c r="F73">
        <v>111.74</v>
      </c>
      <c r="G73">
        <f t="shared" si="2"/>
        <v>2116</v>
      </c>
      <c r="H73" t="s">
        <v>33</v>
      </c>
      <c r="I73" t="s">
        <v>37</v>
      </c>
      <c r="J73" t="s">
        <v>31</v>
      </c>
      <c r="K73" t="s">
        <v>186</v>
      </c>
      <c r="L73" t="s">
        <v>32</v>
      </c>
      <c r="M73" s="4" t="s">
        <v>274</v>
      </c>
    </row>
    <row r="74" spans="1:13">
      <c r="A74" t="s">
        <v>187</v>
      </c>
      <c r="B74">
        <v>9276168013</v>
      </c>
      <c r="C74">
        <v>890</v>
      </c>
      <c r="D74">
        <v>121.23</v>
      </c>
      <c r="E74">
        <v>0</v>
      </c>
      <c r="F74">
        <v>44.77</v>
      </c>
      <c r="G74">
        <f t="shared" si="2"/>
        <v>1056</v>
      </c>
      <c r="H74" t="s">
        <v>33</v>
      </c>
      <c r="I74" t="s">
        <v>188</v>
      </c>
      <c r="J74" t="s">
        <v>31</v>
      </c>
      <c r="K74" t="s">
        <v>189</v>
      </c>
      <c r="L74" t="s">
        <v>32</v>
      </c>
      <c r="M74" s="4">
        <v>1402924</v>
      </c>
    </row>
    <row r="75" spans="1:13">
      <c r="A75" t="s">
        <v>190</v>
      </c>
      <c r="B75">
        <v>9276168014</v>
      </c>
      <c r="C75">
        <v>890</v>
      </c>
      <c r="D75">
        <v>121.23</v>
      </c>
      <c r="E75">
        <v>0</v>
      </c>
      <c r="F75">
        <v>44.77</v>
      </c>
      <c r="G75">
        <f t="shared" si="2"/>
        <v>1056</v>
      </c>
      <c r="H75" t="s">
        <v>33</v>
      </c>
      <c r="I75" t="s">
        <v>191</v>
      </c>
      <c r="J75" t="s">
        <v>31</v>
      </c>
      <c r="K75" t="s">
        <v>189</v>
      </c>
      <c r="L75" t="s">
        <v>32</v>
      </c>
      <c r="M75" s="4" t="s">
        <v>280</v>
      </c>
    </row>
    <row r="76" spans="1:13">
      <c r="A76" t="s">
        <v>192</v>
      </c>
      <c r="B76">
        <v>9276168015</v>
      </c>
      <c r="C76">
        <v>115</v>
      </c>
      <c r="D76">
        <v>18.39</v>
      </c>
      <c r="E76">
        <v>0</v>
      </c>
      <c r="F76">
        <v>7.61</v>
      </c>
      <c r="G76">
        <f t="shared" si="2"/>
        <v>141</v>
      </c>
      <c r="H76" t="s">
        <v>33</v>
      </c>
      <c r="I76" t="s">
        <v>193</v>
      </c>
      <c r="J76" t="s">
        <v>31</v>
      </c>
      <c r="K76" t="s">
        <v>194</v>
      </c>
      <c r="L76" t="s">
        <v>32</v>
      </c>
      <c r="M76" s="4" t="s">
        <v>273</v>
      </c>
    </row>
    <row r="77" spans="1:13">
      <c r="A77" t="s">
        <v>195</v>
      </c>
      <c r="B77">
        <v>9276168016</v>
      </c>
      <c r="C77">
        <v>115</v>
      </c>
      <c r="D77">
        <v>18.39</v>
      </c>
      <c r="E77">
        <v>0</v>
      </c>
      <c r="F77">
        <v>7.61</v>
      </c>
      <c r="G77">
        <f t="shared" si="2"/>
        <v>141</v>
      </c>
      <c r="H77" t="s">
        <v>33</v>
      </c>
      <c r="I77" t="s">
        <v>193</v>
      </c>
      <c r="J77" t="s">
        <v>31</v>
      </c>
      <c r="K77" t="s">
        <v>194</v>
      </c>
      <c r="L77" t="s">
        <v>32</v>
      </c>
      <c r="M77" s="4" t="s">
        <v>273</v>
      </c>
    </row>
    <row r="78" spans="1:13">
      <c r="A78" t="s">
        <v>196</v>
      </c>
      <c r="B78">
        <v>9276168017</v>
      </c>
      <c r="C78">
        <v>115</v>
      </c>
      <c r="D78">
        <v>18.39</v>
      </c>
      <c r="E78">
        <v>0</v>
      </c>
      <c r="F78">
        <v>7.61</v>
      </c>
      <c r="G78">
        <f t="shared" si="2"/>
        <v>141</v>
      </c>
      <c r="H78" t="s">
        <v>33</v>
      </c>
      <c r="I78" t="s">
        <v>176</v>
      </c>
      <c r="J78" t="s">
        <v>31</v>
      </c>
      <c r="K78" t="s">
        <v>194</v>
      </c>
      <c r="L78" t="s">
        <v>32</v>
      </c>
      <c r="M78" s="4" t="s">
        <v>273</v>
      </c>
    </row>
    <row r="79" spans="1:13">
      <c r="A79" t="s">
        <v>197</v>
      </c>
      <c r="B79">
        <v>9276168018</v>
      </c>
      <c r="C79">
        <v>93</v>
      </c>
      <c r="D79">
        <v>18.39</v>
      </c>
      <c r="E79">
        <v>0</v>
      </c>
      <c r="F79">
        <v>6.61</v>
      </c>
      <c r="G79">
        <f t="shared" si="2"/>
        <v>118</v>
      </c>
      <c r="H79" t="s">
        <v>33</v>
      </c>
      <c r="I79" t="s">
        <v>198</v>
      </c>
      <c r="J79" t="s">
        <v>31</v>
      </c>
      <c r="K79" t="s">
        <v>194</v>
      </c>
      <c r="L79" t="s">
        <v>32</v>
      </c>
      <c r="M79" s="4" t="s">
        <v>273</v>
      </c>
    </row>
    <row r="80" spans="1:13">
      <c r="A80" t="s">
        <v>199</v>
      </c>
      <c r="B80">
        <v>9276168019</v>
      </c>
      <c r="C80">
        <v>77</v>
      </c>
      <c r="D80">
        <v>10.1</v>
      </c>
      <c r="E80">
        <v>0</v>
      </c>
      <c r="F80">
        <v>4.9000000000000004</v>
      </c>
      <c r="G80">
        <f t="shared" si="2"/>
        <v>92</v>
      </c>
      <c r="H80" t="s">
        <v>33</v>
      </c>
      <c r="I80" t="s">
        <v>193</v>
      </c>
      <c r="J80" t="s">
        <v>31</v>
      </c>
      <c r="K80" t="s">
        <v>194</v>
      </c>
      <c r="L80" t="s">
        <v>32</v>
      </c>
      <c r="M80" s="4" t="s">
        <v>273</v>
      </c>
    </row>
    <row r="81" spans="1:13">
      <c r="A81" t="s">
        <v>200</v>
      </c>
      <c r="B81">
        <v>9276168020</v>
      </c>
      <c r="C81">
        <v>89</v>
      </c>
      <c r="D81">
        <v>10.1</v>
      </c>
      <c r="E81">
        <v>0</v>
      </c>
      <c r="F81">
        <v>5.9</v>
      </c>
      <c r="G81">
        <f t="shared" si="2"/>
        <v>105</v>
      </c>
      <c r="H81" t="s">
        <v>33</v>
      </c>
      <c r="I81" t="s">
        <v>193</v>
      </c>
      <c r="J81" t="s">
        <v>31</v>
      </c>
      <c r="K81" t="s">
        <v>194</v>
      </c>
      <c r="L81" t="s">
        <v>32</v>
      </c>
      <c r="M81" s="4" t="s">
        <v>273</v>
      </c>
    </row>
    <row r="82" spans="1:13">
      <c r="A82" t="s">
        <v>201</v>
      </c>
      <c r="B82">
        <v>9276168021</v>
      </c>
      <c r="C82">
        <v>89</v>
      </c>
      <c r="D82">
        <v>10.1</v>
      </c>
      <c r="E82">
        <v>0</v>
      </c>
      <c r="F82">
        <v>5.9</v>
      </c>
      <c r="G82">
        <f t="shared" si="2"/>
        <v>105</v>
      </c>
      <c r="H82" t="s">
        <v>33</v>
      </c>
      <c r="I82" t="s">
        <v>176</v>
      </c>
      <c r="J82" t="s">
        <v>31</v>
      </c>
      <c r="K82" t="s">
        <v>194</v>
      </c>
      <c r="L82" t="s">
        <v>32</v>
      </c>
      <c r="M82" s="4" t="s">
        <v>273</v>
      </c>
    </row>
    <row r="83" spans="1:13">
      <c r="A83" t="s">
        <v>202</v>
      </c>
      <c r="B83">
        <v>9276168022</v>
      </c>
      <c r="C83">
        <v>89</v>
      </c>
      <c r="D83">
        <v>10.1</v>
      </c>
      <c r="E83">
        <v>0</v>
      </c>
      <c r="F83">
        <v>5.9</v>
      </c>
      <c r="G83">
        <f t="shared" si="2"/>
        <v>105</v>
      </c>
      <c r="H83" t="s">
        <v>33</v>
      </c>
      <c r="I83" t="s">
        <v>198</v>
      </c>
      <c r="J83" t="s">
        <v>31</v>
      </c>
      <c r="K83" t="s">
        <v>194</v>
      </c>
      <c r="L83" t="s">
        <v>32</v>
      </c>
      <c r="M83" s="4" t="s">
        <v>273</v>
      </c>
    </row>
    <row r="84" spans="1:13">
      <c r="A84" t="s">
        <v>203</v>
      </c>
      <c r="B84">
        <v>9276168023</v>
      </c>
      <c r="C84">
        <f>706*0.93</f>
        <v>656.58</v>
      </c>
      <c r="D84">
        <v>176.07</v>
      </c>
      <c r="E84">
        <v>0</v>
      </c>
      <c r="F84">
        <v>49.42</v>
      </c>
      <c r="G84">
        <f t="shared" si="2"/>
        <v>882.07</v>
      </c>
      <c r="H84" t="s">
        <v>33</v>
      </c>
      <c r="I84" t="s">
        <v>204</v>
      </c>
      <c r="J84" t="s">
        <v>31</v>
      </c>
      <c r="K84" t="s">
        <v>205</v>
      </c>
      <c r="L84" t="s">
        <v>32</v>
      </c>
      <c r="M84" s="3">
        <v>1401378</v>
      </c>
    </row>
    <row r="85" spans="1:13">
      <c r="A85" t="s">
        <v>206</v>
      </c>
      <c r="B85">
        <v>9276168024</v>
      </c>
      <c r="C85">
        <f>1706*0.93</f>
        <v>1586.5800000000002</v>
      </c>
      <c r="D85">
        <v>161.06</v>
      </c>
      <c r="E85">
        <v>0</v>
      </c>
      <c r="F85">
        <v>119.42</v>
      </c>
      <c r="G85">
        <f t="shared" si="2"/>
        <v>1867.0600000000002</v>
      </c>
      <c r="H85" t="s">
        <v>33</v>
      </c>
      <c r="I85" t="s">
        <v>207</v>
      </c>
      <c r="J85" t="s">
        <v>50</v>
      </c>
      <c r="K85" t="s">
        <v>208</v>
      </c>
      <c r="L85" t="s">
        <v>32</v>
      </c>
      <c r="M85" s="3">
        <v>1401378</v>
      </c>
    </row>
    <row r="86" spans="1:13">
      <c r="A86" t="s">
        <v>209</v>
      </c>
      <c r="B86">
        <v>9276168025</v>
      </c>
      <c r="C86">
        <v>1714</v>
      </c>
      <c r="D86">
        <v>413.26</v>
      </c>
      <c r="E86">
        <v>0</v>
      </c>
      <c r="F86">
        <v>119.74</v>
      </c>
      <c r="G86">
        <f t="shared" si="2"/>
        <v>2247</v>
      </c>
      <c r="H86" t="s">
        <v>33</v>
      </c>
      <c r="I86" t="s">
        <v>180</v>
      </c>
      <c r="J86" t="s">
        <v>31</v>
      </c>
      <c r="K86" t="s">
        <v>210</v>
      </c>
      <c r="L86" t="s">
        <v>32</v>
      </c>
      <c r="M86" s="4">
        <v>1412735</v>
      </c>
    </row>
    <row r="87" spans="1:13">
      <c r="A87" t="s">
        <v>211</v>
      </c>
      <c r="B87">
        <v>9276168027</v>
      </c>
      <c r="C87">
        <v>1856</v>
      </c>
      <c r="D87">
        <v>413.26</v>
      </c>
      <c r="E87">
        <v>0</v>
      </c>
      <c r="F87">
        <v>129.74</v>
      </c>
      <c r="G87">
        <f t="shared" si="2"/>
        <v>2399</v>
      </c>
      <c r="H87" t="s">
        <v>33</v>
      </c>
      <c r="I87" t="s">
        <v>212</v>
      </c>
      <c r="J87" t="s">
        <v>31</v>
      </c>
      <c r="K87" t="s">
        <v>213</v>
      </c>
      <c r="L87" t="s">
        <v>32</v>
      </c>
      <c r="M87" s="4" t="s">
        <v>274</v>
      </c>
    </row>
    <row r="88" spans="1:13">
      <c r="A88" t="s">
        <v>214</v>
      </c>
      <c r="B88">
        <v>9276168029</v>
      </c>
      <c r="C88">
        <v>115</v>
      </c>
      <c r="D88">
        <v>18.39</v>
      </c>
      <c r="E88">
        <v>0</v>
      </c>
      <c r="F88">
        <v>7.61</v>
      </c>
      <c r="G88">
        <f t="shared" si="2"/>
        <v>141</v>
      </c>
      <c r="H88" t="s">
        <v>33</v>
      </c>
      <c r="I88" t="s">
        <v>215</v>
      </c>
      <c r="J88" t="s">
        <v>31</v>
      </c>
      <c r="K88" t="s">
        <v>216</v>
      </c>
      <c r="L88" t="s">
        <v>32</v>
      </c>
      <c r="M88" s="4" t="s">
        <v>274</v>
      </c>
    </row>
    <row r="89" spans="1:13">
      <c r="A89" t="s">
        <v>217</v>
      </c>
      <c r="B89">
        <v>9276168030</v>
      </c>
      <c r="C89">
        <v>89</v>
      </c>
      <c r="D89">
        <v>10.1</v>
      </c>
      <c r="E89">
        <v>0</v>
      </c>
      <c r="F89">
        <v>5.9</v>
      </c>
      <c r="G89">
        <f t="shared" si="2"/>
        <v>105</v>
      </c>
      <c r="H89" t="s">
        <v>33</v>
      </c>
      <c r="I89" t="s">
        <v>215</v>
      </c>
      <c r="J89" t="s">
        <v>31</v>
      </c>
      <c r="K89" t="s">
        <v>216</v>
      </c>
      <c r="L89" t="s">
        <v>32</v>
      </c>
      <c r="M89" s="4" t="s">
        <v>274</v>
      </c>
    </row>
    <row r="90" spans="1:13">
      <c r="A90" t="s">
        <v>218</v>
      </c>
      <c r="B90">
        <v>9276168031</v>
      </c>
      <c r="C90">
        <v>218</v>
      </c>
      <c r="D90">
        <v>20.2</v>
      </c>
      <c r="E90">
        <v>0</v>
      </c>
      <c r="F90">
        <v>14.8</v>
      </c>
      <c r="G90">
        <f t="shared" si="2"/>
        <v>253</v>
      </c>
      <c r="H90" t="s">
        <v>33</v>
      </c>
      <c r="I90" t="s">
        <v>219</v>
      </c>
      <c r="J90" t="s">
        <v>31</v>
      </c>
      <c r="K90" t="s">
        <v>220</v>
      </c>
      <c r="L90" t="s">
        <v>32</v>
      </c>
      <c r="M90" s="4" t="s">
        <v>274</v>
      </c>
    </row>
    <row r="91" spans="1:13">
      <c r="A91" t="s">
        <v>221</v>
      </c>
      <c r="B91">
        <v>9276168032</v>
      </c>
      <c r="C91">
        <v>218</v>
      </c>
      <c r="D91">
        <v>20.2</v>
      </c>
      <c r="E91">
        <v>0</v>
      </c>
      <c r="F91">
        <v>14.8</v>
      </c>
      <c r="G91">
        <f t="shared" ref="G91" si="3">+SUM(C91:F91)</f>
        <v>253</v>
      </c>
      <c r="H91" t="s">
        <v>33</v>
      </c>
      <c r="I91" t="s">
        <v>222</v>
      </c>
      <c r="J91" t="s">
        <v>31</v>
      </c>
      <c r="K91" t="s">
        <v>220</v>
      </c>
      <c r="L91" t="s">
        <v>32</v>
      </c>
      <c r="M91" s="4" t="s">
        <v>274</v>
      </c>
    </row>
    <row r="92" spans="1:13">
      <c r="A92" t="s">
        <v>223</v>
      </c>
      <c r="B92">
        <v>9276168033</v>
      </c>
      <c r="C92">
        <v>1776</v>
      </c>
      <c r="D92">
        <v>413.04</v>
      </c>
      <c r="E92">
        <v>0</v>
      </c>
      <c r="F92">
        <v>123.96</v>
      </c>
      <c r="G92">
        <f t="shared" si="2"/>
        <v>2313</v>
      </c>
      <c r="H92" t="s">
        <v>33</v>
      </c>
      <c r="I92" t="s">
        <v>224</v>
      </c>
      <c r="J92" t="s">
        <v>31</v>
      </c>
      <c r="K92" t="s">
        <v>225</v>
      </c>
      <c r="L92" t="s">
        <v>32</v>
      </c>
      <c r="M92" s="3">
        <v>1402922</v>
      </c>
    </row>
    <row r="93" spans="1:13">
      <c r="A93" t="s">
        <v>226</v>
      </c>
      <c r="B93">
        <v>9276168035</v>
      </c>
      <c r="C93">
        <v>2820</v>
      </c>
      <c r="D93">
        <v>399.6</v>
      </c>
      <c r="E93">
        <v>0</v>
      </c>
      <c r="F93">
        <v>141.4</v>
      </c>
      <c r="G93">
        <f t="shared" si="2"/>
        <v>3361</v>
      </c>
      <c r="H93" t="s">
        <v>33</v>
      </c>
      <c r="I93" t="s">
        <v>36</v>
      </c>
      <c r="J93" t="s">
        <v>31</v>
      </c>
      <c r="K93" t="s">
        <v>227</v>
      </c>
      <c r="L93" t="s">
        <v>32</v>
      </c>
      <c r="M93" s="3">
        <v>1402922</v>
      </c>
    </row>
    <row r="94" spans="1:13">
      <c r="A94" t="s">
        <v>228</v>
      </c>
      <c r="B94">
        <v>9276168037</v>
      </c>
      <c r="C94">
        <v>510</v>
      </c>
      <c r="D94">
        <v>123.45</v>
      </c>
      <c r="E94">
        <v>0</v>
      </c>
      <c r="F94">
        <v>26.55</v>
      </c>
      <c r="G94">
        <f t="shared" si="2"/>
        <v>660</v>
      </c>
      <c r="H94" t="s">
        <v>33</v>
      </c>
      <c r="I94" t="s">
        <v>229</v>
      </c>
      <c r="J94" t="s">
        <v>31</v>
      </c>
      <c r="K94" t="s">
        <v>230</v>
      </c>
      <c r="L94" t="s">
        <v>32</v>
      </c>
      <c r="M94" s="4" t="s">
        <v>274</v>
      </c>
    </row>
    <row r="95" spans="1:13">
      <c r="A95" t="s">
        <v>231</v>
      </c>
      <c r="B95">
        <v>9276168038</v>
      </c>
      <c r="C95">
        <v>759</v>
      </c>
      <c r="D95">
        <v>209.02</v>
      </c>
      <c r="E95">
        <v>0</v>
      </c>
      <c r="F95">
        <v>52.98</v>
      </c>
      <c r="G95">
        <f t="shared" si="2"/>
        <v>1021</v>
      </c>
      <c r="H95" t="s">
        <v>104</v>
      </c>
      <c r="I95" t="s">
        <v>232</v>
      </c>
      <c r="J95" t="s">
        <v>31</v>
      </c>
      <c r="K95" t="s">
        <v>233</v>
      </c>
      <c r="L95" t="s">
        <v>32</v>
      </c>
      <c r="M95" s="4" t="s">
        <v>274</v>
      </c>
    </row>
    <row r="96" spans="1:13">
      <c r="A96" t="s">
        <v>234</v>
      </c>
      <c r="B96">
        <v>9276168039</v>
      </c>
      <c r="C96">
        <v>759</v>
      </c>
      <c r="D96">
        <v>209.02</v>
      </c>
      <c r="E96">
        <v>0</v>
      </c>
      <c r="F96">
        <v>52.98</v>
      </c>
      <c r="G96">
        <f t="shared" si="2"/>
        <v>1021</v>
      </c>
      <c r="H96" t="s">
        <v>104</v>
      </c>
      <c r="I96" t="s">
        <v>232</v>
      </c>
      <c r="J96" t="s">
        <v>31</v>
      </c>
      <c r="K96" t="s">
        <v>233</v>
      </c>
      <c r="L96" t="s">
        <v>32</v>
      </c>
      <c r="M96" s="4" t="s">
        <v>274</v>
      </c>
    </row>
    <row r="97" spans="1:13">
      <c r="A97" t="s">
        <v>235</v>
      </c>
      <c r="B97">
        <v>9276168040</v>
      </c>
      <c r="C97">
        <v>336</v>
      </c>
      <c r="D97">
        <v>66</v>
      </c>
      <c r="E97">
        <v>0</v>
      </c>
      <c r="F97">
        <v>17</v>
      </c>
      <c r="G97">
        <f t="shared" si="2"/>
        <v>419</v>
      </c>
      <c r="H97" t="s">
        <v>33</v>
      </c>
      <c r="I97" t="s">
        <v>236</v>
      </c>
      <c r="J97" t="s">
        <v>31</v>
      </c>
      <c r="K97" t="s">
        <v>237</v>
      </c>
      <c r="L97" t="s">
        <v>32</v>
      </c>
      <c r="M97" s="4" t="s">
        <v>274</v>
      </c>
    </row>
    <row r="98" spans="1:13">
      <c r="A98" t="s">
        <v>238</v>
      </c>
      <c r="B98">
        <v>9276168041</v>
      </c>
      <c r="C98">
        <v>82</v>
      </c>
      <c r="D98">
        <v>18.39</v>
      </c>
      <c r="E98">
        <v>0</v>
      </c>
      <c r="F98">
        <v>5.61</v>
      </c>
      <c r="G98">
        <f t="shared" si="2"/>
        <v>106</v>
      </c>
      <c r="H98" t="s">
        <v>104</v>
      </c>
      <c r="I98" t="s">
        <v>239</v>
      </c>
      <c r="J98" t="s">
        <v>31</v>
      </c>
      <c r="K98" t="s">
        <v>240</v>
      </c>
      <c r="L98" t="s">
        <v>32</v>
      </c>
      <c r="M98" s="4" t="s">
        <v>274</v>
      </c>
    </row>
    <row r="99" spans="1:13">
      <c r="A99" t="s">
        <v>241</v>
      </c>
      <c r="B99">
        <v>9276168042</v>
      </c>
      <c r="C99">
        <v>122</v>
      </c>
      <c r="D99">
        <v>10.1</v>
      </c>
      <c r="E99">
        <v>0</v>
      </c>
      <c r="F99">
        <v>8.9</v>
      </c>
      <c r="G99">
        <f t="shared" si="2"/>
        <v>141</v>
      </c>
      <c r="H99" t="s">
        <v>104</v>
      </c>
      <c r="I99" t="s">
        <v>239</v>
      </c>
      <c r="J99" t="s">
        <v>31</v>
      </c>
      <c r="K99" t="s">
        <v>240</v>
      </c>
      <c r="L99" t="s">
        <v>32</v>
      </c>
      <c r="M99" s="4" t="s">
        <v>274</v>
      </c>
    </row>
    <row r="100" spans="1:13">
      <c r="A100" t="s">
        <v>242</v>
      </c>
      <c r="B100">
        <v>9276168043</v>
      </c>
      <c r="C100">
        <v>0</v>
      </c>
      <c r="D100">
        <v>0</v>
      </c>
      <c r="E100">
        <v>0</v>
      </c>
      <c r="F100">
        <v>0</v>
      </c>
      <c r="G100">
        <f t="shared" si="2"/>
        <v>0</v>
      </c>
      <c r="H100" t="s">
        <v>33</v>
      </c>
      <c r="I100" t="s">
        <v>243</v>
      </c>
      <c r="J100" t="s">
        <v>31</v>
      </c>
      <c r="K100" t="s">
        <v>244</v>
      </c>
      <c r="L100" t="s">
        <v>86</v>
      </c>
    </row>
    <row r="101" spans="1:13">
      <c r="A101" t="s">
        <v>245</v>
      </c>
      <c r="B101">
        <v>9276168044</v>
      </c>
      <c r="C101">
        <v>1133</v>
      </c>
      <c r="D101">
        <v>404.32</v>
      </c>
      <c r="E101">
        <v>0</v>
      </c>
      <c r="F101">
        <v>33.68</v>
      </c>
      <c r="G101">
        <f t="shared" si="2"/>
        <v>1571</v>
      </c>
      <c r="H101" t="s">
        <v>33</v>
      </c>
      <c r="I101" t="s">
        <v>246</v>
      </c>
      <c r="J101" t="s">
        <v>31</v>
      </c>
      <c r="K101" t="s">
        <v>247</v>
      </c>
      <c r="L101" t="s">
        <v>32</v>
      </c>
      <c r="M101" s="3">
        <v>1402922</v>
      </c>
    </row>
    <row r="102" spans="1:13">
      <c r="A102" t="s">
        <v>248</v>
      </c>
      <c r="B102">
        <v>9276168045</v>
      </c>
      <c r="C102">
        <v>1133</v>
      </c>
      <c r="D102">
        <v>404.32</v>
      </c>
      <c r="E102">
        <v>0</v>
      </c>
      <c r="F102">
        <v>33.68</v>
      </c>
      <c r="G102">
        <f t="shared" si="2"/>
        <v>1571</v>
      </c>
      <c r="H102" t="s">
        <v>33</v>
      </c>
      <c r="I102" t="s">
        <v>249</v>
      </c>
      <c r="J102" t="s">
        <v>31</v>
      </c>
      <c r="K102" t="s">
        <v>247</v>
      </c>
      <c r="L102" t="s">
        <v>32</v>
      </c>
      <c r="M102" s="4" t="s">
        <v>279</v>
      </c>
    </row>
    <row r="103" spans="1:13">
      <c r="A103" t="s">
        <v>250</v>
      </c>
      <c r="B103">
        <v>9276168046</v>
      </c>
      <c r="C103">
        <v>610</v>
      </c>
      <c r="D103">
        <v>123.45</v>
      </c>
      <c r="E103">
        <v>0</v>
      </c>
      <c r="F103">
        <v>30.5</v>
      </c>
      <c r="G103">
        <f t="shared" si="2"/>
        <v>763.95</v>
      </c>
      <c r="H103" t="s">
        <v>33</v>
      </c>
      <c r="I103" t="s">
        <v>243</v>
      </c>
      <c r="J103" t="s">
        <v>31</v>
      </c>
      <c r="K103" t="s">
        <v>244</v>
      </c>
      <c r="L103" t="s">
        <v>32</v>
      </c>
      <c r="M103" s="3">
        <v>1401236</v>
      </c>
    </row>
    <row r="104" spans="1:13">
      <c r="A104" t="s">
        <v>251</v>
      </c>
      <c r="B104">
        <v>9276168047</v>
      </c>
      <c r="C104">
        <v>1133</v>
      </c>
      <c r="D104">
        <v>404.32</v>
      </c>
      <c r="E104">
        <v>0</v>
      </c>
      <c r="F104">
        <v>33.68</v>
      </c>
      <c r="G104">
        <f t="shared" si="2"/>
        <v>1571</v>
      </c>
      <c r="H104" t="s">
        <v>33</v>
      </c>
      <c r="I104" t="s">
        <v>252</v>
      </c>
      <c r="J104" t="s">
        <v>31</v>
      </c>
      <c r="K104" t="s">
        <v>247</v>
      </c>
      <c r="L104" t="s">
        <v>32</v>
      </c>
      <c r="M104" s="4" t="s">
        <v>279</v>
      </c>
    </row>
    <row r="105" spans="1:13">
      <c r="A105" t="s">
        <v>253</v>
      </c>
      <c r="B105">
        <v>9276168048</v>
      </c>
      <c r="C105">
        <v>1185</v>
      </c>
      <c r="D105">
        <v>131.74</v>
      </c>
      <c r="E105">
        <v>0</v>
      </c>
      <c r="F105">
        <v>59.26</v>
      </c>
      <c r="G105">
        <f>+SUM(C105:F105)</f>
        <v>1376</v>
      </c>
      <c r="H105" t="s">
        <v>33</v>
      </c>
      <c r="I105" t="s">
        <v>254</v>
      </c>
      <c r="J105" t="s">
        <v>31</v>
      </c>
      <c r="K105" t="s">
        <v>255</v>
      </c>
      <c r="L105" t="s">
        <v>32</v>
      </c>
      <c r="M105" s="4" t="s">
        <v>274</v>
      </c>
    </row>
    <row r="106" spans="1:13">
      <c r="A106" t="s">
        <v>256</v>
      </c>
      <c r="B106">
        <v>9276168049</v>
      </c>
      <c r="G106">
        <f t="shared" ref="G106:G113" si="4">+SUM(C106:F106)</f>
        <v>0</v>
      </c>
      <c r="L106" t="s">
        <v>257</v>
      </c>
    </row>
    <row r="107" spans="1:13">
      <c r="A107" t="s">
        <v>258</v>
      </c>
      <c r="B107">
        <v>9276168050</v>
      </c>
      <c r="G107">
        <f t="shared" si="4"/>
        <v>0</v>
      </c>
      <c r="L107" t="s">
        <v>257</v>
      </c>
    </row>
    <row r="108" spans="1:13">
      <c r="A108" t="s">
        <v>259</v>
      </c>
      <c r="B108">
        <v>9276168051</v>
      </c>
      <c r="C108">
        <f>338*0.95</f>
        <v>321.09999999999997</v>
      </c>
      <c r="D108">
        <v>4.2699999999999996</v>
      </c>
      <c r="E108">
        <v>0</v>
      </c>
      <c r="F108">
        <f>16.9+11.73</f>
        <v>28.63</v>
      </c>
      <c r="G108">
        <f t="shared" si="4"/>
        <v>353.99999999999994</v>
      </c>
      <c r="H108" t="s">
        <v>33</v>
      </c>
      <c r="I108" t="s">
        <v>254</v>
      </c>
      <c r="J108" t="s">
        <v>31</v>
      </c>
      <c r="K108" t="s">
        <v>255</v>
      </c>
      <c r="L108" t="s">
        <v>32</v>
      </c>
      <c r="M108" s="4" t="s">
        <v>274</v>
      </c>
    </row>
    <row r="109" spans="1:13">
      <c r="A109" t="s">
        <v>260</v>
      </c>
      <c r="B109">
        <v>9276168052</v>
      </c>
      <c r="C109">
        <v>230</v>
      </c>
      <c r="D109">
        <v>28.49</v>
      </c>
      <c r="E109">
        <v>0</v>
      </c>
      <c r="F109">
        <v>11.51</v>
      </c>
      <c r="G109">
        <f t="shared" si="4"/>
        <v>270</v>
      </c>
      <c r="H109" t="s">
        <v>33</v>
      </c>
      <c r="I109" t="s">
        <v>261</v>
      </c>
      <c r="J109" t="s">
        <v>31</v>
      </c>
      <c r="K109" t="s">
        <v>262</v>
      </c>
      <c r="L109" t="s">
        <v>32</v>
      </c>
      <c r="M109" s="4" t="s">
        <v>274</v>
      </c>
    </row>
    <row r="110" spans="1:13">
      <c r="A110" t="s">
        <v>263</v>
      </c>
      <c r="B110">
        <v>9276168053</v>
      </c>
      <c r="C110">
        <v>230</v>
      </c>
      <c r="D110">
        <v>28.49</v>
      </c>
      <c r="E110">
        <v>0</v>
      </c>
      <c r="F110">
        <v>11.51</v>
      </c>
      <c r="G110">
        <f t="shared" si="4"/>
        <v>270</v>
      </c>
      <c r="H110" t="s">
        <v>33</v>
      </c>
      <c r="I110" t="s">
        <v>264</v>
      </c>
      <c r="J110" t="s">
        <v>31</v>
      </c>
      <c r="K110" t="s">
        <v>265</v>
      </c>
      <c r="L110" t="s">
        <v>32</v>
      </c>
      <c r="M110" s="4" t="s">
        <v>274</v>
      </c>
    </row>
    <row r="111" spans="1:13">
      <c r="A111" t="s">
        <v>266</v>
      </c>
      <c r="B111">
        <v>9276168054</v>
      </c>
      <c r="C111">
        <v>484</v>
      </c>
      <c r="D111">
        <v>88.75</v>
      </c>
      <c r="E111">
        <v>0</v>
      </c>
      <c r="F111">
        <v>34.25</v>
      </c>
      <c r="G111">
        <f t="shared" si="4"/>
        <v>607</v>
      </c>
      <c r="H111" t="s">
        <v>33</v>
      </c>
      <c r="I111" t="s">
        <v>267</v>
      </c>
      <c r="J111" t="s">
        <v>31</v>
      </c>
      <c r="K111" t="s">
        <v>268</v>
      </c>
      <c r="L111" t="s">
        <v>32</v>
      </c>
      <c r="M111" s="4" t="s">
        <v>274</v>
      </c>
    </row>
    <row r="112" spans="1:13">
      <c r="A112" t="s">
        <v>269</v>
      </c>
      <c r="B112">
        <v>9276168055</v>
      </c>
      <c r="C112">
        <v>363</v>
      </c>
      <c r="D112">
        <v>80.12</v>
      </c>
      <c r="E112">
        <v>0</v>
      </c>
      <c r="F112">
        <v>25.88</v>
      </c>
      <c r="G112">
        <f t="shared" si="4"/>
        <v>469</v>
      </c>
      <c r="H112" t="s">
        <v>33</v>
      </c>
      <c r="I112" t="s">
        <v>267</v>
      </c>
      <c r="J112" t="s">
        <v>31</v>
      </c>
      <c r="K112" t="s">
        <v>268</v>
      </c>
      <c r="L112" t="s">
        <v>32</v>
      </c>
      <c r="M112" s="4" t="s">
        <v>274</v>
      </c>
    </row>
    <row r="113" spans="1:13">
      <c r="A113" t="s">
        <v>270</v>
      </c>
      <c r="B113">
        <v>9276168056</v>
      </c>
      <c r="C113">
        <v>82</v>
      </c>
      <c r="D113">
        <v>18.39</v>
      </c>
      <c r="E113">
        <v>0</v>
      </c>
      <c r="F113">
        <v>5.61</v>
      </c>
      <c r="G113">
        <f t="shared" si="4"/>
        <v>106</v>
      </c>
      <c r="H113" t="s">
        <v>33</v>
      </c>
      <c r="I113" t="s">
        <v>271</v>
      </c>
      <c r="J113" t="s">
        <v>31</v>
      </c>
      <c r="K113" t="s">
        <v>272</v>
      </c>
      <c r="L113" t="s">
        <v>32</v>
      </c>
      <c r="M113" s="4" t="s">
        <v>274</v>
      </c>
    </row>
  </sheetData>
  <autoFilter ref="A5:N113">
    <filterColumn colId="6"/>
    <filterColumn colId="12"/>
  </autoFilter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2015-09-22T07:00:58Z</dcterms:modified>
</cp:coreProperties>
</file>