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54" documentId="8_{F68F0ECF-0360-461B-AD57-6D49D8C819DB}" xr6:coauthVersionLast="47" xr6:coauthVersionMax="47" xr10:uidLastSave="{2B3EFAD2-2F79-4D5B-A733-6B3AB704FAF1}"/>
  <bookViews>
    <workbookView xWindow="-120" yWindow="-120" windowWidth="24240" windowHeight="13140" activeTab="2" xr2:uid="{00000000-000D-0000-FFFF-FFFF00000000}"/>
  </bookViews>
  <sheets>
    <sheet name="Jul01" sheetId="77" r:id="rId1"/>
    <sheet name="Jul02" sheetId="83" r:id="rId2"/>
    <sheet name="Sheet1" sheetId="84" r:id="rId3"/>
    <sheet name="Jul08" sheetId="111" r:id="rId4"/>
    <sheet name="Jul10" sheetId="108" r:id="rId5"/>
    <sheet name="Jul11" sheetId="87" r:id="rId6"/>
    <sheet name="Jul12" sheetId="88" r:id="rId7"/>
    <sheet name="Jul15" sheetId="91" r:id="rId8"/>
    <sheet name="Jul16" sheetId="92" r:id="rId9"/>
    <sheet name="Jul17" sheetId="115" r:id="rId10"/>
    <sheet name="Jul20" sheetId="117" r:id="rId11"/>
    <sheet name="Jul22" sheetId="109" r:id="rId12"/>
    <sheet name="Jul23" sheetId="94" r:id="rId13"/>
    <sheet name="Jun25" sheetId="98" r:id="rId14"/>
    <sheet name="Jun26" sheetId="110" r:id="rId15"/>
    <sheet name="May27" sheetId="112" r:id="rId16"/>
    <sheet name="May29" sheetId="113" r:id="rId17"/>
    <sheet name="May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9" i="92" l="1"/>
  <c r="F13" i="92"/>
  <c r="F12" i="92"/>
  <c r="F11" i="92"/>
  <c r="F10" i="92"/>
  <c r="F8" i="115"/>
  <c r="F7" i="115"/>
  <c r="F9" i="115"/>
  <c r="F8" i="92"/>
  <c r="F7" i="92"/>
  <c r="F13" i="88" l="1"/>
  <c r="F12" i="88"/>
  <c r="L8" i="87"/>
</calcChain>
</file>

<file path=xl/sharedStrings.xml><?xml version="1.0" encoding="utf-8"?>
<sst xmlns="http://schemas.openxmlformats.org/spreadsheetml/2006/main" count="1820" uniqueCount="235">
  <si>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</si>
  <si>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</si>
  <si>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</si>
  <si>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</si>
  <si>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</si>
  <si>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</si>
  <si>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</si>
  <si>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</si>
  <si>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</si>
  <si>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</si>
  <si>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</si>
  <si>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</si>
  <si>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</si>
  <si>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</si>
  <si>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</si>
  <si>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</si>
  <si>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</si>
  <si>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</si>
  <si>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</si>
  <si>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</si>
  <si>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</si>
  <si>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</si>
  <si>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</si>
  <si>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</si>
  <si>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</si>
  <si>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</si>
  <si>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</si>
  <si>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</si>
  <si>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</si>
  <si>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</si>
  <si>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</si>
  <si>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</si>
  <si>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</si>
  <si>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</si>
  <si>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</si>
  <si>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</si>
  <si>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</si>
  <si>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</si>
  <si>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</si>
  <si>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</si>
  <si>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</si>
  <si>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</si>
  <si>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</si>
  <si>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</si>
  <si>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</si>
  <si>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</si>
  <si>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</si>
  <si>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</si>
  <si>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</si>
  <si>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</si>
  <si>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</si>
  <si>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</si>
  <si>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</si>
  <si>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</si>
  <si>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</si>
  <si>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</si>
  <si>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</si>
  <si>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</si>
  <si>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</si>
  <si>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</si>
  <si>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</si>
  <si>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</si>
  <si>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</si>
  <si>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</si>
  <si>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</si>
  <si>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</si>
  <si>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</si>
  <si>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</si>
  <si>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</si>
  <si>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</si>
  <si>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</si>
  <si>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</si>
  <si>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CNJ</t>
  </si>
  <si>
    <t>LOPEZ/CESAR GABRIEL</t>
  </si>
  <si>
    <t>PSS-CNMI-PUBLIC SCHOOL SYSTEM-Francisca Reyes</t>
  </si>
  <si>
    <t>S</t>
  </si>
  <si>
    <t>NMC-NORTHERN MARIANAS COL</t>
  </si>
  <si>
    <t>0MAY</t>
  </si>
  <si>
    <t>AKIMA/YU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</si>
  <si>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</si>
  <si>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</si>
  <si>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</si>
  <si>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</si>
  <si>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</si>
  <si>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</si>
  <si>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</si>
  <si>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</si>
  <si>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</si>
  <si>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</si>
  <si>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</si>
  <si>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</si>
  <si>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</si>
  <si>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</si>
  <si>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</si>
  <si>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</si>
  <si>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</si>
  <si>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</si>
  <si>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</si>
  <si>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</si>
  <si>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</si>
  <si>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</si>
  <si>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</si>
  <si>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</si>
  <si>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</si>
  <si>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</si>
  <si>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</si>
  <si>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</si>
  <si>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</si>
  <si>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</si>
  <si>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</si>
  <si>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</si>
  <si>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</si>
  <si>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</si>
  <si>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</si>
  <si>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</si>
  <si>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</si>
  <si>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</si>
  <si>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</si>
  <si>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</si>
  <si>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</si>
  <si>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</si>
  <si>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</si>
  <si>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ALVARADO/MELY AGLIPAY</t>
  </si>
  <si>
    <t>FSM Petroleum Corp</t>
  </si>
  <si>
    <t>KRETZERS/AURELIA ALEPUYO</t>
  </si>
  <si>
    <t>SURBAN/STEVEN RODRIGUEZ</t>
  </si>
  <si>
    <t>6QMZ6S</t>
  </si>
  <si>
    <t>034761 016</t>
  </si>
  <si>
    <t>5GKBXJ</t>
  </si>
  <si>
    <t>PENAREDONDO/LORNA IGNACIO</t>
  </si>
  <si>
    <t>034762 016</t>
  </si>
  <si>
    <t>5SE5SQ</t>
  </si>
  <si>
    <t>034763 016</t>
  </si>
  <si>
    <t>BALARAO/CORAZON ALVARADO</t>
  </si>
  <si>
    <t>034764 016</t>
  </si>
  <si>
    <t>5LTBLK</t>
  </si>
  <si>
    <t>034765 016</t>
  </si>
  <si>
    <t>6MRX5G</t>
  </si>
  <si>
    <t>HELSON/RESS D</t>
  </si>
  <si>
    <t>JACKSON/BARTLEY ABBOTT</t>
  </si>
  <si>
    <t>034766 016</t>
  </si>
  <si>
    <t>6XQSPZ</t>
  </si>
  <si>
    <t>034767 016</t>
  </si>
  <si>
    <t>KIM/KI Y</t>
  </si>
  <si>
    <t>6SY7H4</t>
  </si>
  <si>
    <t>034768 016</t>
  </si>
  <si>
    <t>6RKC8M</t>
  </si>
  <si>
    <t>034769 016</t>
  </si>
  <si>
    <t>6XI3YT</t>
  </si>
  <si>
    <t>CORPUZ/MAGTANGGOL HERRERA</t>
  </si>
  <si>
    <t>KIM/KI YOUNG</t>
  </si>
  <si>
    <t>034770 169</t>
  </si>
  <si>
    <t>6XFFL8</t>
  </si>
  <si>
    <t>034771 016</t>
  </si>
  <si>
    <t>6SP2PP</t>
  </si>
  <si>
    <t>GOMEZ/FRANCIS MANAPSAL</t>
  </si>
  <si>
    <t>VELASCO/BERNARDO CASURAO</t>
  </si>
  <si>
    <t>034772 016</t>
  </si>
  <si>
    <t>5GPWHJ</t>
  </si>
  <si>
    <t>034773 016</t>
  </si>
  <si>
    <t>5GP9EI</t>
  </si>
  <si>
    <t>034774 016</t>
  </si>
  <si>
    <t>ARROYO/JOSE MIGUEL TUASON</t>
  </si>
  <si>
    <t>ARROYO/MA GLORIA MACAPAGAL</t>
  </si>
  <si>
    <t>VIERNES/PERLITA PADILLA</t>
  </si>
  <si>
    <t>0JUL</t>
  </si>
  <si>
    <t>034775 016</t>
  </si>
  <si>
    <t>65RG52</t>
  </si>
  <si>
    <t>034776 016</t>
  </si>
  <si>
    <t>67F8VO</t>
  </si>
  <si>
    <t>AGUSTIN/TEOFILA VALDOZ</t>
  </si>
  <si>
    <t>6B684I</t>
  </si>
  <si>
    <t>034779 016</t>
  </si>
  <si>
    <t>034780 016</t>
  </si>
  <si>
    <t>SALAS/FRANCES T</t>
  </si>
  <si>
    <t>034781 079</t>
  </si>
  <si>
    <t>034782 016</t>
  </si>
  <si>
    <t>6GUPIW</t>
  </si>
  <si>
    <t>034783 016</t>
  </si>
  <si>
    <t>6CHCRQ</t>
  </si>
  <si>
    <t>034784 016</t>
  </si>
  <si>
    <t>034785 016</t>
  </si>
  <si>
    <t>6BHU5Z</t>
  </si>
  <si>
    <t>034786 016</t>
  </si>
  <si>
    <t>67NISP</t>
  </si>
  <si>
    <t>034787 016</t>
  </si>
  <si>
    <t>67J7RN</t>
  </si>
  <si>
    <t>LUSTERIO/EMMA OPAON</t>
  </si>
  <si>
    <t>LAI SAN/HEIMANARII JASON</t>
  </si>
  <si>
    <t>TAN/NATHANIA CHUNG YEE MS</t>
  </si>
  <si>
    <t>TANEDO/PURISIMA LUIS</t>
  </si>
  <si>
    <t xml:space="preserve">SINGH/KHUSBOO KRITIKA </t>
  </si>
  <si>
    <t>NAVARRO/JASON MALOLES-C/O CPRG</t>
  </si>
  <si>
    <t>034788*016</t>
  </si>
  <si>
    <t>SUWANNAR</t>
  </si>
  <si>
    <t>6HZP87</t>
  </si>
  <si>
    <t>CANX</t>
  </si>
  <si>
    <t>034789*016</t>
  </si>
  <si>
    <t>DARAPHAN</t>
  </si>
  <si>
    <t>6HZMJY</t>
  </si>
  <si>
    <t>034790*016</t>
  </si>
  <si>
    <t>RATCHAWO</t>
  </si>
  <si>
    <t>034791 016</t>
  </si>
  <si>
    <t>034792 016</t>
  </si>
  <si>
    <t>6ZAPMK</t>
  </si>
  <si>
    <t>034793 016</t>
  </si>
  <si>
    <t>6I7C8E</t>
  </si>
  <si>
    <t>034794 016</t>
  </si>
  <si>
    <t>6J4B4Y</t>
  </si>
  <si>
    <t>034795 016</t>
  </si>
  <si>
    <t>034796 016</t>
  </si>
  <si>
    <t>034797 016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</si>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</sst>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3049482451</v>
      </c>
      <c r="C7">
        <v>385</v>
      </c>
      <c r="D7">
        <v>48.7</v>
      </c>
      <c r="E7">
        <v>0</v>
      </c>
      <c r="F7">
        <v>20</v>
      </c>
      <c r="G7" t="s">
        <v>20</v>
      </c>
      <c r="H7" t="s">
        <v>138</v>
      </c>
      <c r="I7" t="s">
        <v>45</v>
      </c>
      <c r="J7" t="s">
        <v>135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3049482452</v>
      </c>
      <c r="C8">
        <v>561.28</v>
      </c>
      <c r="D8">
        <v>57.2</v>
      </c>
      <c r="E8">
        <v>0</v>
      </c>
      <c r="F8">
        <v>25</v>
      </c>
      <c r="G8" t="s">
        <v>20</v>
      </c>
      <c r="H8" t="s">
        <v>139</v>
      </c>
      <c r="I8" t="s">
        <v>45</v>
      </c>
      <c r="J8" t="s">
        <v>137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74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123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212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213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214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219</v>
      </c>
      <c r="I7" t="s">
        <v>45</v>
      </c>
      <c r="J7" t="s">
        <v>215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216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220</v>
      </c>
      <c r="I8" t="s">
        <v>45</v>
      </c>
      <c r="J8" t="s">
        <v>215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221</v>
      </c>
      <c r="I9" t="s">
        <v>45</v>
      </c>
      <c r="J9" t="s">
        <v>218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165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224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226</v>
      </c>
      <c r="I7" t="s">
        <v>45</v>
      </c>
      <c r="J7" t="s">
        <v>225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223</v>
      </c>
      <c r="C4" t="s">
        <v>82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227</v>
      </c>
      <c r="C5" t="s">
        <v>228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223</v>
      </c>
      <c r="C6" t="s">
        <v>82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229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231</v>
      </c>
      <c r="I7" t="s">
        <v>45</v>
      </c>
      <c r="J7" t="s">
        <v>230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234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10" zoomScaleNormal="100" workbookViewId="0">
      <selection activeCell="P28" sqref="P28:R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3049482448</v>
      </c>
      <c r="C7">
        <v>783</v>
      </c>
      <c r="D7">
        <v>43.6</v>
      </c>
      <c r="E7">
        <v>0</v>
      </c>
      <c r="F7">
        <v>35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3049482449</v>
      </c>
      <c r="C7" s="6">
        <v>433</v>
      </c>
      <c r="D7">
        <v>10.1</v>
      </c>
      <c r="E7">
        <v>0</v>
      </c>
      <c r="F7">
        <v>20</v>
      </c>
      <c r="G7" t="s">
        <v>18</v>
      </c>
      <c r="H7" t="s">
        <v>122</v>
      </c>
      <c r="I7" t="s">
        <v>45</v>
      </c>
      <c r="J7" t="s">
        <v>131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3049482450</v>
      </c>
      <c r="C8" s="6">
        <v>433</v>
      </c>
      <c r="D8">
        <v>10.1</v>
      </c>
      <c r="E8">
        <v>0</v>
      </c>
      <c r="F8">
        <v>20</v>
      </c>
      <c r="G8" t="s">
        <v>18</v>
      </c>
      <c r="H8" t="s">
        <v>133</v>
      </c>
      <c r="I8" t="s">
        <v>45</v>
      </c>
      <c r="J8" t="s">
        <v>131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81</v>
      </c>
      <c r="I7" t="s">
        <v>45</v>
      </c>
      <c r="J7" t="s">
        <v>80</v>
      </c>
      <c r="K7" t="s">
        <v>19</v>
      </c>
      <c r="L7" s="6">
        <v>1414366</v>
      </c>
      <c r="N7" t="s">
        <v>75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topLeftCell="A2"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73</v>
      </c>
      <c r="I7" t="s">
        <v>45</v>
      </c>
      <c r="J7" t="s">
        <v>84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100</v>
      </c>
      <c r="I7" t="s">
        <v>45</v>
      </c>
      <c r="J7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102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101</v>
      </c>
      <c r="I9" t="s">
        <v>45</v>
      </c>
      <c r="J9" t="s">
        <v>87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90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103</v>
      </c>
      <c r="I10" t="s">
        <v>45</v>
      </c>
      <c r="J10" t="s">
        <v>91</v>
      </c>
      <c r="K10" t="s">
        <v>19</v>
      </c>
      <c r="L10" s="6">
        <v>1402688</v>
      </c>
      <c r="N10" t="s">
        <v>104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92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105</v>
      </c>
      <c r="I11" t="s">
        <v>45</v>
      </c>
      <c r="J11" t="s">
        <v>91</v>
      </c>
      <c r="K11" t="s">
        <v>19</v>
      </c>
      <c r="L11" s="6">
        <v>1402688</v>
      </c>
      <c r="N11" t="s">
        <v>104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93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106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95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107</v>
      </c>
      <c r="I13" t="s">
        <v>45</v>
      </c>
      <c r="J13" t="s">
        <v>94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96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105</v>
      </c>
      <c r="I14" t="s">
        <v>45</v>
      </c>
      <c r="J14" t="s">
        <v>97</v>
      </c>
      <c r="K14" t="s">
        <v>19</v>
      </c>
      <c r="L14" s="6">
        <v>1402688</v>
      </c>
      <c r="N14" t="s">
        <v>104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98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105</v>
      </c>
      <c r="I15" t="s">
        <v>45</v>
      </c>
      <c r="J15" t="s">
        <v>99</v>
      </c>
      <c r="K15" t="s">
        <v>19</v>
      </c>
      <c r="L15" s="6">
        <v>1402688</v>
      </c>
      <c r="N15" t="s">
        <v>104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108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t="s">
        <v>109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110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121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78</v>
      </c>
      <c r="I11" t="s">
        <v>45</v>
      </c>
      <c r="J11" t="s">
        <v>115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116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120</v>
      </c>
      <c r="I12" t="s">
        <v>45</v>
      </c>
      <c r="J12" t="s">
        <v>117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3049482453</v>
      </c>
      <c r="C7" s="6">
        <v>1090</v>
      </c>
      <c r="D7">
        <v>91.39</v>
      </c>
      <c r="E7">
        <v>0</v>
      </c>
      <c r="F7">
        <v>40</v>
      </c>
      <c r="G7" t="s">
        <v>20</v>
      </c>
      <c r="H7" t="s">
        <v>125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142</v>
      </c>
      <c r="B8">
        <v>3049482454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150</v>
      </c>
      <c r="I8" t="s">
        <v>45</v>
      </c>
      <c r="J8" t="s">
        <v>144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145</v>
      </c>
      <c r="B9">
        <v>3049482455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124</v>
      </c>
      <c r="I9" t="s">
        <v>45</v>
      </c>
      <c r="J9" t="s">
        <v>146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147</v>
      </c>
      <c r="B10">
        <v>3049482456</v>
      </c>
      <c r="C10" s="6">
        <v>1154</v>
      </c>
      <c r="D10">
        <v>100.2</v>
      </c>
      <c r="E10">
        <v>0</v>
      </c>
      <c r="F10">
        <v>40</v>
      </c>
      <c r="G10" t="s">
        <v>20</v>
      </c>
      <c r="H10" t="s">
        <v>149</v>
      </c>
      <c r="I10" t="s">
        <v>45</v>
      </c>
      <c r="J10" t="s">
        <v>148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3049482457</v>
      </c>
      <c r="C11" s="6"/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45476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45476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151</v>
      </c>
      <c r="B7">
        <v>3049482458</v>
      </c>
      <c r="C7" s="6">
        <v>192</v>
      </c>
      <c r="D7">
        <v>96.8</v>
      </c>
      <c r="E7">
        <v>0</v>
      </c>
      <c r="F7">
        <v>17.2</v>
      </c>
      <c r="G7" t="s">
        <v>18</v>
      </c>
      <c r="H7" t="s">
        <v>155</v>
      </c>
      <c r="I7" t="s">
        <v>45</v>
      </c>
      <c r="J7" t="s">
        <v>152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153</v>
      </c>
      <c r="B8">
        <v>3049482459</v>
      </c>
      <c r="C8" s="6">
        <v>1700</v>
      </c>
      <c r="D8">
        <v>87.6</v>
      </c>
      <c r="E8">
        <v>0</v>
      </c>
      <c r="F8">
        <v>85</v>
      </c>
      <c r="G8" t="s">
        <v>18</v>
      </c>
      <c r="H8" t="s">
        <v>156</v>
      </c>
      <c r="I8" t="s">
        <v>45</v>
      </c>
      <c r="J8" t="s">
        <v>154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45481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3049482460</v>
      </c>
      <c r="C7" s="6">
        <v>1748</v>
      </c>
      <c r="D7">
        <v>58.6</v>
      </c>
      <c r="E7">
        <v>0</v>
      </c>
      <c r="F7">
        <v>50</v>
      </c>
      <c r="G7" t="s">
        <v>18</v>
      </c>
      <c r="H7" t="s">
        <v>164</v>
      </c>
      <c r="I7" t="s">
        <v>45</v>
      </c>
      <c r="J7" t="s">
        <v>158</v>
      </c>
      <c r="K7" t="s">
        <v>19</v>
      </c>
      <c r="L7">
        <v>1413836</v>
      </c>
      <c r="N7" t="s">
        <v>75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159</v>
      </c>
      <c r="B8">
        <v>3049482461</v>
      </c>
      <c r="C8" s="6">
        <v>1748</v>
      </c>
      <c r="D8">
        <v>58.6</v>
      </c>
      <c r="E8">
        <v>0</v>
      </c>
      <c r="F8">
        <v>50</v>
      </c>
      <c r="G8" t="s">
        <v>18</v>
      </c>
      <c r="H8" t="s">
        <v>162</v>
      </c>
      <c r="I8" t="s">
        <v>45</v>
      </c>
      <c r="J8" t="s">
        <v>160</v>
      </c>
      <c r="K8" t="s">
        <v>19</v>
      </c>
      <c r="L8">
        <v>1413836</v>
      </c>
      <c r="N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161</v>
      </c>
      <c r="B9">
        <v>3049482462</v>
      </c>
      <c r="C9" s="6">
        <v>1748</v>
      </c>
      <c r="D9">
        <v>58.6</v>
      </c>
      <c r="E9">
        <v>0</v>
      </c>
      <c r="F9">
        <v>50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>
        <v>1413836</v>
      </c>
      <c r="N9" t="s">
        <v>75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165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45483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166</v>
      </c>
      <c r="B7">
        <v>3049482463</v>
      </c>
      <c r="C7">
        <v>783</v>
      </c>
      <c r="D7">
        <v>43.6</v>
      </c>
      <c r="E7">
        <v>0</v>
      </c>
      <c r="F7">
        <v>40</v>
      </c>
      <c r="G7" t="s">
        <v>18</v>
      </c>
      <c r="H7" t="s">
        <v>170</v>
      </c>
      <c r="I7" t="s">
        <v>45</v>
      </c>
      <c r="J7" t="s">
        <v>167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3049482464</v>
      </c>
      <c r="C8">
        <v>333</v>
      </c>
      <c r="D8">
        <v>30.99</v>
      </c>
      <c r="E8">
        <v>0</v>
      </c>
      <c r="F8">
        <v>25</v>
      </c>
      <c r="G8" t="s">
        <v>20</v>
      </c>
      <c r="H8" t="s">
        <v>124</v>
      </c>
      <c r="I8" t="s">
        <v>45</v>
      </c>
      <c r="J8" t="s">
        <v>169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26" sqref="P26:R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3049482467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174</v>
      </c>
      <c r="I7" t="s">
        <v>45</v>
      </c>
      <c r="J7" t="s">
        <v>171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3049482468</v>
      </c>
      <c r="C8">
        <v>0</v>
      </c>
      <c r="D8">
        <v>0</v>
      </c>
      <c r="E8">
        <v>0</v>
      </c>
      <c r="F8">
        <v>0</v>
      </c>
      <c r="H8" t="s">
        <v>143</v>
      </c>
      <c r="I8" t="s">
        <v>45</v>
      </c>
      <c r="J8" t="s">
        <v>144</v>
      </c>
      <c r="K8" t="s">
        <v>19</v>
      </c>
      <c r="L8" s="6">
        <f t="shared" ref="L8" si="0">+C8-D8-F8</f>
        <v>0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D7" sqref="C7:D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3049482469</v>
      </c>
      <c r="C7" s="6">
        <v>37</v>
      </c>
      <c r="D7">
        <v>50</v>
      </c>
      <c r="E7">
        <v>0</v>
      </c>
      <c r="F7">
        <v>0</v>
      </c>
      <c r="G7" t="s">
        <v>18</v>
      </c>
      <c r="H7" t="s">
        <v>192</v>
      </c>
      <c r="I7" t="s">
        <v>45</v>
      </c>
      <c r="J7" t="s">
        <v>126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3049482470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187</v>
      </c>
      <c r="I8" t="s">
        <v>45</v>
      </c>
      <c r="J8" t="s">
        <v>177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3049482471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188</v>
      </c>
      <c r="I9" t="s">
        <v>45</v>
      </c>
      <c r="J9" t="s">
        <v>179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3049482472</v>
      </c>
      <c r="C10" s="6">
        <v>276</v>
      </c>
      <c r="D10">
        <v>30.99</v>
      </c>
      <c r="E10">
        <v>0</v>
      </c>
      <c r="F10">
        <v>25</v>
      </c>
      <c r="G10" t="s">
        <v>20</v>
      </c>
      <c r="H10" t="s">
        <v>189</v>
      </c>
      <c r="I10" t="s">
        <v>45</v>
      </c>
      <c r="J10" t="s">
        <v>179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3049482473</v>
      </c>
      <c r="C11" s="6">
        <v>515</v>
      </c>
      <c r="D11">
        <v>56.79</v>
      </c>
      <c r="E11">
        <v>0</v>
      </c>
      <c r="F11">
        <v>24.21</v>
      </c>
      <c r="G11" t="s">
        <v>18</v>
      </c>
      <c r="H11" t="s">
        <v>190</v>
      </c>
      <c r="I11" t="s">
        <v>45</v>
      </c>
      <c r="J11" t="s">
        <v>182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183</v>
      </c>
      <c r="B12">
        <v>3049482474</v>
      </c>
      <c r="C12" s="6">
        <v>2412</v>
      </c>
      <c r="D12">
        <v>32.299999999999997</v>
      </c>
      <c r="E12">
        <v>0</v>
      </c>
      <c r="F12">
        <f>120.6-50</f>
        <v>70.599999999999994</v>
      </c>
      <c r="G12" t="s">
        <v>18</v>
      </c>
      <c r="H12" t="s">
        <v>191</v>
      </c>
      <c r="I12" t="s">
        <v>45</v>
      </c>
      <c r="J12" t="s">
        <v>184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185</v>
      </c>
      <c r="B13">
        <v>3049482475</v>
      </c>
      <c r="C13" s="6">
        <v>1064</v>
      </c>
      <c r="D13">
        <v>195.1</v>
      </c>
      <c r="E13">
        <v>0</v>
      </c>
      <c r="F13">
        <f>4.15+50</f>
        <v>54.15</v>
      </c>
      <c r="G13" t="s">
        <v>18</v>
      </c>
      <c r="H13" t="s">
        <v>191</v>
      </c>
      <c r="I13" t="s">
        <v>45</v>
      </c>
      <c r="J13" t="s">
        <v>186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" sqref="H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45478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3049482476</v>
      </c>
      <c r="C7" s="6">
        <v>1849.4</v>
      </c>
      <c r="D7">
        <v>131.4</v>
      </c>
      <c r="E7">
        <v>0</v>
      </c>
      <c r="F7">
        <v>0</v>
      </c>
      <c r="G7" t="s">
        <v>18</v>
      </c>
      <c r="H7" t="s">
        <v>194</v>
      </c>
      <c r="I7" t="s">
        <v>45</v>
      </c>
      <c r="J7" t="s">
        <v>195</v>
      </c>
      <c r="K7" t="s">
        <v>196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3049482477</v>
      </c>
      <c r="C8" s="6">
        <v>970.4</v>
      </c>
      <c r="D8">
        <v>120.4</v>
      </c>
      <c r="E8">
        <v>0</v>
      </c>
      <c r="F8">
        <v>0</v>
      </c>
      <c r="G8" t="s">
        <v>18</v>
      </c>
      <c r="H8" t="s">
        <v>198</v>
      </c>
      <c r="I8" t="s">
        <v>45</v>
      </c>
      <c r="J8" t="s">
        <v>199</v>
      </c>
      <c r="K8" t="s">
        <v>196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200</v>
      </c>
      <c r="B9">
        <v>3049482478</v>
      </c>
      <c r="C9" s="6">
        <v>970.4</v>
      </c>
      <c r="D9">
        <v>120.4</v>
      </c>
      <c r="E9">
        <v>0</v>
      </c>
      <c r="F9">
        <v>0</v>
      </c>
      <c r="G9" t="s">
        <v>18</v>
      </c>
      <c r="H9" t="s">
        <v>201</v>
      </c>
      <c r="I9" t="s">
        <v>45</v>
      </c>
      <c r="J9" t="s">
        <v>199</v>
      </c>
      <c r="K9" t="s">
        <v>196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123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9" sqref="C9: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3049482479</v>
      </c>
      <c r="C7" s="6">
        <v>1718</v>
      </c>
      <c r="D7">
        <v>131.4</v>
      </c>
      <c r="E7">
        <v>0</v>
      </c>
      <c r="F7">
        <f>+C7*0.05-0.3</f>
        <v>85.600000000000009</v>
      </c>
      <c r="G7" t="s">
        <v>18</v>
      </c>
      <c r="H7" t="s">
        <v>221</v>
      </c>
      <c r="I7" t="s">
        <v>45</v>
      </c>
      <c r="J7" t="s">
        <v>195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203</v>
      </c>
      <c r="B8">
        <v>3049482480</v>
      </c>
      <c r="C8" s="39">
        <v>388</v>
      </c>
      <c r="D8">
        <v>66</v>
      </c>
      <c r="E8">
        <v>0</v>
      </c>
      <c r="F8">
        <f>+C8*0.05+0.6</f>
        <v>20.000000000000004</v>
      </c>
      <c r="G8" t="s">
        <v>18</v>
      </c>
      <c r="H8" t="s">
        <v>221</v>
      </c>
      <c r="I8" t="s">
        <v>45</v>
      </c>
      <c r="J8" t="s">
        <v>204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205</v>
      </c>
      <c r="B9">
        <v>3049482481</v>
      </c>
      <c r="C9" s="6">
        <v>388</v>
      </c>
      <c r="D9">
        <v>66</v>
      </c>
      <c r="E9">
        <v>0</v>
      </c>
      <c r="F9">
        <f>+C9*0.05+0.6</f>
        <v>20.000000000000004</v>
      </c>
      <c r="G9" t="s">
        <v>18</v>
      </c>
      <c r="H9" t="s">
        <v>222</v>
      </c>
      <c r="I9" t="s">
        <v>45</v>
      </c>
      <c r="J9" t="s">
        <v>206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207</v>
      </c>
      <c r="B10">
        <v>3049482482</v>
      </c>
      <c r="C10" s="39">
        <v>388</v>
      </c>
      <c r="D10">
        <v>66</v>
      </c>
      <c r="E10">
        <v>0</v>
      </c>
      <c r="F10">
        <f t="shared" ref="F10:F11" si="0">+C10*0.05+0.6</f>
        <v>20.000000000000004</v>
      </c>
      <c r="G10" t="s">
        <v>18</v>
      </c>
      <c r="H10" t="s">
        <v>219</v>
      </c>
      <c r="I10" t="s">
        <v>45</v>
      </c>
      <c r="J10" t="s">
        <v>208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209</v>
      </c>
      <c r="B11">
        <v>3049482483</v>
      </c>
      <c r="C11" s="39">
        <v>388</v>
      </c>
      <c r="D11">
        <v>66</v>
      </c>
      <c r="E11">
        <v>0</v>
      </c>
      <c r="F11">
        <f t="shared" si="0"/>
        <v>20.000000000000004</v>
      </c>
      <c r="G11" t="s">
        <v>18</v>
      </c>
      <c r="H11" t="s">
        <v>220</v>
      </c>
      <c r="I11" t="s">
        <v>45</v>
      </c>
      <c r="J11" t="s">
        <v>208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210</v>
      </c>
      <c r="B12">
        <v>3049482484</v>
      </c>
      <c r="C12" s="39">
        <v>1718</v>
      </c>
      <c r="D12">
        <v>131.4</v>
      </c>
      <c r="E12">
        <v>0</v>
      </c>
      <c r="F12">
        <f t="shared" ref="F12:F13" si="1">+C12*0.05-0.3</f>
        <v>85.600000000000009</v>
      </c>
      <c r="G12" t="s">
        <v>18</v>
      </c>
      <c r="H12" t="s">
        <v>219</v>
      </c>
      <c r="I12" t="s">
        <v>45</v>
      </c>
      <c r="J12" t="s">
        <v>199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211</v>
      </c>
      <c r="B13">
        <v>3049482485</v>
      </c>
      <c r="C13" s="39">
        <v>1718</v>
      </c>
      <c r="D13">
        <v>131.4</v>
      </c>
      <c r="E13">
        <v>0</v>
      </c>
      <c r="F13">
        <f t="shared" si="1"/>
        <v>85.600000000000009</v>
      </c>
      <c r="G13" t="s">
        <v>18</v>
      </c>
      <c r="H13" t="s">
        <v>220</v>
      </c>
      <c r="I13" t="s">
        <v>45</v>
      </c>
      <c r="J13" t="s">
        <v>199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Jul01</vt:lpstr>
      <vt:lpstr>Jul02</vt:lpstr>
      <vt:lpstr>Sheet1</vt:lpstr>
      <vt:lpstr>Jul08</vt:lpstr>
      <vt:lpstr>Jul10</vt:lpstr>
      <vt:lpstr>Jul11</vt:lpstr>
      <vt:lpstr>Jul12</vt:lpstr>
      <vt:lpstr>Jul15</vt:lpstr>
      <vt:lpstr>Jul16</vt:lpstr>
      <vt:lpstr>Jul17</vt:lpstr>
      <vt:lpstr>Jul20</vt:lpstr>
      <vt:lpstr>Jul22</vt:lpstr>
      <vt:lpstr>Jul23</vt:lpstr>
      <vt:lpstr>Jun25</vt:lpstr>
      <vt:lpstr>Jun26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2024-07-24T03:35:42Z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