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<sst xmlns="http://schemas.openxmlformats.org/spreadsheetml/2006/main" count="94" uniqueCount="94">
  <si>
    <t>Company</t>
  </si>
  <si>
    <t>Website</t>
  </si>
  <si>
    <t>Relevant</t>
  </si>
  <si>
    <t>Category</t>
  </si>
  <si>
    <t>Manufacturer</t>
  </si>
  <si>
    <t>Brand</t>
  </si>
  <si>
    <t>Distributor</t>
  </si>
  <si>
    <t>F&amp;B</t>
  </si>
  <si>
    <t>Probiotics</t>
  </si>
  <si>
    <t>Fortification</t>
  </si>
  <si>
    <t>Gut Health</t>
  </si>
  <si>
    <t>Women's Health</t>
  </si>
  <si>
    <t>Cognitive Health</t>
  </si>
  <si>
    <t>Nestle</t>
  </si>
  <si>
    <t xml:space="preserve"> www.nestle.com</t>
  </si>
  <si>
    <t xml:space="preserve">Dr. Reddy's Laboratories </t>
  </si>
  <si>
    <t xml:space="preserve"> www.drreddys.com</t>
  </si>
  <si>
    <t>Coca</t>
  </si>
  <si>
    <t>colacompany.com</t>
  </si>
  <si>
    <t xml:space="preserve">Pfizer </t>
  </si>
  <si>
    <t xml:space="preserve"> www.pfizer.com</t>
  </si>
  <si>
    <t xml:space="preserve">PepsiCo </t>
  </si>
  <si>
    <t xml:space="preserve"> www.pepsico.com</t>
  </si>
  <si>
    <t xml:space="preserve">Johnson &amp; Johnson </t>
  </si>
  <si>
    <t xml:space="preserve"> www.jnj.com</t>
  </si>
  <si>
    <t xml:space="preserve">Danone </t>
  </si>
  <si>
    <t xml:space="preserve"> www.danone.com</t>
  </si>
  <si>
    <t xml:space="preserve">Bayer </t>
  </si>
  <si>
    <t xml:space="preserve"> www.bayer.com</t>
  </si>
  <si>
    <t xml:space="preserve">General Mills </t>
  </si>
  <si>
    <t xml:space="preserve"> www.generalmills.com</t>
  </si>
  <si>
    <t xml:space="preserve">GlaxoSmithKline (GSK) </t>
  </si>
  <si>
    <t xml:space="preserve"> www.gsk.com</t>
  </si>
  <si>
    <t xml:space="preserve">Kellogg’s </t>
  </si>
  <si>
    <t xml:space="preserve"> www.kelloggs.com</t>
  </si>
  <si>
    <t xml:space="preserve">Merck &amp; Co. </t>
  </si>
  <si>
    <t xml:space="preserve"> www.merck.com</t>
  </si>
  <si>
    <t xml:space="preserve">Unilever </t>
  </si>
  <si>
    <t xml:space="preserve"> www.unilever.com</t>
  </si>
  <si>
    <t xml:space="preserve">Roche </t>
  </si>
  <si>
    <t xml:space="preserve"> www.roche.com</t>
  </si>
  <si>
    <t xml:space="preserve">Nestle Waters </t>
  </si>
  <si>
    <r>
      <rPr>
        <rFont val="Arial"/>
      </rPr>
      <t xml:space="preserve"> </t>
    </r>
    <r>
      <rPr>
        <rFont val="Arial"/>
        <color rgb="FF1155CC"/>
        <u/>
      </rPr>
      <t>www.nestlewaters.com</t>
    </r>
  </si>
  <si>
    <t xml:space="preserve">Sanofi </t>
  </si>
  <si>
    <t xml:space="preserve"> www.sanofi.com</t>
  </si>
  <si>
    <t xml:space="preserve">Mondelez International </t>
  </si>
  <si>
    <t xml:space="preserve"> www.mondelezinternational.com</t>
  </si>
  <si>
    <t xml:space="preserve">Novartis </t>
  </si>
  <si>
    <t xml:space="preserve"> www.novartis.com</t>
  </si>
  <si>
    <t xml:space="preserve">Kraft Heinz </t>
  </si>
  <si>
    <t xml:space="preserve"> www.kraftheinzcompany.com</t>
  </si>
  <si>
    <t xml:space="preserve">Eli Lilly and Company </t>
  </si>
  <si>
    <t xml:space="preserve"> www.lilly.com</t>
  </si>
  <si>
    <t xml:space="preserve">Tyson Foods </t>
  </si>
  <si>
    <t xml:space="preserve"> www.tysonfoods.com</t>
  </si>
  <si>
    <t xml:space="preserve">Teva Pharmaceuticals </t>
  </si>
  <si>
    <t xml:space="preserve"> www.tevapharm.com</t>
  </si>
  <si>
    <t xml:space="preserve">Mars, Incorporated </t>
  </si>
  <si>
    <t xml:space="preserve"> www.mars.com</t>
  </si>
  <si>
    <t xml:space="preserve">AbbVie </t>
  </si>
  <si>
    <t xml:space="preserve"> www.abbvie.com</t>
  </si>
  <si>
    <t xml:space="preserve">Campbell Soup Company </t>
  </si>
  <si>
    <t xml:space="preserve"> www.campbellsoupcompany.com</t>
  </si>
  <si>
    <t xml:space="preserve">Amgen </t>
  </si>
  <si>
    <t xml:space="preserve"> www.amgen.com</t>
  </si>
  <si>
    <t xml:space="preserve">Conagra Brands </t>
  </si>
  <si>
    <t xml:space="preserve"> www.conagrabrands.com</t>
  </si>
  <si>
    <t xml:space="preserve">AstraZeneca </t>
  </si>
  <si>
    <t xml:space="preserve"> www.astrazeneca.com</t>
  </si>
  <si>
    <t xml:space="preserve">Molson Coors </t>
  </si>
  <si>
    <t xml:space="preserve"> www.molsoncoors.com</t>
  </si>
  <si>
    <t xml:space="preserve">Boehringer Ingelheim </t>
  </si>
  <si>
    <r>
      <rPr>
        <rFont val="Arial"/>
      </rPr>
      <t xml:space="preserve"> </t>
    </r>
    <r>
      <rPr>
        <rFont val="Arial"/>
        <color rgb="FF1155CC"/>
        <u/>
      </rPr>
      <t>www.boehringeringelheim.com</t>
    </r>
  </si>
  <si>
    <t xml:space="preserve">AB InBev </t>
  </si>
  <si>
    <r>
      <rPr>
        <rFont val="Arial"/>
      </rPr>
      <t xml:space="preserve"> </t>
    </r>
    <r>
      <rPr>
        <rFont val="Arial"/>
        <color rgb="FF1155CC"/>
        <u/>
      </rPr>
      <t>www.abinbev.com</t>
    </r>
  </si>
  <si>
    <t xml:space="preserve">BASF </t>
  </si>
  <si>
    <t xml:space="preserve"> www.basf.com</t>
  </si>
  <si>
    <t xml:space="preserve">Diageo </t>
  </si>
  <si>
    <t xml:space="preserve"> www.diageo.com</t>
  </si>
  <si>
    <t xml:space="preserve">Procter &amp; Gamble (P&amp;G) </t>
  </si>
  <si>
    <t xml:space="preserve"> www.pg.com</t>
  </si>
  <si>
    <t xml:space="preserve">Heineken </t>
  </si>
  <si>
    <t xml:space="preserve"> www.theheinekencompany.com</t>
  </si>
  <si>
    <t xml:space="preserve">Medtronic </t>
  </si>
  <si>
    <t xml:space="preserve"> www.medtronic.com</t>
  </si>
  <si>
    <t xml:space="preserve">McKesson </t>
  </si>
  <si>
    <t xml:space="preserve"> www.mckesson.com</t>
  </si>
  <si>
    <t xml:space="preserve">AmerisourceBergen </t>
  </si>
  <si>
    <t xml:space="preserve"> www.amerisourcebergen.com</t>
  </si>
  <si>
    <t>No</t>
  </si>
  <si>
    <t xml:space="preserve">Cardinal Health </t>
  </si>
  <si>
    <t xml:space="preserve"> www.cardinalhealth.com</t>
  </si>
  <si>
    <t xml:space="preserve">Medline Industries </t>
  </si>
  <si>
    <t xml:space="preserve"> www.medline.com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</si>
</sst>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Font="1"/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2" numFmtId="0" xfId="0" applyFont="1"/>
    <xf borderId="0" fillId="2" fontId="7" numFmtId="0" xfId="0" applyAlignment="1" applyFont="1">
      <alignment vertical="bottom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edline.com" TargetMode="External"/><Relationship Id="rId20" Type="http://schemas.openxmlformats.org/officeDocument/2006/relationships/hyperlink" Target="http://www.lilly.com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://www.tevapharm.com" TargetMode="External"/><Relationship Id="rId21" Type="http://schemas.openxmlformats.org/officeDocument/2006/relationships/hyperlink" Target="http://www.tysonfoods.com" TargetMode="External"/><Relationship Id="rId24" Type="http://schemas.openxmlformats.org/officeDocument/2006/relationships/hyperlink" Target="http://www.abbvie.com" TargetMode="External"/><Relationship Id="rId23" Type="http://schemas.openxmlformats.org/officeDocument/2006/relationships/hyperlink" Target="http://www.mars.com" TargetMode="External"/><Relationship Id="rId1" Type="http://schemas.openxmlformats.org/officeDocument/2006/relationships/hyperlink" Target="http://www.nestle.com" TargetMode="External"/><Relationship Id="rId2" Type="http://schemas.openxmlformats.org/officeDocument/2006/relationships/hyperlink" Target="http://www.drreddys.com" TargetMode="External"/><Relationship Id="rId3" Type="http://schemas.openxmlformats.org/officeDocument/2006/relationships/hyperlink" Target="http://colacompany.com" TargetMode="External"/><Relationship Id="rId4" Type="http://schemas.openxmlformats.org/officeDocument/2006/relationships/hyperlink" Target="http://www.pfizer.com" TargetMode="External"/><Relationship Id="rId9" Type="http://schemas.openxmlformats.org/officeDocument/2006/relationships/hyperlink" Target="http://www.generalmills.com" TargetMode="External"/><Relationship Id="rId26" Type="http://schemas.openxmlformats.org/officeDocument/2006/relationships/hyperlink" Target="http://www.amgen.com" TargetMode="External"/><Relationship Id="rId25" Type="http://schemas.openxmlformats.org/officeDocument/2006/relationships/hyperlink" Target="http://www.campbellsoupcompany.com" TargetMode="External"/><Relationship Id="rId28" Type="http://schemas.openxmlformats.org/officeDocument/2006/relationships/hyperlink" Target="http://www.astrazeneca.com" TargetMode="External"/><Relationship Id="rId27" Type="http://schemas.openxmlformats.org/officeDocument/2006/relationships/hyperlink" Target="http://www.conagrabrands.com" TargetMode="External"/><Relationship Id="rId5" Type="http://schemas.openxmlformats.org/officeDocument/2006/relationships/hyperlink" Target="http://www.pepsico.com" TargetMode="External"/><Relationship Id="rId6" Type="http://schemas.openxmlformats.org/officeDocument/2006/relationships/hyperlink" Target="http://www.jnj.com" TargetMode="External"/><Relationship Id="rId29" Type="http://schemas.openxmlformats.org/officeDocument/2006/relationships/hyperlink" Target="http://www.molsoncoors.com" TargetMode="External"/><Relationship Id="rId7" Type="http://schemas.openxmlformats.org/officeDocument/2006/relationships/hyperlink" Target="http://www.danone.com" TargetMode="External"/><Relationship Id="rId8" Type="http://schemas.openxmlformats.org/officeDocument/2006/relationships/hyperlink" Target="http://www.bayer.com" TargetMode="External"/><Relationship Id="rId31" Type="http://schemas.openxmlformats.org/officeDocument/2006/relationships/hyperlink" Target="http://www.abinbev.com/" TargetMode="External"/><Relationship Id="rId30" Type="http://schemas.openxmlformats.org/officeDocument/2006/relationships/hyperlink" Target="http://www.boehringeringelheim.com/" TargetMode="External"/><Relationship Id="rId11" Type="http://schemas.openxmlformats.org/officeDocument/2006/relationships/hyperlink" Target="http://www.kelloggs.com" TargetMode="External"/><Relationship Id="rId33" Type="http://schemas.openxmlformats.org/officeDocument/2006/relationships/hyperlink" Target="http://www.diageo.com" TargetMode="External"/><Relationship Id="rId10" Type="http://schemas.openxmlformats.org/officeDocument/2006/relationships/hyperlink" Target="http://www.gsk.com" TargetMode="External"/><Relationship Id="rId32" Type="http://schemas.openxmlformats.org/officeDocument/2006/relationships/hyperlink" Target="http://www.basf.com" TargetMode="External"/><Relationship Id="rId13" Type="http://schemas.openxmlformats.org/officeDocument/2006/relationships/hyperlink" Target="http://www.unilever.com" TargetMode="External"/><Relationship Id="rId35" Type="http://schemas.openxmlformats.org/officeDocument/2006/relationships/hyperlink" Target="http://www.theheinekencompany.com" TargetMode="External"/><Relationship Id="rId12" Type="http://schemas.openxmlformats.org/officeDocument/2006/relationships/hyperlink" Target="http://www.merck.com" TargetMode="External"/><Relationship Id="rId34" Type="http://schemas.openxmlformats.org/officeDocument/2006/relationships/hyperlink" Target="http://www.pg.com" TargetMode="External"/><Relationship Id="rId15" Type="http://schemas.openxmlformats.org/officeDocument/2006/relationships/hyperlink" Target="http://www.nestlewaters.com/" TargetMode="External"/><Relationship Id="rId37" Type="http://schemas.openxmlformats.org/officeDocument/2006/relationships/hyperlink" Target="http://www.mckesson.com" TargetMode="External"/><Relationship Id="rId14" Type="http://schemas.openxmlformats.org/officeDocument/2006/relationships/hyperlink" Target="http://www.roche.com" TargetMode="External"/><Relationship Id="rId36" Type="http://schemas.openxmlformats.org/officeDocument/2006/relationships/hyperlink" Target="http://www.medtronic.com" TargetMode="External"/><Relationship Id="rId17" Type="http://schemas.openxmlformats.org/officeDocument/2006/relationships/hyperlink" Target="http://www.mondelezinternational.com" TargetMode="External"/><Relationship Id="rId39" Type="http://schemas.openxmlformats.org/officeDocument/2006/relationships/hyperlink" Target="http://www.cardinalhealth.com" TargetMode="External"/><Relationship Id="rId16" Type="http://schemas.openxmlformats.org/officeDocument/2006/relationships/hyperlink" Target="http://www.sanofi.com" TargetMode="External"/><Relationship Id="rId38" Type="http://schemas.openxmlformats.org/officeDocument/2006/relationships/hyperlink" Target="http://www.amerisourcebergen.com" TargetMode="External"/><Relationship Id="rId19" Type="http://schemas.openxmlformats.org/officeDocument/2006/relationships/hyperlink" Target="http://www.kraftheinzcompany.com" TargetMode="External"/><Relationship Id="rId18" Type="http://schemas.openxmlformats.org/officeDocument/2006/relationships/hyperlink" Target="http://www.novart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 t="s">
        <v>14</v>
      </c>
      <c r="C2" s="4" t="str">
        <f>IF(OR(D2="F&amp;B", D2="Bulk (Manufacturer)", D2="Bulk (Distributor)", D2="Formulations"), "Yes", "No")
</f>
        <v>No</v>
      </c>
      <c r="D2" s="4" t="str">
        <f>IFERROR(__xludf.DUMMYFUNCTION("IF(OR(REGEXMATCH(B2, ""milk|beverage|cereal|bakery|food|drink""), REGEXMATCH(B2, ""probiotics|nutrition"")), ""F&amp;B"", 
IF(OR(REGEXMATCH(B2, ""manufacturer|production|plant|capacity|formulations"")), ""Bulk (Manufacturer)"", 
IF(OR(REGEXMATCH(B2, ""distrib"&amp;"utor|raw materials|supply|pharma"")), ""Bulk (Distributor)"", ""Bot Relevant"")))
"),"Bot Relevant")</f>
        <v>Bot Relevant</v>
      </c>
      <c r="E2" s="4" t="str">
        <f>IFERROR(__xludf.DUMMYFUNCTION("IF(OR(REGEXMATCH(B2, ""(manufacturer|plant|production|production capacity|contract manufacturer|facility|production site)"")), ""Yes"", ""No"")"),"No")</f>
        <v>No</v>
      </c>
      <c r="F2" s="4" t="str">
        <f>IFERROR(__xludf.DUMMYFUNCTION("IF(OR(REGEXMATCH(B2, ""(brand|consumer products|end consumer|retail|direct to consumer|product line)"")), ""Yes"", ""No"")"),"No")</f>
        <v>No</v>
      </c>
      <c r="G2" s="4" t="str">
        <f>IFERROR(__xludf.DUMMYFUNCTION("IF(OR(REGEXMATCH(B2, ""(distributor|wholesale|raw material|supply|nutraceuticals|pharmaceutical distributor|logistics|distribution center)"")), ""Yes"", ""No"")"),"No")</f>
        <v>No</v>
      </c>
      <c r="H2" s="4" t="str">
        <f>IFERROR(__xludf.DUMMYFUNCTION("IF(OR(REGEXMATCH(B2, ""(milk|beverage|cereal|bakery|food|drink|nutrition|fortification|health|supplement)"")), ""Yes"", ""No"")"),"No")</f>
        <v>No</v>
      </c>
      <c r="I2" s="5" t="str">
        <f>IFERROR(__xludf.DUMMYFUNCTION("IF(OR(REGEXMATCH(B2, ""probiotics|gut health|bacteria|digestive health|fermentation"")), ""Yes"", ""No"")
"),"No")</f>
        <v>No</v>
      </c>
      <c r="J2" s="4" t="str">
        <f>IFERROR(__xludf.DUMMYFUNCTION("IF(OR(REGEXMATCH(B2, ""(fortified|vitamins|minerals|supplemented|nutrient enriched|fortifying|micronutrient)"")), ""Yes"", ""No"")"),"No")</f>
        <v>No</v>
      </c>
      <c r="K2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" s="4" t="str">
        <f>IFERROR(__xludf.DUMMYFUNCTION("IF(OR(REGEXMATCH(B2, ""(women|pregnancy|PCOD|menstrual health|female health|UTI|reproductive health|endometriosis|hormonal imbalance)"")), ""Yes"", ""No"")"),"No")</f>
        <v>No</v>
      </c>
      <c r="M2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">
      <c r="A3" s="6" t="s">
        <v>15</v>
      </c>
      <c r="B3" s="3" t="s">
        <v>16</v>
      </c>
      <c r="C3" s="4" t="str">
        <f>IF(OR(D2="F&amp;B", D2="Bulk (Manufacturer)", D2="Bulk (Distributor)", D2="Formulations"), "Yes", "No")
</f>
        <v>No</v>
      </c>
      <c r="D3" s="5" t="str">
        <f>IFERROR(__xludf.DUMMYFUNCTION("IF(OR(REGEXMATCH(B2, ""milk|beverage|cereal|bakery|food|drink""), REGEXMATCH(B2, ""probiotics|nutrition"")), ""F&amp;B"", 
IF(OR(REGEXMATCH(B2, ""manufacturer|production|plant|capacity|formulations"")), ""Bulk (Manufacturer)"", 
IF(OR(REGEXMATCH(B2, ""distrib"&amp;"utor|raw materials|supply|pharma"")), ""Bulk (Distributor)"", ""Bot Relevant"")))
"),"Bot Relevant")</f>
        <v>Bot Relevant</v>
      </c>
      <c r="E3" s="5" t="str">
        <f>IFERROR(__xludf.DUMMYFUNCTION("IF(OR(REGEXMATCH(B2, ""(manufacturer|plant|production|production capacity|contract manufacturer|facility|production site)"")), ""Yes"", ""No"")"),"No")</f>
        <v>No</v>
      </c>
      <c r="F3" s="4" t="str">
        <f>IFERROR(__xludf.DUMMYFUNCTION("IF(OR(REGEXMATCH(B3, ""(brand|consumer products|end consumer|retail|direct to consumer|product line)"")), ""Yes"", ""No"")"),"No")</f>
        <v>No</v>
      </c>
      <c r="G3" s="4" t="str">
        <f>IFERROR(__xludf.DUMMYFUNCTION("IF(OR(REGEXMATCH(B3, ""(distributor|wholesale|raw material|supply|nutraceuticals|pharmaceutical distributor|logistics|distribution center)"")), ""Yes"", ""No"")"),"No")</f>
        <v>No</v>
      </c>
      <c r="H3" s="4" t="str">
        <f>IFERROR(__xludf.DUMMYFUNCTION("IF(OR(REGEXMATCH(B3, ""(milk|beverage|cereal|bakery|food|drink|nutrition|fortification|health|supplement)"")), ""Yes"", ""No"")"),"No")</f>
        <v>No</v>
      </c>
      <c r="I3" s="4" t="str">
        <f>IFERROR(__xludf.DUMMYFUNCTION("IF(OR(REGEXMATCH(B2, ""probiotics|gut health|bacteria|digestive health|fermentation"")), ""Yes"", ""No"")
"),"No")</f>
        <v>No</v>
      </c>
      <c r="J3" s="4" t="str">
        <f>IFERROR(__xludf.DUMMYFUNCTION("IF(OR(REGEXMATCH(B2, ""(fortified|vitamins|minerals|supplemented|nutrient enriched|fortifying|micronutrient)"")), ""Yes"", ""No"")"),"No")</f>
        <v>No</v>
      </c>
      <c r="K3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" s="4" t="str">
        <f>IFERROR(__xludf.DUMMYFUNCTION("IF(OR(REGEXMATCH(B2, ""(women|pregnancy|PCOD|menstrual health|female health|UTI|reproductive health|endometriosis|hormonal imbalance)"")), ""Yes"", ""No"")"),"No")</f>
        <v>No</v>
      </c>
      <c r="M3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4">
      <c r="A4" s="7" t="s">
        <v>17</v>
      </c>
      <c r="B4" s="8" t="s">
        <v>18</v>
      </c>
      <c r="C4" s="4" t="str">
        <f>IF(OR(D2="F&amp;B", D2="Bulk (Manufacturer)", D2="Bulk (Distributor)", D2="Formulations"), "Yes", "No")
</f>
        <v>No</v>
      </c>
      <c r="D4" s="5" t="str">
        <f>IFERROR(__xludf.DUMMYFUNCTION("IF(OR(REGEXMATCH(B3, ""milk|beverage|cereal|bakery|food|drink""), REGEXMATCH(B3, ""probiotics|nutrition"")), ""F&amp;B"", 
IF(OR(REGEXMATCH(B3, ""manufacturer|production|plant|capacity|formulations"")), ""Bulk (Manufacturer)"", 
IF(OR(REGEXMATCH(B3, ""distrib"&amp;"utor|raw materials|supply|pharma"")), ""Bulk (Distributor)"", ""Bot Relevant"")))
"),"Bot Relevant")</f>
        <v>Bot Relevant</v>
      </c>
      <c r="E4" s="4" t="str">
        <f>IFERROR(__xludf.DUMMYFUNCTION("IF(OR(REGEXMATCH(B2, ""(manufacturer|plant|production|production capacity|contract manufacturer|facility|production site)"")), ""Yes"", ""No"")"),"No")</f>
        <v>No</v>
      </c>
      <c r="F4" s="4" t="str">
        <f>IFERROR(__xludf.DUMMYFUNCTION("IF(OR(REGEXMATCH(B4, ""(brand|consumer products|end consumer|retail|direct to consumer|product line)"")), ""Yes"", ""No"")"),"No")</f>
        <v>No</v>
      </c>
      <c r="G4" s="4" t="str">
        <f>IFERROR(__xludf.DUMMYFUNCTION("IF(OR(REGEXMATCH(B4, ""(distributor|wholesale|raw material|supply|nutraceuticals|pharmaceutical distributor|logistics|distribution center)"")), ""Yes"", ""No"")"),"No")</f>
        <v>No</v>
      </c>
      <c r="H4" s="4" t="str">
        <f>IFERROR(__xludf.DUMMYFUNCTION("IF(OR(REGEXMATCH(B4, ""(milk|beverage|cereal|bakery|food|drink|nutrition|fortification|health|supplement)"")), ""Yes"", ""No"")"),"No")</f>
        <v>No</v>
      </c>
      <c r="I4" s="4" t="str">
        <f>IFERROR(__xludf.DUMMYFUNCTION("IF(OR(REGEXMATCH(B2, ""probiotics|gut health|bacteria|digestive health|fermentation"")), ""Yes"", ""No"")
"),"No")</f>
        <v>No</v>
      </c>
      <c r="J4" s="4" t="str">
        <f>IFERROR(__xludf.DUMMYFUNCTION("IF(OR(REGEXMATCH(B2, ""(fortified|vitamins|minerals|supplemented|nutrient enriched|fortifying|micronutrient)"")), ""Yes"", ""No"")"),"No")</f>
        <v>No</v>
      </c>
      <c r="K4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4" s="4" t="str">
        <f>IFERROR(__xludf.DUMMYFUNCTION("IF(OR(REGEXMATCH(B2, ""(women|pregnancy|PCOD|menstrual health|female health|UTI|reproductive health|endometriosis|hormonal imbalance)"")), ""Yes"", ""No"")"),"No")</f>
        <v>No</v>
      </c>
      <c r="M4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5">
      <c r="A5" s="7" t="s">
        <v>19</v>
      </c>
      <c r="B5" s="8" t="s">
        <v>20</v>
      </c>
      <c r="C5" s="4" t="str">
        <f>IF(OR(D2="F&amp;B", D2="Bulk (Manufacturer)", D2="Bulk (Distributor)", D2="Formulations"), "Yes", "No")
</f>
        <v>No</v>
      </c>
      <c r="D5" s="5" t="str">
        <f>IFERROR(__xludf.DUMMYFUNCTION("IF(OR(REGEXMATCH(B4, ""milk|beverage|cereal|bakery|food|drink""), REGEXMATCH(B4, ""probiotics|nutrition"")), ""F&amp;B"", 
IF(OR(REGEXMATCH(B4, ""manufacturer|production|plant|capacity|formulations"")), ""Bulk (Manufacturer)"", 
IF(OR(REGEXMATCH(B4, ""distrib"&amp;"utor|raw materials|supply|pharma"")), ""Bulk (Distributor)"", ""Bot Relevant"")))
"),"Bot Relevant")</f>
        <v>Bot Relevant</v>
      </c>
      <c r="E5" s="4" t="str">
        <f>IFERROR(__xludf.DUMMYFUNCTION("IF(OR(REGEXMATCH(B2, ""(manufacturer|plant|production|production capacity|contract manufacturer|facility|production site)"")), ""Yes"", ""No"")"),"No")</f>
        <v>No</v>
      </c>
      <c r="F5" s="4" t="str">
        <f>IFERROR(__xludf.DUMMYFUNCTION("IF(OR(REGEXMATCH(B5, ""(brand|consumer products|end consumer|retail|direct to consumer|product line)"")), ""Yes"", ""No"")"),"No")</f>
        <v>No</v>
      </c>
      <c r="G5" s="4" t="str">
        <f>IFERROR(__xludf.DUMMYFUNCTION("IF(OR(REGEXMATCH(B5, ""(distributor|wholesale|raw material|supply|nutraceuticals|pharmaceutical distributor|logistics|distribution center)"")), ""Yes"", ""No"")"),"No")</f>
        <v>No</v>
      </c>
      <c r="H5" s="4" t="str">
        <f>IFERROR(__xludf.DUMMYFUNCTION("IF(OR(REGEXMATCH(B5, ""(milk|beverage|cereal|bakery|food|drink|nutrition|fortification|health|supplement)"")), ""Yes"", ""No"")"),"No")</f>
        <v>No</v>
      </c>
      <c r="I5" s="4" t="str">
        <f>IFERROR(__xludf.DUMMYFUNCTION("IF(OR(REGEXMATCH(B2, ""probiotics|gut health|bacteria|digestive health|fermentation"")), ""Yes"", ""No"")
"),"No")</f>
        <v>No</v>
      </c>
      <c r="J5" s="4" t="str">
        <f>IFERROR(__xludf.DUMMYFUNCTION("IF(OR(REGEXMATCH(B2, ""(fortified|vitamins|minerals|supplemented|nutrient enriched|fortifying|micronutrient)"")), ""Yes"", ""No"")"),"No")</f>
        <v>No</v>
      </c>
      <c r="K5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5" s="4" t="str">
        <f>IFERROR(__xludf.DUMMYFUNCTION("IF(OR(REGEXMATCH(B2, ""(women|pregnancy|PCOD|menstrual health|female health|UTI|reproductive health|endometriosis|hormonal imbalance)"")), ""Yes"", ""No"")"),"No")</f>
        <v>No</v>
      </c>
      <c r="M5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6">
      <c r="A6" s="7" t="s">
        <v>21</v>
      </c>
      <c r="B6" s="8" t="s">
        <v>22</v>
      </c>
      <c r="C6" s="4" t="str">
        <f>IF(OR(D2="F&amp;B", D2="Bulk (Manufacturer)", D2="Bulk (Distributor)", D2="Formulations"), "Yes", "No")
</f>
        <v>No</v>
      </c>
      <c r="D6" s="5" t="str">
        <f>IFERROR(__xludf.DUMMYFUNCTION("IF(OR(REGEXMATCH(B5, ""milk|beverage|cereal|bakery|food|drink""), REGEXMATCH(B5, ""probiotics|nutrition"")), ""F&amp;B"", 
IF(OR(REGEXMATCH(B5, ""manufacturer|production|plant|capacity|formulations"")), ""Bulk (Manufacturer)"", 
IF(OR(REGEXMATCH(B5, ""distrib"&amp;"utor|raw materials|supply|pharma"")), ""Bulk (Distributor)"", ""Bot Relevant"")))
"),"Bot Relevant")</f>
        <v>Bot Relevant</v>
      </c>
      <c r="E6" s="4" t="str">
        <f>IFERROR(__xludf.DUMMYFUNCTION("IF(OR(REGEXMATCH(B2, ""(manufacturer|plant|production|production capacity|contract manufacturer|facility|production site)"")), ""Yes"", ""No"")"),"No")</f>
        <v>No</v>
      </c>
      <c r="F6" s="4" t="str">
        <f>IFERROR(__xludf.DUMMYFUNCTION("IF(OR(REGEXMATCH(B6, ""(brand|consumer products|end consumer|retail|direct to consumer|product line)"")), ""Yes"", ""No"")"),"No")</f>
        <v>No</v>
      </c>
      <c r="G6" s="4" t="str">
        <f>IFERROR(__xludf.DUMMYFUNCTION("IF(OR(REGEXMATCH(B6, ""(distributor|wholesale|raw material|supply|nutraceuticals|pharmaceutical distributor|logistics|distribution center)"")), ""Yes"", ""No"")"),"No")</f>
        <v>No</v>
      </c>
      <c r="H6" s="4" t="str">
        <f>IFERROR(__xludf.DUMMYFUNCTION("IF(OR(REGEXMATCH(B6, ""(milk|beverage|cereal|bakery|food|drink|nutrition|fortification|health|supplement)"")), ""Yes"", ""No"")"),"No")</f>
        <v>No</v>
      </c>
      <c r="I6" s="4" t="str">
        <f>IFERROR(__xludf.DUMMYFUNCTION("IF(OR(REGEXMATCH(B2, ""probiotics|gut health|bacteria|digestive health|fermentation"")), ""Yes"", ""No"")
"),"No")</f>
        <v>No</v>
      </c>
      <c r="J6" s="4" t="str">
        <f>IFERROR(__xludf.DUMMYFUNCTION("IF(OR(REGEXMATCH(B2, ""(fortified|vitamins|minerals|supplemented|nutrient enriched|fortifying|micronutrient)"")), ""Yes"", ""No"")"),"No")</f>
        <v>No</v>
      </c>
      <c r="K6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6" s="4" t="str">
        <f>IFERROR(__xludf.DUMMYFUNCTION("IF(OR(REGEXMATCH(B2, ""(women|pregnancy|PCOD|menstrual health|female health|UTI|reproductive health|endometriosis|hormonal imbalance)"")), ""Yes"", ""No"")"),"No")</f>
        <v>No</v>
      </c>
      <c r="M6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7">
      <c r="A7" s="7" t="s">
        <v>23</v>
      </c>
      <c r="B7" s="8" t="s">
        <v>24</v>
      </c>
      <c r="C7" s="4" t="str">
        <f>IF(OR(D2="F&amp;B", D2="Bulk (Manufacturer)", D2="Bulk (Distributor)", D2="Formulations"), "Yes", "No")
</f>
        <v>No</v>
      </c>
      <c r="D7" s="5" t="str">
        <f>IFERROR(__xludf.DUMMYFUNCTION("IF(OR(REGEXMATCH(B6, ""milk|beverage|cereal|bakery|food|drink""), REGEXMATCH(B6, ""probiotics|nutrition"")), ""F&amp;B"", 
IF(OR(REGEXMATCH(B6, ""manufacturer|production|plant|capacity|formulations"")), ""Bulk (Manufacturer)"", 
IF(OR(REGEXMATCH(B6, ""distrib"&amp;"utor|raw materials|supply|pharma"")), ""Bulk (Distributor)"", ""Bot Relevant"")))
"),"Bot Relevant")</f>
        <v>Bot Relevant</v>
      </c>
      <c r="E7" s="4" t="str">
        <f>IFERROR(__xludf.DUMMYFUNCTION("IF(OR(REGEXMATCH(B2, ""(manufacturer|plant|production|production capacity|contract manufacturer|facility|production site)"")), ""Yes"", ""No"")"),"No")</f>
        <v>No</v>
      </c>
      <c r="F7" s="4" t="str">
        <f>IFERROR(__xludf.DUMMYFUNCTION("IF(OR(REGEXMATCH(B7, ""(brand|consumer products|end consumer|retail|direct to consumer|product line)"")), ""Yes"", ""No"")"),"No")</f>
        <v>No</v>
      </c>
      <c r="G7" s="4" t="str">
        <f>IFERROR(__xludf.DUMMYFUNCTION("IF(OR(REGEXMATCH(B7, ""(distributor|wholesale|raw material|supply|nutraceuticals|pharmaceutical distributor|logistics|distribution center)"")), ""Yes"", ""No"")"),"No")</f>
        <v>No</v>
      </c>
      <c r="H7" s="4" t="str">
        <f>IFERROR(__xludf.DUMMYFUNCTION("IF(OR(REGEXMATCH(B7, ""(milk|beverage|cereal|bakery|food|drink|nutrition|fortification|health|supplement)"")), ""Yes"", ""No"")"),"No")</f>
        <v>No</v>
      </c>
      <c r="I7" s="4" t="str">
        <f>IFERROR(__xludf.DUMMYFUNCTION("IF(OR(REGEXMATCH(B2, ""probiotics|gut health|bacteria|digestive health|fermentation"")), ""Yes"", ""No"")
"),"No")</f>
        <v>No</v>
      </c>
      <c r="J7" s="4" t="str">
        <f>IFERROR(__xludf.DUMMYFUNCTION("IF(OR(REGEXMATCH(B2, ""(fortified|vitamins|minerals|supplemented|nutrient enriched|fortifying|micronutrient)"")), ""Yes"", ""No"")"),"No")</f>
        <v>No</v>
      </c>
      <c r="K7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7" s="4" t="str">
        <f>IFERROR(__xludf.DUMMYFUNCTION("IF(OR(REGEXMATCH(B2, ""(women|pregnancy|PCOD|menstrual health|female health|UTI|reproductive health|endometriosis|hormonal imbalance)"")), ""Yes"", ""No"")"),"No")</f>
        <v>No</v>
      </c>
      <c r="M7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8">
      <c r="A8" s="7" t="s">
        <v>25</v>
      </c>
      <c r="B8" s="8" t="s">
        <v>26</v>
      </c>
      <c r="C8" s="4" t="str">
        <f>IF(OR(D2="F&amp;B", D2="Bulk (Manufacturer)", D2="Bulk (Distributor)", D2="Formulations"), "Yes", "No")
</f>
        <v>No</v>
      </c>
      <c r="D8" s="5" t="str">
        <f>IFERROR(__xludf.DUMMYFUNCTION("IF(OR(REGEXMATCH(B2, ""milk|beverage|cereal|bakery|food|drink""), REGEXMATCH(B2, ""probiotics|nutrition"")), ""F&amp;B"", 
IF(OR(REGEXMATCH(B2, ""manufacturer|production|plant|capacity|formulations"")), ""Bulk (Manufacturer)"", 
IF(OR(REGEXMATCH(B2, ""distrib"&amp;"utor|raw materials|supply|pharma"")), ""Bulk (Distributor)"", ""Bot Relevant"")))
"),"Bot Relevant")</f>
        <v>Bot Relevant</v>
      </c>
      <c r="E8" s="4" t="str">
        <f>IFERROR(__xludf.DUMMYFUNCTION("IF(OR(REGEXMATCH(B2, ""(manufacturer|plant|production|production capacity|contract manufacturer|facility|production site)"")), ""Yes"", ""No"")"),"No")</f>
        <v>No</v>
      </c>
      <c r="F8" s="4" t="str">
        <f>IFERROR(__xludf.DUMMYFUNCTION("IF(OR(REGEXMATCH(B8, ""(brand|consumer products|end consumer|retail|direct to consumer|product line)"")), ""Yes"", ""No"")"),"No")</f>
        <v>No</v>
      </c>
      <c r="G8" s="4" t="str">
        <f>IFERROR(__xludf.DUMMYFUNCTION("IF(OR(REGEXMATCH(B8, ""(distributor|wholesale|raw material|supply|nutraceuticals|pharmaceutical distributor|logistics|distribution center)"")), ""Yes"", ""No"")"),"No")</f>
        <v>No</v>
      </c>
      <c r="H8" s="4" t="str">
        <f>IFERROR(__xludf.DUMMYFUNCTION("IF(OR(REGEXMATCH(B8, ""(milk|beverage|cereal|bakery|food|drink|nutrition|fortification|health|supplement)"")), ""Yes"", ""No"")"),"No")</f>
        <v>No</v>
      </c>
      <c r="I8" s="4" t="str">
        <f>IFERROR(__xludf.DUMMYFUNCTION("IF(OR(REGEXMATCH(B2, ""(probiotics|gut health|digestive health|bacteria|fermentation|IBS|digestion|microbiome|lactobacillus|bifidobacterium)"")), ""Yes"", ""No"")"),"No")</f>
        <v>No</v>
      </c>
      <c r="J8" s="4" t="str">
        <f>IFERROR(__xludf.DUMMYFUNCTION("IF(OR(REGEXMATCH(B2, ""(fortified|vitamins|minerals|supplemented|nutrient enriched|fortifying|micronutrient)"")), ""Yes"", ""No"")"),"No")</f>
        <v>No</v>
      </c>
      <c r="K8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8" s="4" t="str">
        <f>IFERROR(__xludf.DUMMYFUNCTION("IF(OR(REGEXMATCH(B2, ""(women|pregnancy|PCOD|menstrual health|female health|UTI|reproductive health|endometriosis|hormonal imbalance)"")), ""Yes"", ""No"")"),"No")</f>
        <v>No</v>
      </c>
      <c r="M8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9">
      <c r="A9" s="7" t="s">
        <v>27</v>
      </c>
      <c r="B9" s="8" t="s">
        <v>28</v>
      </c>
      <c r="C9" s="4" t="str">
        <f>IF(OR(D2="F&amp;B", D2="Bulk (Manufacturer)", D2="Bulk (Distributor)", D2="Formulations"), "Yes", "No")
</f>
        <v>No</v>
      </c>
      <c r="D9" s="5" t="str">
        <f>IFERROR(__xludf.DUMMYFUNCTION("IF(OR(REGEXMATCH(B8, ""milk|beverage|cereal|bakery|food|drink""), REGEXMATCH(B8, ""probiotics|nutrition"")), ""F&amp;B"", 
IF(OR(REGEXMATCH(B8, ""manufacturer|production|plant|capacity|formulations"")), ""Bulk (Manufacturer)"", 
IF(OR(REGEXMATCH(B8, ""distrib"&amp;"utor|raw materials|supply|pharma"")), ""Bulk (Distributor)"", ""Bot Relevant"")))
"),"Bot Relevant")</f>
        <v>Bot Relevant</v>
      </c>
      <c r="E9" s="4" t="str">
        <f>IFERROR(__xludf.DUMMYFUNCTION("IF(OR(REGEXMATCH(B2, ""(manufacturer|plant|production|production capacity|contract manufacturer|facility|production site)"")), ""Yes"", ""No"")"),"No")</f>
        <v>No</v>
      </c>
      <c r="F9" s="4" t="str">
        <f>IFERROR(__xludf.DUMMYFUNCTION("IF(OR(REGEXMATCH(B9, ""(brand|consumer products|end consumer|retail|direct to consumer|product line)"")), ""Yes"", ""No"")"),"No")</f>
        <v>No</v>
      </c>
      <c r="G9" s="4" t="str">
        <f>IFERROR(__xludf.DUMMYFUNCTION("IF(OR(REGEXMATCH(B9, ""(distributor|wholesale|raw material|supply|nutraceuticals|pharmaceutical distributor|logistics|distribution center)"")), ""Yes"", ""No"")"),"No")</f>
        <v>No</v>
      </c>
      <c r="H9" s="4" t="str">
        <f>IFERROR(__xludf.DUMMYFUNCTION("IF(OR(REGEXMATCH(B9, ""(milk|beverage|cereal|bakery|food|drink|nutrition|fortification|health|supplement)"")), ""Yes"", ""No"")"),"No")</f>
        <v>No</v>
      </c>
      <c r="I9" s="4" t="str">
        <f>IFERROR(__xludf.DUMMYFUNCTION("IF(OR(REGEXMATCH(B3, ""(probiotics|gut health|digestive health|bacteria|fermentation|IBS|digestion|microbiome|lactobacillus|bifidobacterium)"")), ""Yes"", ""No"")"),"No")</f>
        <v>No</v>
      </c>
      <c r="J9" s="4" t="str">
        <f>IFERROR(__xludf.DUMMYFUNCTION("IF(OR(REGEXMATCH(B2, ""(fortified|vitamins|minerals|supplemented|nutrient enriched|fortifying|micronutrient)"")), ""Yes"", ""No"")"),"No")</f>
        <v>No</v>
      </c>
      <c r="K9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9" s="4" t="str">
        <f>IFERROR(__xludf.DUMMYFUNCTION("IF(OR(REGEXMATCH(B2, ""(women|pregnancy|PCOD|menstrual health|female health|UTI|reproductive health|endometriosis|hormonal imbalance)"")), ""Yes"", ""No"")"),"No")</f>
        <v>No</v>
      </c>
      <c r="M9" s="5" t="str">
        <f>IFERROR(__xludf.DUMMYFUNCTION("IF(OR(REGEXMATCH(B2, ""(cognitive health|brain health|mental wellness|memory|focus|anxiety|depression|mood|neurodegenerative|stress relief)"")), ""Yes"", ""No"")"),"No")</f>
        <v>No</v>
      </c>
    </row>
    <row r="10">
      <c r="A10" s="7" t="s">
        <v>29</v>
      </c>
      <c r="B10" s="8" t="s">
        <v>30</v>
      </c>
      <c r="C10" s="4" t="str">
        <f>IF(OR(D2="F&amp;B", D2="Bulk (Manufacturer)", D2="Bulk (Distributor)", D2="Formulations"), "Yes", "No")
</f>
        <v>No</v>
      </c>
      <c r="D10" s="5" t="str">
        <f>IFERROR(__xludf.DUMMYFUNCTION("IF(OR(REGEXMATCH(B9, ""milk|beverage|cereal|bakery|food|drink""), REGEXMATCH(B9, ""probiotics|nutrition"")), ""F&amp;B"", 
IF(OR(REGEXMATCH(B9, ""manufacturer|production|plant|capacity|formulations"")), ""Bulk (Manufacturer)"", 
IF(OR(REGEXMATCH(B9, ""distrib"&amp;"utor|raw materials|supply|pharma"")), ""Bulk (Distributor)"", ""Bot Relevant"")))
"),"Bot Relevant")</f>
        <v>Bot Relevant</v>
      </c>
      <c r="E10" s="4" t="str">
        <f>IFERROR(__xludf.DUMMYFUNCTION("IF(OR(REGEXMATCH(B2, ""(manufacturer|plant|production|production capacity|contract manufacturer|facility|production site)"")), ""Yes"", ""No"")"),"No")</f>
        <v>No</v>
      </c>
      <c r="F10" s="4" t="str">
        <f>IFERROR(__xludf.DUMMYFUNCTION("IF(OR(REGEXMATCH(B10, ""(brand|consumer products|end consumer|retail|direct to consumer|product line)"")), ""Yes"", ""No"")"),"No")</f>
        <v>No</v>
      </c>
      <c r="G10" s="4" t="str">
        <f>IFERROR(__xludf.DUMMYFUNCTION("IF(OR(REGEXMATCH(B10, ""(distributor|wholesale|raw material|supply|nutraceuticals|pharmaceutical distributor|logistics|distribution center)"")), ""Yes"", ""No"")"),"No")</f>
        <v>No</v>
      </c>
      <c r="H10" s="4" t="str">
        <f>IFERROR(__xludf.DUMMYFUNCTION("IF(OR(REGEXMATCH(B10, ""(milk|beverage|cereal|bakery|food|drink|nutrition|fortification|health|supplement)"")), ""Yes"", ""No"")"),"No")</f>
        <v>No</v>
      </c>
      <c r="I10" s="4" t="str">
        <f>IFERROR(__xludf.DUMMYFUNCTION("IF(OR(REGEXMATCH(B4, ""(probiotics|gut health|digestive health|bacteria|fermentation|IBS|digestion|microbiome|lactobacillus|bifidobacterium)"")), ""Yes"", ""No"")"),"No")</f>
        <v>No</v>
      </c>
      <c r="J10" s="4" t="str">
        <f>IFERROR(__xludf.DUMMYFUNCTION("IF(OR(REGEXMATCH(B2, ""(fortified|vitamins|minerals|supplemented|nutrient enriched|fortifying|micronutrient)"")), ""Yes"", ""No"")"),"No")</f>
        <v>No</v>
      </c>
      <c r="K10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0" s="4" t="str">
        <f>IFERROR(__xludf.DUMMYFUNCTION("IF(OR(REGEXMATCH(B2, ""(women|pregnancy|PCOD|menstrual health|female health|UTI|reproductive health|endometriosis|hormonal imbalance)"")), ""Yes"", ""No"")"),"No")</f>
        <v>No</v>
      </c>
      <c r="M10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11">
      <c r="A11" s="7" t="s">
        <v>31</v>
      </c>
      <c r="B11" s="8" t="s">
        <v>32</v>
      </c>
      <c r="C11" s="4" t="str">
        <f>IF(OR(D2="F&amp;B", D2="Bulk (Manufacturer)", D2="Bulk (Distributor)", D2="Formulations"), "Yes", "No")
</f>
        <v>No</v>
      </c>
      <c r="D11" s="5" t="str">
        <f>IFERROR(__xludf.DUMMYFUNCTION("IF(OR(REGEXMATCH(B10, ""milk|beverage|cereal|bakery|food|drink""), REGEXMATCH(B10, ""probiotics|nutrition"")), ""F&amp;B"", 
IF(OR(REGEXMATCH(B10, ""manufacturer|production|plant|capacity|formulations"")), ""Bulk (Manufacturer)"", 
IF(OR(REGEXMATCH(B10, ""dis"&amp;"tributor|raw materials|supply|pharma"")), ""Bulk (Distributor)"", ""Bot Relevant"")))
"),"Bot Relevant")</f>
        <v>Bot Relevant</v>
      </c>
      <c r="E11" s="4" t="str">
        <f>IFERROR(__xludf.DUMMYFUNCTION("IF(OR(REGEXMATCH(B3, ""(manufacturer|plant|production|production capacity|contract manufacturer|facility|production site)"")), ""Yes"", ""No"")"),"No")</f>
        <v>No</v>
      </c>
      <c r="F11" s="4" t="str">
        <f>IFERROR(__xludf.DUMMYFUNCTION("IF(OR(REGEXMATCH(B11, ""(brand|consumer products|end consumer|retail|direct to consumer|product line)"")), ""Yes"", ""No"")"),"No")</f>
        <v>No</v>
      </c>
      <c r="G11" s="4" t="str">
        <f>IFERROR(__xludf.DUMMYFUNCTION("IF(OR(REGEXMATCH(B11, ""(distributor|wholesale|raw material|supply|nutraceuticals|pharmaceutical distributor|logistics|distribution center)"")), ""Yes"", ""No"")"),"No")</f>
        <v>No</v>
      </c>
      <c r="H11" s="4" t="str">
        <f>IFERROR(__xludf.DUMMYFUNCTION("IF(OR(REGEXMATCH(B11, ""(milk|beverage|cereal|bakery|food|drink|nutrition|fortification|health|supplement)"")), ""Yes"", ""No"")"),"No")</f>
        <v>No</v>
      </c>
      <c r="I11" s="4" t="str">
        <f>IFERROR(__xludf.DUMMYFUNCTION("IF(OR(REGEXMATCH(B5, ""(probiotics|gut health|digestive health|bacteria|fermentation|IBS|digestion|microbiome|lactobacillus|bifidobacterium)"")), ""Yes"", ""No"")"),"No")</f>
        <v>No</v>
      </c>
      <c r="J11" s="4" t="str">
        <f>IFERROR(__xludf.DUMMYFUNCTION("IF(OR(REGEXMATCH(B2, ""(fortified|vitamins|minerals|supplemented|nutrient enriched|fortifying|micronutrient)"")), ""Yes"", ""No"")"),"No")</f>
        <v>No</v>
      </c>
      <c r="K11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1" s="4" t="str">
        <f>IFERROR(__xludf.DUMMYFUNCTION("IF(OR(REGEXMATCH(B2, ""(women|pregnancy|PCOD|menstrual health|female health|UTI|reproductive health|endometriosis|hormonal imbalance)"")), ""Yes"", ""No"")"),"No")</f>
        <v>No</v>
      </c>
      <c r="M11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12">
      <c r="A12" s="9" t="s">
        <v>33</v>
      </c>
      <c r="B12" s="10" t="s">
        <v>34</v>
      </c>
      <c r="C12" s="11" t="str">
        <f>IF(OR(D2="F&amp;B", D2="Bulk (Manufacturer)", D2="Bulk (Distributor)", D2="Formulations"), "Yes", "No")
</f>
        <v>No</v>
      </c>
      <c r="D12" s="5" t="str">
        <f>IFERROR(__xludf.DUMMYFUNCTION("IF(OR(REGEXMATCH(B11, ""milk|beverage|cereal|bakery|food|drink""), REGEXMATCH(B11, ""probiotics|nutrition"")), ""F&amp;B"", 
IF(OR(REGEXMATCH(B11, ""manufacturer|production|plant|capacity|formulations"")), ""Bulk (Manufacturer)"", 
IF(OR(REGEXMATCH(B11, ""dis"&amp;"tributor|raw materials|supply|pharma"")), ""Bulk (Distributor)"", ""Bot Relevant"")))
"),"Bot Relevant")</f>
        <v>Bot Relevant</v>
      </c>
      <c r="E12" s="4" t="str">
        <f>IFERROR(__xludf.DUMMYFUNCTION("IF(OR(REGEXMATCH(B4, ""(manufacturer|plant|production|production capacity|contract manufacturer|facility|production site)"")), ""Yes"", ""No"")"),"No")</f>
        <v>No</v>
      </c>
      <c r="F12" s="4" t="str">
        <f>IFERROR(__xludf.DUMMYFUNCTION("IF(OR(REGEXMATCH(B12, ""(brand|consumer products|end consumer|retail|direct to consumer|product line)"")), ""Yes"", ""No"")"),"No")</f>
        <v>No</v>
      </c>
      <c r="G12" s="4" t="str">
        <f>IFERROR(__xludf.DUMMYFUNCTION("IF(OR(REGEXMATCH(B12, ""(distributor|wholesale|raw material|supply|nutraceuticals|pharmaceutical distributor|logistics|distribution center)"")), ""Yes"", ""No"")"),"No")</f>
        <v>No</v>
      </c>
      <c r="H12" s="4" t="str">
        <f>IFERROR(__xludf.DUMMYFUNCTION("IF(OR(REGEXMATCH(B12, ""(milk|beverage|cereal|bakery|food|drink|nutrition|fortification|health|supplement)"")), ""Yes"", ""No"")"),"No")</f>
        <v>No</v>
      </c>
      <c r="I12" s="4" t="str">
        <f>IFERROR(__xludf.DUMMYFUNCTION("IF(OR(REGEXMATCH(B6, ""(probiotics|gut health|digestive health|bacteria|fermentation|IBS|digestion|microbiome|lactobacillus|bifidobacterium)"")), ""Yes"", ""No"")"),"No")</f>
        <v>No</v>
      </c>
      <c r="J12" s="4" t="str">
        <f>IFERROR(__xludf.DUMMYFUNCTION("IF(OR(REGEXMATCH(B2, ""(fortified|vitamins|minerals|supplemented|nutrient enriched|fortifying|micronutrient)"")), ""Yes"", ""No"")"),"No")</f>
        <v>No</v>
      </c>
      <c r="K12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2" s="4" t="str">
        <f>IFERROR(__xludf.DUMMYFUNCTION("IF(OR(REGEXMATCH(B2, ""(women|pregnancy|PCOD|menstrual health|female health|UTI|reproductive health|endometriosis|hormonal imbalance)"")), ""Yes"", ""No"")"),"No")</f>
        <v>No</v>
      </c>
      <c r="M12" s="4" t="str">
        <f>IFERROR(__xludf.DUMMYFUNCTION("IF(OR(REGEXMATCH(B3, ""(cognitive health|brain health|mental wellness|memory|focus|anxiety|depression|mood|neurodegenerative|stress relief)"")), ""Yes"", ""No"")"),"No")</f>
        <v>No</v>
      </c>
    </row>
    <row r="13">
      <c r="A13" s="9" t="s">
        <v>35</v>
      </c>
      <c r="B13" s="10" t="s">
        <v>36</v>
      </c>
      <c r="C13" s="11" t="str">
        <f>IF(OR(D2="F&amp;B", D2="Bulk (Manufacturer)", D2="Bulk (Distributor)", D2="Formulations"), "Yes", "No")
</f>
        <v>No</v>
      </c>
      <c r="D13" s="5" t="str">
        <f>IFERROR(__xludf.DUMMYFUNCTION("IF(OR(REGEXMATCH(B12, ""milk|beverage|cereal|bakery|food|drink""), REGEXMATCH(B12, ""probiotics|nutrition"")), ""F&amp;B"", 
IF(OR(REGEXMATCH(B12, ""manufacturer|production|plant|capacity|formulations"")), ""Bulk (Manufacturer)"", 
IF(OR(REGEXMATCH(B12, ""dis"&amp;"tributor|raw materials|supply|pharma"")), ""Bulk (Distributor)"", ""Bot Relevant"")))
"),"Bot Relevant")</f>
        <v>Bot Relevant</v>
      </c>
      <c r="E13" s="4" t="str">
        <f>IFERROR(__xludf.DUMMYFUNCTION("IF(OR(REGEXMATCH(B5, ""(manufacturer|plant|production|production capacity|contract manufacturer|facility|production site)"")), ""Yes"", ""No"")"),"No")</f>
        <v>No</v>
      </c>
      <c r="F13" s="4" t="str">
        <f>IFERROR(__xludf.DUMMYFUNCTION("IF(OR(REGEXMATCH(B13, ""(brand|consumer products|end consumer|retail|direct to consumer|product line)"")), ""Yes"", ""No"")"),"No")</f>
        <v>No</v>
      </c>
      <c r="G13" s="4" t="str">
        <f>IFERROR(__xludf.DUMMYFUNCTION("IF(OR(REGEXMATCH(B13, ""(distributor|wholesale|raw material|supply|nutraceuticals|pharmaceutical distributor|logistics|distribution center)"")), ""Yes"", ""No"")"),"No")</f>
        <v>No</v>
      </c>
      <c r="H13" s="4" t="str">
        <f>IFERROR(__xludf.DUMMYFUNCTION("IF(OR(REGEXMATCH(B13, ""(milk|beverage|cereal|bakery|food|drink|nutrition|fortification|health|supplement)"")), ""Yes"", ""No"")"),"No")</f>
        <v>No</v>
      </c>
      <c r="I13" s="4" t="str">
        <f>IFERROR(__xludf.DUMMYFUNCTION("IF(OR(REGEXMATCH(B7, ""(probiotics|gut health|digestive health|bacteria|fermentation|IBS|digestion|microbiome|lactobacillus|bifidobacterium)"")), ""Yes"", ""No"")"),"No")</f>
        <v>No</v>
      </c>
      <c r="J13" s="4" t="str">
        <f>IFERROR(__xludf.DUMMYFUNCTION("IF(OR(REGEXMATCH(B2, ""(fortified|vitamins|minerals|supplemented|nutrient enriched|fortifying|micronutrient)"")), ""Yes"", ""No"")"),"No")</f>
        <v>No</v>
      </c>
      <c r="K13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3" s="4" t="str">
        <f>IFERROR(__xludf.DUMMYFUNCTION("IF(OR(REGEXMATCH(B2, ""(women|pregnancy|PCOD|menstrual health|female health|UTI|reproductive health|endometriosis|hormonal imbalance)"")), ""Yes"", ""No"")"),"No")</f>
        <v>No</v>
      </c>
      <c r="M13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14">
      <c r="A14" s="9" t="s">
        <v>37</v>
      </c>
      <c r="B14" s="10" t="s">
        <v>38</v>
      </c>
      <c r="C14" s="11" t="str">
        <f>IF(OR(D2="F&amp;B", D2="Bulk (Manufacturer)", D2="Bulk (Distributor)", D2="Formulations"), "Yes", "No")
</f>
        <v>No</v>
      </c>
      <c r="D14" s="5" t="str">
        <f>IFERROR(__xludf.DUMMYFUNCTION("IF(OR(REGEXMATCH(B13, ""milk|beverage|cereal|bakery|food|drink""), REGEXMATCH(B13, ""probiotics|nutrition"")), ""F&amp;B"", 
IF(OR(REGEXMATCH(B13, ""manufacturer|production|plant|capacity|formulations"")), ""Bulk (Manufacturer)"", 
IF(OR(REGEXMATCH(B13, ""dis"&amp;"tributor|raw materials|supply|pharma"")), ""Bulk (Distributor)"", ""Bot Relevant"")))
"),"Bot Relevant")</f>
        <v>Bot Relevant</v>
      </c>
      <c r="E14" s="4" t="str">
        <f>IFERROR(__xludf.DUMMYFUNCTION("IF(OR(REGEXMATCH(B6, ""(manufacturer|plant|production|production capacity|contract manufacturer|facility|production site)"")), ""Yes"", ""No"")"),"No")</f>
        <v>No</v>
      </c>
      <c r="F14" s="4" t="str">
        <f>IFERROR(__xludf.DUMMYFUNCTION("IF(OR(REGEXMATCH(B14, ""(brand|consumer products|end consumer|retail|direct to consumer|product line)"")), ""Yes"", ""No"")"),"No")</f>
        <v>No</v>
      </c>
      <c r="G14" s="4" t="str">
        <f>IFERROR(__xludf.DUMMYFUNCTION("IF(OR(REGEXMATCH(B14, ""(distributor|wholesale|raw material|supply|nutraceuticals|pharmaceutical distributor|logistics|distribution center)"")), ""Yes"", ""No"")"),"No")</f>
        <v>No</v>
      </c>
      <c r="H14" s="4" t="str">
        <f>IFERROR(__xludf.DUMMYFUNCTION("IF(OR(REGEXMATCH(B14, ""(milk|beverage|cereal|bakery|food|drink|nutrition|fortification|health|supplement)"")), ""Yes"", ""No"")"),"No")</f>
        <v>No</v>
      </c>
      <c r="I14" s="4" t="str">
        <f>IFERROR(__xludf.DUMMYFUNCTION("IF(OR(REGEXMATCH(B8, ""(probiotics|gut health|digestive health|bacteria|fermentation|IBS|digestion|microbiome|lactobacillus|bifidobacterium)"")), ""Yes"", ""No"")"),"No")</f>
        <v>No</v>
      </c>
      <c r="J14" s="4" t="str">
        <f>IFERROR(__xludf.DUMMYFUNCTION("IF(OR(REGEXMATCH(B2, ""(fortified|vitamins|minerals|supplemented|nutrient enriched|fortifying|micronutrient)"")), ""Yes"", ""No"")"),"No")</f>
        <v>No</v>
      </c>
      <c r="K14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4" s="4" t="str">
        <f>IFERROR(__xludf.DUMMYFUNCTION("IF(OR(REGEXMATCH(B2, ""(women|pregnancy|PCOD|menstrual health|female health|UTI|reproductive health|endometriosis|hormonal imbalance)"")), ""Yes"", ""No"")"),"No")</f>
        <v>No</v>
      </c>
      <c r="M14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15">
      <c r="A15" s="9" t="s">
        <v>39</v>
      </c>
      <c r="B15" s="10" t="s">
        <v>40</v>
      </c>
      <c r="C15" s="11" t="str">
        <f>IF(OR(D2="F&amp;B", D2="Bulk (Manufacturer)", D2="Bulk (Distributor)", D2="Formulations"), "Yes", "No")
</f>
        <v>No</v>
      </c>
      <c r="D15" s="5" t="str">
        <f>IFERROR(__xludf.DUMMYFUNCTION("IF(OR(REGEXMATCH(B14, ""milk|beverage|cereal|bakery|food|drink""), REGEXMATCH(B14, ""probiotics|nutrition"")), ""F&amp;B"", 
IF(OR(REGEXMATCH(B14, ""manufacturer|production|plant|capacity|formulations"")), ""Bulk (Manufacturer)"", 
IF(OR(REGEXMATCH(B14, ""dis"&amp;"tributor|raw materials|supply|pharma"")), ""Bulk (Distributor)"", ""Bot Relevant"")))
"),"Bot Relevant")</f>
        <v>Bot Relevant</v>
      </c>
      <c r="E15" s="4" t="str">
        <f>IFERROR(__xludf.DUMMYFUNCTION("IF(OR(REGEXMATCH(B7, ""(manufacturer|plant|production|production capacity|contract manufacturer|facility|production site)"")), ""Yes"", ""No"")"),"No")</f>
        <v>No</v>
      </c>
      <c r="F15" s="4" t="str">
        <f>IFERROR(__xludf.DUMMYFUNCTION("IF(OR(REGEXMATCH(B15, ""(brand|consumer products|end consumer|retail|direct to consumer|product line)"")), ""Yes"", ""No"")"),"No")</f>
        <v>No</v>
      </c>
      <c r="G15" s="4" t="str">
        <f>IFERROR(__xludf.DUMMYFUNCTION("IF(OR(REGEXMATCH(B15, ""(distributor|wholesale|raw material|supply|nutraceuticals|pharmaceutical distributor|logistics|distribution center)"")), ""Yes"", ""No"")"),"No")</f>
        <v>No</v>
      </c>
      <c r="H15" s="4" t="str">
        <f>IFERROR(__xludf.DUMMYFUNCTION("IF(OR(REGEXMATCH(B15, ""(milk|beverage|cereal|bakery|food|drink|nutrition|fortification|health|supplement)"")), ""Yes"", ""No"")"),"No")</f>
        <v>No</v>
      </c>
      <c r="I15" s="4" t="str">
        <f>IFERROR(__xludf.DUMMYFUNCTION("IF(OR(REGEXMATCH(B9, ""(probiotics|gut health|digestive health|bacteria|fermentation|IBS|digestion|microbiome|lactobacillus|bifidobacterium)"")), ""Yes"", ""No"")"),"No")</f>
        <v>No</v>
      </c>
      <c r="J15" s="4" t="str">
        <f>IFERROR(__xludf.DUMMYFUNCTION("IF(OR(REGEXMATCH(B2, ""(fortified|vitamins|minerals|supplemented|nutrient enriched|fortifying|micronutrient)"")), ""Yes"", ""No"")"),"No")</f>
        <v>No</v>
      </c>
      <c r="K15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5" s="4" t="str">
        <f>IFERROR(__xludf.DUMMYFUNCTION("IF(OR(REGEXMATCH(B2, ""(women|pregnancy|PCOD|menstrual health|female health|UTI|reproductive health|endometriosis|hormonal imbalance)"")), ""Yes"", ""No"")"),"No")</f>
        <v>No</v>
      </c>
      <c r="M15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16">
      <c r="A16" s="9" t="s">
        <v>41</v>
      </c>
      <c r="B16" s="12" t="s">
        <v>42</v>
      </c>
      <c r="C16" s="11" t="str">
        <f>IF(OR(D2="F&amp;B", D2="Bulk (Manufacturer)", D2="Bulk (Distributor)", D2="Formulations"), "Yes", "No")
</f>
        <v>No</v>
      </c>
      <c r="D16" s="5" t="str">
        <f>IFERROR(__xludf.DUMMYFUNCTION("IF(OR(REGEXMATCH(B15, ""milk|beverage|cereal|bakery|food|drink""), REGEXMATCH(B15, ""probiotics|nutrition"")), ""F&amp;B"", 
IF(OR(REGEXMATCH(B15, ""manufacturer|production|plant|capacity|formulations"")), ""Bulk (Manufacturer)"", 
IF(OR(REGEXMATCH(B15, ""dis"&amp;"tributor|raw materials|supply|pharma"")), ""Bulk (Distributor)"", ""Bot Relevant"")))
"),"Bot Relevant")</f>
        <v>Bot Relevant</v>
      </c>
      <c r="E16" s="4" t="str">
        <f>IFERROR(__xludf.DUMMYFUNCTION("IF(OR(REGEXMATCH(B8, ""(manufacturer|plant|production|production capacity|contract manufacturer|facility|production site)"")), ""Yes"", ""No"")"),"No")</f>
        <v>No</v>
      </c>
      <c r="F16" s="4" t="str">
        <f>IFERROR(__xludf.DUMMYFUNCTION("IF(OR(REGEXMATCH(B16, ""(brand|consumer products|end consumer|retail|direct to consumer|product line)"")), ""Yes"", ""No"")"),"No")</f>
        <v>No</v>
      </c>
      <c r="G16" s="4" t="str">
        <f>IFERROR(__xludf.DUMMYFUNCTION("IF(OR(REGEXMATCH(B16, ""(distributor|wholesale|raw material|supply|nutraceuticals|pharmaceutical distributor|logistics|distribution center)"")), ""Yes"", ""No"")"),"No")</f>
        <v>No</v>
      </c>
      <c r="H16" s="4" t="str">
        <f>IFERROR(__xludf.DUMMYFUNCTION("IF(OR(REGEXMATCH(B16, ""(milk|beverage|cereal|bakery|food|drink|nutrition|fortification|health|supplement)"")), ""Yes"", ""No"")"),"No")</f>
        <v>No</v>
      </c>
      <c r="I16" s="4" t="str">
        <f>IFERROR(__xludf.DUMMYFUNCTION("IF(OR(REGEXMATCH(B10, ""(probiotics|gut health|digestive health|bacteria|fermentation|IBS|digestion|microbiome|lactobacillus|bifidobacterium)"")), ""Yes"", ""No"")"),"No")</f>
        <v>No</v>
      </c>
      <c r="J16" s="4" t="str">
        <f>IFERROR(__xludf.DUMMYFUNCTION("IF(OR(REGEXMATCH(B2, ""(fortified|vitamins|minerals|supplemented|nutrient enriched|fortifying|micronutrient)"")), ""Yes"", ""No"")"),"No")</f>
        <v>No</v>
      </c>
      <c r="K16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6" s="4" t="str">
        <f>IFERROR(__xludf.DUMMYFUNCTION("IF(OR(REGEXMATCH(B2, ""(women|pregnancy|PCOD|menstrual health|female health|UTI|reproductive health|endometriosis|hormonal imbalance)"")), ""Yes"", ""No"")"),"No")</f>
        <v>No</v>
      </c>
      <c r="M16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17">
      <c r="A17" s="9" t="s">
        <v>43</v>
      </c>
      <c r="B17" s="10" t="s">
        <v>44</v>
      </c>
      <c r="C17" s="11" t="str">
        <f>IF(OR(D2="F&amp;B", D2="Bulk (Manufacturer)", D2="Bulk (Distributor)", D2="Formulations"), "Yes", "No")
</f>
        <v>No</v>
      </c>
      <c r="D17" s="5" t="str">
        <f>IFERROR(__xludf.DUMMYFUNCTION("IF(OR(REGEXMATCH(B16, ""milk|beverage|cereal|bakery|food|drink""), REGEXMATCH(B16, ""probiotics|nutrition"")), ""F&amp;B"", 
IF(OR(REGEXMATCH(B16, ""manufacturer|production|plant|capacity|formulations"")), ""Bulk (Manufacturer)"", 
IF(OR(REGEXMATCH(B16, ""dis"&amp;"tributor|raw materials|supply|pharma"")), ""Bulk (Distributor)"", ""Bot Relevant"")))
"),"Bot Relevant")</f>
        <v>Bot Relevant</v>
      </c>
      <c r="E17" s="4" t="str">
        <f>IFERROR(__xludf.DUMMYFUNCTION("IF(OR(REGEXMATCH(B9, ""(manufacturer|plant|production|production capacity|contract manufacturer|facility|production site)"")), ""Yes"", ""No"")"),"No")</f>
        <v>No</v>
      </c>
      <c r="F17" s="4" t="str">
        <f>IFERROR(__xludf.DUMMYFUNCTION("IF(OR(REGEXMATCH(B17, ""(brand|consumer products|end consumer|retail|direct to consumer|product line)"")), ""Yes"", ""No"")"),"No")</f>
        <v>No</v>
      </c>
      <c r="G17" s="4" t="str">
        <f>IFERROR(__xludf.DUMMYFUNCTION("IF(OR(REGEXMATCH(B17, ""(distributor|wholesale|raw material|supply|nutraceuticals|pharmaceutical distributor|logistics|distribution center)"")), ""Yes"", ""No"")"),"No")</f>
        <v>No</v>
      </c>
      <c r="H17" s="4" t="str">
        <f>IFERROR(__xludf.DUMMYFUNCTION("IF(OR(REGEXMATCH(B17, ""(milk|beverage|cereal|bakery|food|drink|nutrition|fortification|health|supplement)"")), ""Yes"", ""No"")"),"No")</f>
        <v>No</v>
      </c>
      <c r="I17" s="4" t="str">
        <f>IFERROR(__xludf.DUMMYFUNCTION("IF(OR(REGEXMATCH(B11, ""(probiotics|gut health|digestive health|bacteria|fermentation|IBS|digestion|microbiome|lactobacillus|bifidobacterium)"")), ""Yes"", ""No"")"),"No")</f>
        <v>No</v>
      </c>
      <c r="J17" s="4" t="str">
        <f>IFERROR(__xludf.DUMMYFUNCTION("IF(OR(REGEXMATCH(B2, ""(fortified|vitamins|minerals|supplemented|nutrient enriched|fortifying|micronutrient)"")), ""Yes"", ""No"")"),"No")</f>
        <v>No</v>
      </c>
      <c r="K17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7" s="4" t="str">
        <f>IFERROR(__xludf.DUMMYFUNCTION("IF(OR(REGEXMATCH(B2, ""(women|pregnancy|PCOD|menstrual health|female health|UTI|reproductive health|endometriosis|hormonal imbalance)"")), ""Yes"", ""No"")"),"No")</f>
        <v>No</v>
      </c>
      <c r="M17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18">
      <c r="A18" s="9" t="s">
        <v>45</v>
      </c>
      <c r="B18" s="10" t="s">
        <v>46</v>
      </c>
      <c r="C18" s="11" t="str">
        <f>IF(OR(D2="F&amp;B", D2="Bulk (Manufacturer)", D2="Bulk (Distributor)", D2="Formulations"), "Yes", "No")
</f>
        <v>No</v>
      </c>
      <c r="D18" s="5" t="str">
        <f>IFERROR(__xludf.DUMMYFUNCTION("IF(OR(REGEXMATCH(B17, ""milk|beverage|cereal|bakery|food|drink""), REGEXMATCH(B17, ""probiotics|nutrition"")), ""F&amp;B"", 
IF(OR(REGEXMATCH(B17, ""manufacturer|production|plant|capacity|formulations"")), ""Bulk (Manufacturer)"", 
IF(OR(REGEXMATCH(B17, ""dis"&amp;"tributor|raw materials|supply|pharma"")), ""Bulk (Distributor)"", ""Bot Relevant"")))
"),"Bot Relevant")</f>
        <v>Bot Relevant</v>
      </c>
      <c r="E18" s="4" t="str">
        <f>IFERROR(__xludf.DUMMYFUNCTION("IF(OR(REGEXMATCH(B10, ""(manufacturer|plant|production|production capacity|contract manufacturer|facility|production site)"")), ""Yes"", ""No"")"),"No")</f>
        <v>No</v>
      </c>
      <c r="F18" s="4" t="str">
        <f>IFERROR(__xludf.DUMMYFUNCTION("IF(OR(REGEXMATCH(B18, ""(brand|consumer products|end consumer|retail|direct to consumer|product line)"")), ""Yes"", ""No"")"),"No")</f>
        <v>No</v>
      </c>
      <c r="G18" s="4" t="str">
        <f>IFERROR(__xludf.DUMMYFUNCTION("IF(OR(REGEXMATCH(B18, ""(distributor|wholesale|raw material|supply|nutraceuticals|pharmaceutical distributor|logistics|distribution center)"")), ""Yes"", ""No"")"),"No")</f>
        <v>No</v>
      </c>
      <c r="H18" s="4" t="str">
        <f>IFERROR(__xludf.DUMMYFUNCTION("IF(OR(REGEXMATCH(B18, ""(milk|beverage|cereal|bakery|food|drink|nutrition|fortification|health|supplement)"")), ""Yes"", ""No"")"),"No")</f>
        <v>No</v>
      </c>
      <c r="I18" s="4" t="str">
        <f>IFERROR(__xludf.DUMMYFUNCTION("IF(OR(REGEXMATCH(B12, ""(probiotics|gut health|digestive health|bacteria|fermentation|IBS|digestion|microbiome|lactobacillus|bifidobacterium)"")), ""Yes"", ""No"")"),"No")</f>
        <v>No</v>
      </c>
      <c r="J18" s="4" t="str">
        <f>IFERROR(__xludf.DUMMYFUNCTION("IF(OR(REGEXMATCH(B2, ""(fortified|vitamins|minerals|supplemented|nutrient enriched|fortifying|micronutrient)"")), ""Yes"", ""No"")"),"No")</f>
        <v>No</v>
      </c>
      <c r="K18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8" s="4" t="str">
        <f>IFERROR(__xludf.DUMMYFUNCTION("IF(OR(REGEXMATCH(B2, ""(women|pregnancy|PCOD|menstrual health|female health|UTI|reproductive health|endometriosis|hormonal imbalance)"")), ""Yes"", ""No"")"),"No")</f>
        <v>No</v>
      </c>
      <c r="M18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19">
      <c r="A19" s="9" t="s">
        <v>47</v>
      </c>
      <c r="B19" s="10" t="s">
        <v>48</v>
      </c>
      <c r="C19" s="11" t="str">
        <f>IF(OR(D2="F&amp;B", D2="Bulk (Manufacturer)", D2="Bulk (Distributor)", D2="Formulations"), "Yes", "No")
</f>
        <v>No</v>
      </c>
      <c r="D19" s="5" t="str">
        <f>IFERROR(__xludf.DUMMYFUNCTION("IF(OR(REGEXMATCH(B18, ""milk|beverage|cereal|bakery|food|drink""), REGEXMATCH(B18, ""probiotics|nutrition"")), ""F&amp;B"", 
IF(OR(REGEXMATCH(B18, ""manufacturer|production|plant|capacity|formulations"")), ""Bulk (Manufacturer)"", 
IF(OR(REGEXMATCH(B18, ""dis"&amp;"tributor|raw materials|supply|pharma"")), ""Bulk (Distributor)"", ""Bot Relevant"")))
"),"Bot Relevant")</f>
        <v>Bot Relevant</v>
      </c>
      <c r="E19" s="4" t="str">
        <f>IFERROR(__xludf.DUMMYFUNCTION("IF(OR(REGEXMATCH(B11, ""(manufacturer|plant|production|production capacity|contract manufacturer|facility|production site)"")), ""Yes"", ""No"")"),"No")</f>
        <v>No</v>
      </c>
      <c r="F19" s="4" t="str">
        <f>IFERROR(__xludf.DUMMYFUNCTION("IF(OR(REGEXMATCH(B19, ""(brand|consumer products|end consumer|retail|direct to consumer|product line)"")), ""Yes"", ""No"")"),"No")</f>
        <v>No</v>
      </c>
      <c r="G19" s="4" t="str">
        <f>IFERROR(__xludf.DUMMYFUNCTION("IF(OR(REGEXMATCH(B19, ""(distributor|wholesale|raw material|supply|nutraceuticals|pharmaceutical distributor|logistics|distribution center)"")), ""Yes"", ""No"")"),"No")</f>
        <v>No</v>
      </c>
      <c r="H19" s="4" t="str">
        <f>IFERROR(__xludf.DUMMYFUNCTION("IF(OR(REGEXMATCH(B19, ""(milk|beverage|cereal|bakery|food|drink|nutrition|fortification|health|supplement)"")), ""Yes"", ""No"")"),"No")</f>
        <v>No</v>
      </c>
      <c r="I19" s="4" t="str">
        <f>IFERROR(__xludf.DUMMYFUNCTION("IF(OR(REGEXMATCH(B13, ""(probiotics|gut health|digestive health|bacteria|fermentation|IBS|digestion|microbiome|lactobacillus|bifidobacterium)"")), ""Yes"", ""No"")"),"No")</f>
        <v>No</v>
      </c>
      <c r="J19" s="4" t="str">
        <f>IFERROR(__xludf.DUMMYFUNCTION("IF(OR(REGEXMATCH(B2, ""(fortified|vitamins|minerals|supplemented|nutrient enriched|fortifying|micronutrient)"")), ""Yes"", ""No"")"),"No")</f>
        <v>No</v>
      </c>
      <c r="K19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19" s="4" t="str">
        <f>IFERROR(__xludf.DUMMYFUNCTION("IF(OR(REGEXMATCH(B2, ""(women|pregnancy|PCOD|menstrual health|female health|UTI|reproductive health|endometriosis|hormonal imbalance)"")), ""Yes"", ""No"")"),"No")</f>
        <v>No</v>
      </c>
      <c r="M19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0">
      <c r="A20" s="9" t="s">
        <v>49</v>
      </c>
      <c r="B20" s="10" t="s">
        <v>50</v>
      </c>
      <c r="C20" s="11" t="str">
        <f>IF(OR(D2="F&amp;B", D2="Bulk (Manufacturer)", D2="Bulk (Distributor)", D2="Formulations"), "Yes", "No")
</f>
        <v>No</v>
      </c>
      <c r="D20" s="5" t="str">
        <f>IFERROR(__xludf.DUMMYFUNCTION("IF(OR(REGEXMATCH(B19, ""milk|beverage|cereal|bakery|food|drink""), REGEXMATCH(B19, ""probiotics|nutrition"")), ""F&amp;B"", 
IF(OR(REGEXMATCH(B19, ""manufacturer|production|plant|capacity|formulations"")), ""Bulk (Manufacturer)"", 
IF(OR(REGEXMATCH(B19, ""dis"&amp;"tributor|raw materials|supply|pharma"")), ""Bulk (Distributor)"", ""Bot Relevant"")))
"),"Bot Relevant")</f>
        <v>Bot Relevant</v>
      </c>
      <c r="E20" s="4" t="str">
        <f>IFERROR(__xludf.DUMMYFUNCTION("IF(OR(REGEXMATCH(B12, ""(manufacturer|plant|production|production capacity|contract manufacturer|facility|production site)"")), ""Yes"", ""No"")"),"No")</f>
        <v>No</v>
      </c>
      <c r="F20" s="4" t="str">
        <f>IFERROR(__xludf.DUMMYFUNCTION("IF(OR(REGEXMATCH(B20, ""(brand|consumer products|end consumer|retail|direct to consumer|product line)"")), ""Yes"", ""No"")"),"No")</f>
        <v>No</v>
      </c>
      <c r="G20" s="4" t="str">
        <f>IFERROR(__xludf.DUMMYFUNCTION("IF(OR(REGEXMATCH(B20, ""(distributor|wholesale|raw material|supply|nutraceuticals|pharmaceutical distributor|logistics|distribution center)"")), ""Yes"", ""No"")"),"No")</f>
        <v>No</v>
      </c>
      <c r="H20" s="4" t="str">
        <f>IFERROR(__xludf.DUMMYFUNCTION("IF(OR(REGEXMATCH(B20, ""(milk|beverage|cereal|bakery|food|drink|nutrition|fortification|health|supplement)"")), ""Yes"", ""No"")"),"No")</f>
        <v>No</v>
      </c>
      <c r="I20" s="4" t="str">
        <f>IFERROR(__xludf.DUMMYFUNCTION("IF(OR(REGEXMATCH(B14, ""(probiotics|gut health|digestive health|bacteria|fermentation|IBS|digestion|microbiome|lactobacillus|bifidobacterium)"")), ""Yes"", ""No"")"),"No")</f>
        <v>No</v>
      </c>
      <c r="J20" s="4" t="str">
        <f>IFERROR(__xludf.DUMMYFUNCTION("IF(OR(REGEXMATCH(B2, ""(fortified|vitamins|minerals|supplemented|nutrient enriched|fortifying|micronutrient)"")), ""Yes"", ""No"")"),"No")</f>
        <v>No</v>
      </c>
      <c r="K20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0" s="4" t="str">
        <f>IFERROR(__xludf.DUMMYFUNCTION("IF(OR(REGEXMATCH(B2, ""(women|pregnancy|PCOD|menstrual health|female health|UTI|reproductive health|endometriosis|hormonal imbalance)"")), ""Yes"", ""No"")"),"No")</f>
        <v>No</v>
      </c>
      <c r="M20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1">
      <c r="A21" s="9" t="s">
        <v>51</v>
      </c>
      <c r="B21" s="10" t="s">
        <v>52</v>
      </c>
      <c r="C21" s="11" t="str">
        <f>IF(OR(D2="F&amp;B", D2="Bulk (Manufacturer)", D2="Bulk (Distributor)", D2="Formulations"), "Yes", "No")
</f>
        <v>No</v>
      </c>
      <c r="D21" s="5" t="str">
        <f>IFERROR(__xludf.DUMMYFUNCTION("IF(OR(REGEXMATCH(B20, ""milk|beverage|cereal|bakery|food|drink""), REGEXMATCH(B20, ""probiotics|nutrition"")), ""F&amp;B"", 
IF(OR(REGEXMATCH(B20, ""manufacturer|production|plant|capacity|formulations"")), ""Bulk (Manufacturer)"", 
IF(OR(REGEXMATCH(B20, ""dis"&amp;"tributor|raw materials|supply|pharma"")), ""Bulk (Distributor)"", ""Bot Relevant"")))
"),"Bot Relevant")</f>
        <v>Bot Relevant</v>
      </c>
      <c r="E21" s="4" t="str">
        <f>IFERROR(__xludf.DUMMYFUNCTION("IF(OR(REGEXMATCH(B13, ""(manufacturer|plant|production|production capacity|contract manufacturer|facility|production site)"")), ""Yes"", ""No"")"),"No")</f>
        <v>No</v>
      </c>
      <c r="F21" s="4" t="str">
        <f>IFERROR(__xludf.DUMMYFUNCTION("IF(OR(REGEXMATCH(B21, ""(brand|consumer products|end consumer|retail|direct to consumer|product line)"")), ""Yes"", ""No"")"),"No")</f>
        <v>No</v>
      </c>
      <c r="G21" s="4" t="str">
        <f>IFERROR(__xludf.DUMMYFUNCTION("IF(OR(REGEXMATCH(B21, ""(distributor|wholesale|raw material|supply|nutraceuticals|pharmaceutical distributor|logistics|distribution center)"")), ""Yes"", ""No"")"),"No")</f>
        <v>No</v>
      </c>
      <c r="H21" s="4" t="str">
        <f>IFERROR(__xludf.DUMMYFUNCTION("IF(OR(REGEXMATCH(B21, ""(milk|beverage|cereal|bakery|food|drink|nutrition|fortification|health|supplement)"")), ""Yes"", ""No"")"),"No")</f>
        <v>No</v>
      </c>
      <c r="I21" s="4" t="str">
        <f>IFERROR(__xludf.DUMMYFUNCTION("IF(OR(REGEXMATCH(B15, ""(probiotics|gut health|digestive health|bacteria|fermentation|IBS|digestion|microbiome|lactobacillus|bifidobacterium)"")), ""Yes"", ""No"")"),"No")</f>
        <v>No</v>
      </c>
      <c r="J21" s="4" t="str">
        <f>IFERROR(__xludf.DUMMYFUNCTION("IF(OR(REGEXMATCH(B2, ""(fortified|vitamins|minerals|supplemented|nutrient enriched|fortifying|micronutrient)"")), ""Yes"", ""No"")"),"No")</f>
        <v>No</v>
      </c>
      <c r="K21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1" s="4" t="str">
        <f>IFERROR(__xludf.DUMMYFUNCTION("IF(OR(REGEXMATCH(B2, ""(women|pregnancy|PCOD|menstrual health|female health|UTI|reproductive health|endometriosis|hormonal imbalance)"")), ""Yes"", ""No"")"),"No")</f>
        <v>No</v>
      </c>
      <c r="M21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2">
      <c r="A22" s="9" t="s">
        <v>53</v>
      </c>
      <c r="B22" s="10" t="s">
        <v>54</v>
      </c>
      <c r="C22" s="11" t="str">
        <f>IF(OR(D2="F&amp;B", D2="Bulk (Manufacturer)", D2="Bulk (Distributor)", D2="Formulations"), "Yes", "No")
</f>
        <v>No</v>
      </c>
      <c r="D22" s="5" t="str">
        <f>IFERROR(__xludf.DUMMYFUNCTION("IF(OR(REGEXMATCH(B21, ""milk|beverage|cereal|bakery|food|drink""), REGEXMATCH(B21, ""probiotics|nutrition"")), ""F&amp;B"", 
IF(OR(REGEXMATCH(B21, ""manufacturer|production|plant|capacity|formulations"")), ""Bulk (Manufacturer)"", 
IF(OR(REGEXMATCH(B21, ""dis"&amp;"tributor|raw materials|supply|pharma"")), ""Bulk (Distributor)"", ""Bot Relevant"")))
"),"Bot Relevant")</f>
        <v>Bot Relevant</v>
      </c>
      <c r="E22" s="4" t="str">
        <f>IFERROR(__xludf.DUMMYFUNCTION("IF(OR(REGEXMATCH(B14, ""(manufacturer|plant|production|production capacity|contract manufacturer|facility|production site)"")), ""Yes"", ""No"")"),"No")</f>
        <v>No</v>
      </c>
      <c r="F22" s="4" t="str">
        <f>IFERROR(__xludf.DUMMYFUNCTION("IF(OR(REGEXMATCH(B22, ""(brand|consumer products|end consumer|retail|direct to consumer|product line)"")), ""Yes"", ""No"")"),"No")</f>
        <v>No</v>
      </c>
      <c r="G22" s="4" t="str">
        <f>IFERROR(__xludf.DUMMYFUNCTION("IF(OR(REGEXMATCH(B22, ""(distributor|wholesale|raw material|supply|nutraceuticals|pharmaceutical distributor|logistics|distribution center)"")), ""Yes"", ""No"")"),"No")</f>
        <v>No</v>
      </c>
      <c r="H22" s="4" t="str">
        <f>IFERROR(__xludf.DUMMYFUNCTION("IF(OR(REGEXMATCH(B22, ""(milk|beverage|cereal|bakery|food|drink|nutrition|fortification|health|supplement)"")), ""Yes"", ""No"")"),"Yes")</f>
        <v>Yes</v>
      </c>
      <c r="I22" s="4" t="str">
        <f>IFERROR(__xludf.DUMMYFUNCTION("IF(OR(REGEXMATCH(B16, ""(probiotics|gut health|digestive health|bacteria|fermentation|IBS|digestion|microbiome|lactobacillus|bifidobacterium)"")), ""Yes"", ""No"")"),"No")</f>
        <v>No</v>
      </c>
      <c r="J22" s="4" t="str">
        <f>IFERROR(__xludf.DUMMYFUNCTION("IF(OR(REGEXMATCH(B2, ""(fortified|vitamins|minerals|supplemented|nutrient enriched|fortifying|micronutrient)"")), ""Yes"", ""No"")"),"No")</f>
        <v>No</v>
      </c>
      <c r="K22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2" s="4" t="str">
        <f>IFERROR(__xludf.DUMMYFUNCTION("IF(OR(REGEXMATCH(B2, ""(women|pregnancy|PCOD|menstrual health|female health|UTI|reproductive health|endometriosis|hormonal imbalance)"")), ""Yes"", ""No"")"),"No")</f>
        <v>No</v>
      </c>
      <c r="M22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3">
      <c r="A23" s="9" t="s">
        <v>55</v>
      </c>
      <c r="B23" s="10" t="s">
        <v>56</v>
      </c>
      <c r="C23" s="11" t="str">
        <f>IF(OR(D2="F&amp;B", D2="Bulk (Manufacturer)", D2="Bulk (Distributor)", D2="Formulations"), "Yes", "No")
</f>
        <v>No</v>
      </c>
      <c r="D23" s="4" t="str">
        <f>IFERROR(__xludf.DUMMYFUNCTION("IF(OR(REGEXMATCH(B2, ""milk|beverage|cereal|bakery|food|drink""), REGEXMATCH(B2, ""probiotics|nutrition"")), ""F&amp;B"", 
IF(OR(REGEXMATCH(B2, ""manufacturer|production|plant|capacity|formulations"")), ""Bulk (Manufacturer)"", 
IF(OR(REGEXMATCH(B2, ""distrib"&amp;"utor|raw materials|supply|pharma"")), ""Bulk (Distributor)"", ""Bot Relevant"")))
"),"Bot Relevant")</f>
        <v>Bot Relevant</v>
      </c>
      <c r="E23" s="4" t="str">
        <f>IFERROR(__xludf.DUMMYFUNCTION("IF(OR(REGEXMATCH(B15, ""(manufacturer|plant|production|production capacity|contract manufacturer|facility|production site)"")), ""Yes"", ""No"")"),"No")</f>
        <v>No</v>
      </c>
      <c r="F23" s="4" t="str">
        <f>IFERROR(__xludf.DUMMYFUNCTION("IF(OR(REGEXMATCH(B23, ""(brand|consumer products|end consumer|retail|direct to consumer|product line)"")), ""Yes"", ""No"")"),"No")</f>
        <v>No</v>
      </c>
      <c r="G23" s="4" t="str">
        <f>IFERROR(__xludf.DUMMYFUNCTION("IF(OR(REGEXMATCH(B23, ""(distributor|wholesale|raw material|supply|nutraceuticals|pharmaceutical distributor|logistics|distribution center)"")), ""Yes"", ""No"")"),"No")</f>
        <v>No</v>
      </c>
      <c r="H23" s="4" t="str">
        <f>IFERROR(__xludf.DUMMYFUNCTION("IF(OR(REGEXMATCH(B23, ""(milk|beverage|cereal|bakery|food|drink|nutrition|fortification|health|supplement)"")), ""Yes"", ""No"")"),"No")</f>
        <v>No</v>
      </c>
      <c r="I23" s="4" t="str">
        <f>IFERROR(__xludf.DUMMYFUNCTION("IF(OR(REGEXMATCH(B17, ""(probiotics|gut health|digestive health|bacteria|fermentation|IBS|digestion|microbiome|lactobacillus|bifidobacterium)"")), ""Yes"", ""No"")"),"No")</f>
        <v>No</v>
      </c>
      <c r="J23" s="4" t="str">
        <f>IFERROR(__xludf.DUMMYFUNCTION("IF(OR(REGEXMATCH(B2, ""(fortified|vitamins|minerals|supplemented|nutrient enriched|fortifying|micronutrient)"")), ""Yes"", ""No"")"),"No")</f>
        <v>No</v>
      </c>
      <c r="K23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3" s="4" t="str">
        <f>IFERROR(__xludf.DUMMYFUNCTION("IF(OR(REGEXMATCH(B2, ""(women|pregnancy|PCOD|menstrual health|female health|UTI|reproductive health|endometriosis|hormonal imbalance)"")), ""Yes"", ""No"")"),"No")</f>
        <v>No</v>
      </c>
      <c r="M23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4">
      <c r="A24" s="9" t="s">
        <v>57</v>
      </c>
      <c r="B24" s="10" t="s">
        <v>58</v>
      </c>
      <c r="C24" s="11" t="str">
        <f>IF(OR(D2="F&amp;B", D2="Bulk (Manufacturer)", D2="Bulk (Distributor)", D2="Formulations"), "Yes", "No")
</f>
        <v>No</v>
      </c>
      <c r="D24" s="5" t="str">
        <f>IFERROR(__xludf.DUMMYFUNCTION("IF(OR(REGEXMATCH(B23, ""milk|beverage|cereal|bakery|food|drink""), REGEXMATCH(B23, ""probiotics|nutrition"")), ""F&amp;B"", 
IF(OR(REGEXMATCH(B23, ""manufacturer|production|plant|capacity|formulations"")), ""Bulk (Manufacturer)"", 
IF(OR(REGEXMATCH(B23, ""dis"&amp;"tributor|raw materials|supply|pharma"")), ""Bulk (Distributor)"", ""Bot Relevant"")))
"),"Bot Relevant")</f>
        <v>Bot Relevant</v>
      </c>
      <c r="E24" s="4" t="str">
        <f>IFERROR(__xludf.DUMMYFUNCTION("IF(OR(REGEXMATCH(B16, ""(manufacturer|plant|production|production capacity|contract manufacturer|facility|production site)"")), ""Yes"", ""No"")"),"No")</f>
        <v>No</v>
      </c>
      <c r="F24" s="4" t="str">
        <f>IFERROR(__xludf.DUMMYFUNCTION("IF(OR(REGEXMATCH(B24, ""(brand|consumer products|end consumer|retail|direct to consumer|product line)"")), ""Yes"", ""No"")"),"No")</f>
        <v>No</v>
      </c>
      <c r="G24" s="4" t="str">
        <f>IFERROR(__xludf.DUMMYFUNCTION("IF(OR(REGEXMATCH(B24, ""(distributor|wholesale|raw material|supply|nutraceuticals|pharmaceutical distributor|logistics|distribution center)"")), ""Yes"", ""No"")"),"No")</f>
        <v>No</v>
      </c>
      <c r="H24" s="4" t="str">
        <f>IFERROR(__xludf.DUMMYFUNCTION("IF(OR(REGEXMATCH(B24, ""(milk|beverage|cereal|bakery|food|drink|nutrition|fortification|health|supplement)"")), ""Yes"", ""No"")"),"No")</f>
        <v>No</v>
      </c>
      <c r="I24" s="4" t="str">
        <f>IFERROR(__xludf.DUMMYFUNCTION("IF(OR(REGEXMATCH(B18, ""(probiotics|gut health|digestive health|bacteria|fermentation|IBS|digestion|microbiome|lactobacillus|bifidobacterium)"")), ""Yes"", ""No"")"),"No")</f>
        <v>No</v>
      </c>
      <c r="J24" s="4" t="str">
        <f>IFERROR(__xludf.DUMMYFUNCTION("IF(OR(REGEXMATCH(B2, ""(fortified|vitamins|minerals|supplemented|nutrient enriched|fortifying|micronutrient)"")), ""Yes"", ""No"")"),"No")</f>
        <v>No</v>
      </c>
      <c r="K24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4" s="4" t="str">
        <f>IFERROR(__xludf.DUMMYFUNCTION("IF(OR(REGEXMATCH(B2, ""(women|pregnancy|PCOD|menstrual health|female health|UTI|reproductive health|endometriosis|hormonal imbalance)"")), ""Yes"", ""No"")"),"No")</f>
        <v>No</v>
      </c>
      <c r="M24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5">
      <c r="A25" s="9" t="s">
        <v>59</v>
      </c>
      <c r="B25" s="10" t="s">
        <v>60</v>
      </c>
      <c r="C25" s="11" t="str">
        <f>IF(OR(D2="F&amp;B", D2="Bulk (Manufacturer)", D2="Bulk (Distributor)", D2="Formulations"), "Yes", "No")
</f>
        <v>No</v>
      </c>
      <c r="D25" s="5" t="str">
        <f>IFERROR(__xludf.DUMMYFUNCTION("IF(OR(REGEXMATCH(B24, ""milk|beverage|cereal|bakery|food|drink""), REGEXMATCH(B24, ""probiotics|nutrition"")), ""F&amp;B"", 
IF(OR(REGEXMATCH(B24, ""manufacturer|production|plant|capacity|formulations"")), ""Bulk (Manufacturer)"", 
IF(OR(REGEXMATCH(B24, ""dis"&amp;"tributor|raw materials|supply|pharma"")), ""Bulk (Distributor)"", ""Bot Relevant"")))
"),"Bot Relevant")</f>
        <v>Bot Relevant</v>
      </c>
      <c r="E25" s="4" t="str">
        <f>IFERROR(__xludf.DUMMYFUNCTION("IF(OR(REGEXMATCH(B17, ""(manufacturer|plant|production|production capacity|contract manufacturer|facility|production site)"")), ""Yes"", ""No"")"),"No")</f>
        <v>No</v>
      </c>
      <c r="F25" s="4" t="str">
        <f>IFERROR(__xludf.DUMMYFUNCTION("IF(OR(REGEXMATCH(B25, ""(brand|consumer products|end consumer|retail|direct to consumer|product line)"")), ""Yes"", ""No"")"),"No")</f>
        <v>No</v>
      </c>
      <c r="G25" s="4" t="str">
        <f>IFERROR(__xludf.DUMMYFUNCTION("IF(OR(REGEXMATCH(B25, ""(distributor|wholesale|raw material|supply|nutraceuticals|pharmaceutical distributor|logistics|distribution center)"")), ""Yes"", ""No"")"),"No")</f>
        <v>No</v>
      </c>
      <c r="H25" s="4" t="str">
        <f>IFERROR(__xludf.DUMMYFUNCTION("IF(OR(REGEXMATCH(B25, ""(milk|beverage|cereal|bakery|food|drink|nutrition|fortification|health|supplement)"")), ""Yes"", ""No"")"),"No")</f>
        <v>No</v>
      </c>
      <c r="I25" s="4" t="str">
        <f>IFERROR(__xludf.DUMMYFUNCTION("IF(OR(REGEXMATCH(B19, ""(probiotics|gut health|digestive health|bacteria|fermentation|IBS|digestion|microbiome|lactobacillus|bifidobacterium)"")), ""Yes"", ""No"")"),"No")</f>
        <v>No</v>
      </c>
      <c r="J25" s="4" t="str">
        <f>IFERROR(__xludf.DUMMYFUNCTION("IF(OR(REGEXMATCH(B2, ""(fortified|vitamins|minerals|supplemented|nutrient enriched|fortifying|micronutrient)"")), ""Yes"", ""No"")"),"No")</f>
        <v>No</v>
      </c>
      <c r="K25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5" s="4" t="str">
        <f>IFERROR(__xludf.DUMMYFUNCTION("IF(OR(REGEXMATCH(B2, ""(women|pregnancy|PCOD|menstrual health|female health|UTI|reproductive health|endometriosis|hormonal imbalance)"")), ""Yes"", ""No"")"),"No")</f>
        <v>No</v>
      </c>
      <c r="M25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6">
      <c r="A26" s="9" t="s">
        <v>61</v>
      </c>
      <c r="B26" s="10" t="s">
        <v>62</v>
      </c>
      <c r="C26" s="11" t="str">
        <f>IF(OR(D2="F&amp;B", D2="Bulk (Manufacturer)", D2="Bulk (Distributor)", D2="Formulations"), "Yes", "No")
</f>
        <v>No</v>
      </c>
      <c r="D26" s="5" t="str">
        <f>IFERROR(__xludf.DUMMYFUNCTION("IF(OR(REGEXMATCH(B25, ""milk|beverage|cereal|bakery|food|drink""), REGEXMATCH(B25, ""probiotics|nutrition"")), ""F&amp;B"", 
IF(OR(REGEXMATCH(B25, ""manufacturer|production|plant|capacity|formulations"")), ""Bulk (Manufacturer)"", 
IF(OR(REGEXMATCH(B25, ""dis"&amp;"tributor|raw materials|supply|pharma"")), ""Bulk (Distributor)"", ""Bot Relevant"")))
"),"Bot Relevant")</f>
        <v>Bot Relevant</v>
      </c>
      <c r="E26" s="4" t="str">
        <f>IFERROR(__xludf.DUMMYFUNCTION("IF(OR(REGEXMATCH(B18, ""(manufacturer|plant|production|production capacity|contract manufacturer|facility|production site)"")), ""Yes"", ""No"")"),"No")</f>
        <v>No</v>
      </c>
      <c r="F26" s="4" t="str">
        <f>IFERROR(__xludf.DUMMYFUNCTION("IF(OR(REGEXMATCH(B26, ""(brand|consumer products|end consumer|retail|direct to consumer|product line)"")), ""Yes"", ""No"")"),"No")</f>
        <v>No</v>
      </c>
      <c r="G26" s="4" t="str">
        <f>IFERROR(__xludf.DUMMYFUNCTION("IF(OR(REGEXMATCH(B26, ""(distributor|wholesale|raw material|supply|nutraceuticals|pharmaceutical distributor|logistics|distribution center)"")), ""Yes"", ""No"")"),"No")</f>
        <v>No</v>
      </c>
      <c r="H26" s="4" t="str">
        <f>IFERROR(__xludf.DUMMYFUNCTION("IF(OR(REGEXMATCH(B26, ""(milk|beverage|cereal|bakery|food|drink|nutrition|fortification|health|supplement)"")), ""Yes"", ""No"")"),"No")</f>
        <v>No</v>
      </c>
      <c r="I26" s="4" t="str">
        <f>IFERROR(__xludf.DUMMYFUNCTION("IF(OR(REGEXMATCH(B20, ""(probiotics|gut health|digestive health|bacteria|fermentation|IBS|digestion|microbiome|lactobacillus|bifidobacterium)"")), ""Yes"", ""No"")"),"No")</f>
        <v>No</v>
      </c>
      <c r="J26" s="4" t="str">
        <f>IFERROR(__xludf.DUMMYFUNCTION("IF(OR(REGEXMATCH(B2, ""(fortified|vitamins|minerals|supplemented|nutrient enriched|fortifying|micronutrient)"")), ""Yes"", ""No"")"),"No")</f>
        <v>No</v>
      </c>
      <c r="K26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6" s="4" t="str">
        <f>IFERROR(__xludf.DUMMYFUNCTION("IF(OR(REGEXMATCH(B2, ""(women|pregnancy|PCOD|menstrual health|female health|UTI|reproductive health|endometriosis|hormonal imbalance)"")), ""Yes"", ""No"")"),"No")</f>
        <v>No</v>
      </c>
      <c r="M26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7">
      <c r="A27" s="9" t="s">
        <v>63</v>
      </c>
      <c r="B27" s="10" t="s">
        <v>64</v>
      </c>
      <c r="C27" s="11" t="str">
        <f>IF(OR(D2="F&amp;B", D2="Bulk (Manufacturer)", D2="Bulk (Distributor)", D2="Formulations"), "Yes", "No")
</f>
        <v>No</v>
      </c>
      <c r="D27" s="5" t="str">
        <f>IFERROR(__xludf.DUMMYFUNCTION("IF(OR(REGEXMATCH(B26, ""milk|beverage|cereal|bakery|food|drink""), REGEXMATCH(B26, ""probiotics|nutrition"")), ""F&amp;B"", 
IF(OR(REGEXMATCH(B26, ""manufacturer|production|plant|capacity|formulations"")), ""Bulk (Manufacturer)"", 
IF(OR(REGEXMATCH(B26, ""dis"&amp;"tributor|raw materials|supply|pharma"")), ""Bulk (Distributor)"", ""Bot Relevant"")))
"),"Bot Relevant")</f>
        <v>Bot Relevant</v>
      </c>
      <c r="E27" s="4" t="str">
        <f>IFERROR(__xludf.DUMMYFUNCTION("IF(OR(REGEXMATCH(B19, ""(manufacturer|plant|production|production capacity|contract manufacturer|facility|production site)"")), ""Yes"", ""No"")"),"No")</f>
        <v>No</v>
      </c>
      <c r="F27" s="4" t="str">
        <f>IFERROR(__xludf.DUMMYFUNCTION("IF(OR(REGEXMATCH(B27, ""(brand|consumer products|end consumer|retail|direct to consumer|product line)"")), ""Yes"", ""No"")"),"No")</f>
        <v>No</v>
      </c>
      <c r="G27" s="4" t="str">
        <f>IFERROR(__xludf.DUMMYFUNCTION("IF(OR(REGEXMATCH(B27, ""(distributor|wholesale|raw material|supply|nutraceuticals|pharmaceutical distributor|logistics|distribution center)"")), ""Yes"", ""No"")"),"No")</f>
        <v>No</v>
      </c>
      <c r="H27" s="4" t="str">
        <f>IFERROR(__xludf.DUMMYFUNCTION("IF(OR(REGEXMATCH(B27, ""(milk|beverage|cereal|bakery|food|drink|nutrition|fortification|health|supplement)"")), ""Yes"", ""No"")"),"No")</f>
        <v>No</v>
      </c>
      <c r="I27" s="4" t="str">
        <f>IFERROR(__xludf.DUMMYFUNCTION("IF(OR(REGEXMATCH(B21, ""(probiotics|gut health|digestive health|bacteria|fermentation|IBS|digestion|microbiome|lactobacillus|bifidobacterium)"")), ""Yes"", ""No"")"),"No")</f>
        <v>No</v>
      </c>
      <c r="J27" s="4" t="str">
        <f>IFERROR(__xludf.DUMMYFUNCTION("IF(OR(REGEXMATCH(B2, ""(fortified|vitamins|minerals|supplemented|nutrient enriched|fortifying|micronutrient)"")), ""Yes"", ""No"")"),"No")</f>
        <v>No</v>
      </c>
      <c r="K27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7" s="4" t="str">
        <f>IFERROR(__xludf.DUMMYFUNCTION("IF(OR(REGEXMATCH(B2, ""(women|pregnancy|PCOD|menstrual health|female health|UTI|reproductive health|endometriosis|hormonal imbalance)"")), ""Yes"", ""No"")"),"No")</f>
        <v>No</v>
      </c>
      <c r="M27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8">
      <c r="A28" s="9" t="s">
        <v>65</v>
      </c>
      <c r="B28" s="10" t="s">
        <v>66</v>
      </c>
      <c r="C28" s="11" t="str">
        <f>IF(OR(D2="F&amp;B", D2="Bulk (Manufacturer)", D2="Bulk (Distributor)", D2="Formulations"), "Yes", "No")
</f>
        <v>No</v>
      </c>
      <c r="D28" s="5" t="str">
        <f>IFERROR(__xludf.DUMMYFUNCTION("IF(OR(REGEXMATCH(B27, ""milk|beverage|cereal|bakery|food|drink""), REGEXMATCH(B27, ""probiotics|nutrition"")), ""F&amp;B"", 
IF(OR(REGEXMATCH(B27, ""manufacturer|production|plant|capacity|formulations"")), ""Bulk (Manufacturer)"", 
IF(OR(REGEXMATCH(B27, ""dis"&amp;"tributor|raw materials|supply|pharma"")), ""Bulk (Distributor)"", ""Bot Relevant"")))
"),"Bot Relevant")</f>
        <v>Bot Relevant</v>
      </c>
      <c r="E28" s="4" t="str">
        <f>IFERROR(__xludf.DUMMYFUNCTION("IF(OR(REGEXMATCH(B20, ""(manufacturer|plant|production|production capacity|contract manufacturer|facility|production site)"")), ""Yes"", ""No"")"),"No")</f>
        <v>No</v>
      </c>
      <c r="F28" s="4" t="str">
        <f>IFERROR(__xludf.DUMMYFUNCTION("IF(OR(REGEXMATCH(B28, ""(brand|consumer products|end consumer|retail|direct to consumer|product line)"")), ""Yes"", ""No"")"),"Yes")</f>
        <v>Yes</v>
      </c>
      <c r="G28" s="4" t="str">
        <f>IFERROR(__xludf.DUMMYFUNCTION("IF(OR(REGEXMATCH(B28, ""(distributor|wholesale|raw material|supply|nutraceuticals|pharmaceutical distributor|logistics|distribution center)"")), ""Yes"", ""No"")"),"No")</f>
        <v>No</v>
      </c>
      <c r="H28" s="4" t="str">
        <f>IFERROR(__xludf.DUMMYFUNCTION("IF(OR(REGEXMATCH(B28, ""(milk|beverage|cereal|bakery|food|drink|nutrition|fortification|health|supplement)"")), ""Yes"", ""No"")"),"No")</f>
        <v>No</v>
      </c>
      <c r="I28" s="4" t="str">
        <f>IFERROR(__xludf.DUMMYFUNCTION("IF(OR(REGEXMATCH(B22, ""(probiotics|gut health|digestive health|bacteria|fermentation|IBS|digestion|microbiome|lactobacillus|bifidobacterium)"")), ""Yes"", ""No"")"),"No")</f>
        <v>No</v>
      </c>
      <c r="J28" s="4" t="str">
        <f>IFERROR(__xludf.DUMMYFUNCTION("IF(OR(REGEXMATCH(B2, ""(fortified|vitamins|minerals|supplemented|nutrient enriched|fortifying|micronutrient)"")), ""Yes"", ""No"")"),"No")</f>
        <v>No</v>
      </c>
      <c r="K28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8" s="4" t="str">
        <f>IFERROR(__xludf.DUMMYFUNCTION("IF(OR(REGEXMATCH(B2, ""(women|pregnancy|PCOD|menstrual health|female health|UTI|reproductive health|endometriosis|hormonal imbalance)"")), ""Yes"", ""No"")"),"No")</f>
        <v>No</v>
      </c>
      <c r="M28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29">
      <c r="A29" s="9" t="s">
        <v>67</v>
      </c>
      <c r="B29" s="10" t="s">
        <v>68</v>
      </c>
      <c r="C29" s="11" t="str">
        <f>IF(OR(D2="F&amp;B", D2="Bulk (Manufacturer)", D2="Bulk (Distributor)", D2="Formulations"), "Yes", "No")
</f>
        <v>No</v>
      </c>
      <c r="D29" s="5" t="str">
        <f>IFERROR(__xludf.DUMMYFUNCTION("IF(OR(REGEXMATCH(B28, ""milk|beverage|cereal|bakery|food|drink""), REGEXMATCH(B28, ""probiotics|nutrition"")), ""F&amp;B"", 
IF(OR(REGEXMATCH(B28, ""manufacturer|production|plant|capacity|formulations"")), ""Bulk (Manufacturer)"", 
IF(OR(REGEXMATCH(B28, ""dis"&amp;"tributor|raw materials|supply|pharma"")), ""Bulk (Distributor)"", ""Bot Relevant"")))
"),"Bot Relevant")</f>
        <v>Bot Relevant</v>
      </c>
      <c r="E29" s="4" t="str">
        <f>IFERROR(__xludf.DUMMYFUNCTION("IF(OR(REGEXMATCH(B21, ""(manufacturer|plant|production|production capacity|contract manufacturer|facility|production site)"")), ""Yes"", ""No"")"),"No")</f>
        <v>No</v>
      </c>
      <c r="F29" s="4" t="str">
        <f>IFERROR(__xludf.DUMMYFUNCTION("IF(OR(REGEXMATCH(B29, ""(brand|consumer products|end consumer|retail|direct to consumer|product line)"")), ""Yes"", ""No"")"),"No")</f>
        <v>No</v>
      </c>
      <c r="G29" s="4" t="str">
        <f>IFERROR(__xludf.DUMMYFUNCTION("IF(OR(REGEXMATCH(B29, ""(distributor|wholesale|raw material|supply|nutraceuticals|pharmaceutical distributor|logistics|distribution center)"")), ""Yes"", ""No"")"),"No")</f>
        <v>No</v>
      </c>
      <c r="H29" s="4" t="str">
        <f>IFERROR(__xludf.DUMMYFUNCTION("IF(OR(REGEXMATCH(B29, ""(milk|beverage|cereal|bakery|food|drink|nutrition|fortification|health|supplement)"")), ""Yes"", ""No"")"),"No")</f>
        <v>No</v>
      </c>
      <c r="I29" s="4" t="str">
        <f>IFERROR(__xludf.DUMMYFUNCTION("IF(OR(REGEXMATCH(B23, ""(probiotics|gut health|digestive health|bacteria|fermentation|IBS|digestion|microbiome|lactobacillus|bifidobacterium)"")), ""Yes"", ""No"")"),"No")</f>
        <v>No</v>
      </c>
      <c r="J29" s="4" t="str">
        <f>IFERROR(__xludf.DUMMYFUNCTION("IF(OR(REGEXMATCH(B2, ""(fortified|vitamins|minerals|supplemented|nutrient enriched|fortifying|micronutrient)"")), ""Yes"", ""No"")"),"No")</f>
        <v>No</v>
      </c>
      <c r="K29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29" s="4" t="str">
        <f>IFERROR(__xludf.DUMMYFUNCTION("IF(OR(REGEXMATCH(B2, ""(women|pregnancy|PCOD|menstrual health|female health|UTI|reproductive health|endometriosis|hormonal imbalance)"")), ""Yes"", ""No"")"),"No")</f>
        <v>No</v>
      </c>
      <c r="M29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0">
      <c r="A30" s="9" t="s">
        <v>69</v>
      </c>
      <c r="B30" s="10" t="s">
        <v>70</v>
      </c>
      <c r="C30" s="11" t="str">
        <f>IF(OR(D2="F&amp;B", D2="Bulk (Manufacturer)", D2="Bulk (Distributor)", D2="Formulations"), "Yes", "No")
</f>
        <v>No</v>
      </c>
      <c r="D30" s="5" t="str">
        <f>IFERROR(__xludf.DUMMYFUNCTION("IF(OR(REGEXMATCH(B29, ""milk|beverage|cereal|bakery|food|drink""), REGEXMATCH(B29, ""probiotics|nutrition"")), ""F&amp;B"", 
IF(OR(REGEXMATCH(B29, ""manufacturer|production|plant|capacity|formulations"")), ""Bulk (Manufacturer)"", 
IF(OR(REGEXMATCH(B29, ""dis"&amp;"tributor|raw materials|supply|pharma"")), ""Bulk (Distributor)"", ""Bot Relevant"")))
"),"Bot Relevant")</f>
        <v>Bot Relevant</v>
      </c>
      <c r="E30" s="4" t="str">
        <f>IFERROR(__xludf.DUMMYFUNCTION("IF(OR(REGEXMATCH(B22, ""(manufacturer|plant|production|production capacity|contract manufacturer|facility|production site)"")), ""Yes"", ""No"")"),"No")</f>
        <v>No</v>
      </c>
      <c r="F30" s="4" t="str">
        <f>IFERROR(__xludf.DUMMYFUNCTION("IF(OR(REGEXMATCH(B30, ""(brand|consumer products|end consumer|retail|direct to consumer|product line)"")), ""Yes"", ""No"")"),"No")</f>
        <v>No</v>
      </c>
      <c r="G30" s="4" t="str">
        <f>IFERROR(__xludf.DUMMYFUNCTION("IF(OR(REGEXMATCH(B30, ""(distributor|wholesale|raw material|supply|nutraceuticals|pharmaceutical distributor|logistics|distribution center)"")), ""Yes"", ""No"")"),"No")</f>
        <v>No</v>
      </c>
      <c r="H30" s="4" t="str">
        <f>IFERROR(__xludf.DUMMYFUNCTION("IF(OR(REGEXMATCH(B30, ""(milk|beverage|cereal|bakery|food|drink|nutrition|fortification|health|supplement)"")), ""Yes"", ""No"")"),"No")</f>
        <v>No</v>
      </c>
      <c r="I30" s="4" t="str">
        <f>IFERROR(__xludf.DUMMYFUNCTION("IF(OR(REGEXMATCH(B24, ""(probiotics|gut health|digestive health|bacteria|fermentation|IBS|digestion|microbiome|lactobacillus|bifidobacterium)"")), ""Yes"", ""No"")"),"No")</f>
        <v>No</v>
      </c>
      <c r="J30" s="4" t="str">
        <f>IFERROR(__xludf.DUMMYFUNCTION("IF(OR(REGEXMATCH(B2, ""(fortified|vitamins|minerals|supplemented|nutrient enriched|fortifying|micronutrient)"")), ""Yes"", ""No"")"),"No")</f>
        <v>No</v>
      </c>
      <c r="K30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0" s="4" t="str">
        <f>IFERROR(__xludf.DUMMYFUNCTION("IF(OR(REGEXMATCH(B2, ""(women|pregnancy|PCOD|menstrual health|female health|UTI|reproductive health|endometriosis|hormonal imbalance)"")), ""Yes"", ""No"")"),"No")</f>
        <v>No</v>
      </c>
      <c r="M30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1">
      <c r="A31" s="9" t="s">
        <v>71</v>
      </c>
      <c r="B31" s="12" t="s">
        <v>72</v>
      </c>
      <c r="C31" s="11" t="str">
        <f>IF(OR(D2="F&amp;B", D2="Bulk (Manufacturer)", D2="Bulk (Distributor)", D2="Formulations"), "Yes", "No")
</f>
        <v>No</v>
      </c>
      <c r="D31" s="5" t="str">
        <f>IFERROR(__xludf.DUMMYFUNCTION("IF(OR(REGEXMATCH(B30, ""milk|beverage|cereal|bakery|food|drink""), REGEXMATCH(B30, ""probiotics|nutrition"")), ""F&amp;B"", 
IF(OR(REGEXMATCH(B30, ""manufacturer|production|plant|capacity|formulations"")), ""Bulk (Manufacturer)"", 
IF(OR(REGEXMATCH(B30, ""dis"&amp;"tributor|raw materials|supply|pharma"")), ""Bulk (Distributor)"", ""Bot Relevant"")))
"),"Bot Relevant")</f>
        <v>Bot Relevant</v>
      </c>
      <c r="E31" s="4" t="str">
        <f>IFERROR(__xludf.DUMMYFUNCTION("IF(OR(REGEXMATCH(B23, ""(manufacturer|plant|production|production capacity|contract manufacturer|facility|production site)"")), ""Yes"", ""No"")"),"No")</f>
        <v>No</v>
      </c>
      <c r="F31" s="4" t="str">
        <f>IFERROR(__xludf.DUMMYFUNCTION("IF(OR(REGEXMATCH(B31, ""(brand|consumer products|end consumer|retail|direct to consumer|product line)"")), ""Yes"", ""No"")"),"No")</f>
        <v>No</v>
      </c>
      <c r="G31" s="4" t="str">
        <f>IFERROR(__xludf.DUMMYFUNCTION("IF(OR(REGEXMATCH(B31, ""(distributor|wholesale|raw material|supply|nutraceuticals|pharmaceutical distributor|logistics|distribution center)"")), ""Yes"", ""No"")"),"No")</f>
        <v>No</v>
      </c>
      <c r="H31" s="4" t="str">
        <f>IFERROR(__xludf.DUMMYFUNCTION("IF(OR(REGEXMATCH(B31, ""(milk|beverage|cereal|bakery|food|drink|nutrition|fortification|health|supplement)"")), ""Yes"", ""No"")"),"No")</f>
        <v>No</v>
      </c>
      <c r="I31" s="4" t="str">
        <f>IFERROR(__xludf.DUMMYFUNCTION("IF(OR(REGEXMATCH(B25, ""(probiotics|gut health|digestive health|bacteria|fermentation|IBS|digestion|microbiome|lactobacillus|bifidobacterium)"")), ""Yes"", ""No"")"),"No")</f>
        <v>No</v>
      </c>
      <c r="J31" s="4" t="str">
        <f>IFERROR(__xludf.DUMMYFUNCTION("IF(OR(REGEXMATCH(B2, ""(fortified|vitamins|minerals|supplemented|nutrient enriched|fortifying|micronutrient)"")), ""Yes"", ""No"")"),"No")</f>
        <v>No</v>
      </c>
      <c r="K31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1" s="4" t="str">
        <f>IFERROR(__xludf.DUMMYFUNCTION("IF(OR(REGEXMATCH(B2, ""(women|pregnancy|PCOD|menstrual health|female health|UTI|reproductive health|endometriosis|hormonal imbalance)"")), ""Yes"", ""No"")"),"No")</f>
        <v>No</v>
      </c>
      <c r="M31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2">
      <c r="A32" s="9" t="s">
        <v>73</v>
      </c>
      <c r="B32" s="12" t="s">
        <v>74</v>
      </c>
      <c r="C32" s="11" t="str">
        <f>IF(OR(D2="F&amp;B", D2="Bulk (Manufacturer)", D2="Bulk (Distributor)", D2="Formulations"), "Yes", "No")
</f>
        <v>No</v>
      </c>
      <c r="D32" s="5" t="str">
        <f>IFERROR(__xludf.DUMMYFUNCTION("IF(OR(REGEXMATCH(B31, ""milk|beverage|cereal|bakery|food|drink""), REGEXMATCH(B31, ""probiotics|nutrition"")), ""F&amp;B"", 
IF(OR(REGEXMATCH(B31, ""manufacturer|production|plant|capacity|formulations"")), ""Bulk (Manufacturer)"", 
IF(OR(REGEXMATCH(B31, ""dis"&amp;"tributor|raw materials|supply|pharma"")), ""Bulk (Distributor)"", ""Bot Relevant"")))
"),"Bot Relevant")</f>
        <v>Bot Relevant</v>
      </c>
      <c r="E32" s="4" t="str">
        <f>IFERROR(__xludf.DUMMYFUNCTION("IF(OR(REGEXMATCH(B24, ""(manufacturer|plant|production|production capacity|contract manufacturer|facility|production site)"")), ""Yes"", ""No"")"),"No")</f>
        <v>No</v>
      </c>
      <c r="F32" s="4" t="str">
        <f>IFERROR(__xludf.DUMMYFUNCTION("IF(OR(REGEXMATCH(B32, ""(brand|consumer products|end consumer|retail|direct to consumer|product line)"")), ""Yes"", ""No"")"),"No")</f>
        <v>No</v>
      </c>
      <c r="G32" s="4" t="str">
        <f>IFERROR(__xludf.DUMMYFUNCTION("IF(OR(REGEXMATCH(B32, ""(distributor|wholesale|raw material|supply|nutraceuticals|pharmaceutical distributor|logistics|distribution center)"")), ""Yes"", ""No"")"),"No")</f>
        <v>No</v>
      </c>
      <c r="H32" s="4" t="str">
        <f>IFERROR(__xludf.DUMMYFUNCTION("IF(OR(REGEXMATCH(B32, ""(milk|beverage|cereal|bakery|food|drink|nutrition|fortification|health|supplement)"")), ""Yes"", ""No"")"),"No")</f>
        <v>No</v>
      </c>
      <c r="I32" s="4" t="str">
        <f>IFERROR(__xludf.DUMMYFUNCTION("IF(OR(REGEXMATCH(B26, ""(probiotics|gut health|digestive health|bacteria|fermentation|IBS|digestion|microbiome|lactobacillus|bifidobacterium)"")), ""Yes"", ""No"")"),"No")</f>
        <v>No</v>
      </c>
      <c r="J32" s="4" t="str">
        <f>IFERROR(__xludf.DUMMYFUNCTION("IF(OR(REGEXMATCH(B2, ""(fortified|vitamins|minerals|supplemented|nutrient enriched|fortifying|micronutrient)"")), ""Yes"", ""No"")"),"No")</f>
        <v>No</v>
      </c>
      <c r="K32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2" s="4" t="str">
        <f>IFERROR(__xludf.DUMMYFUNCTION("IF(OR(REGEXMATCH(B2, ""(women|pregnancy|PCOD|menstrual health|female health|UTI|reproductive health|endometriosis|hormonal imbalance)"")), ""Yes"", ""No"")"),"No")</f>
        <v>No</v>
      </c>
      <c r="M32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3">
      <c r="A33" s="9" t="s">
        <v>75</v>
      </c>
      <c r="B33" s="10" t="s">
        <v>76</v>
      </c>
      <c r="C33" s="11" t="str">
        <f>IF(OR(D2="F&amp;B", D2="Bulk (Manufacturer)", D2="Bulk (Distributor)", D2="Formulations"), "Yes", "No")
</f>
        <v>No</v>
      </c>
      <c r="D33" s="5" t="str">
        <f>IFERROR(__xludf.DUMMYFUNCTION("IF(OR(REGEXMATCH(B32, ""milk|beverage|cereal|bakery|food|drink""), REGEXMATCH(B32, ""probiotics|nutrition"")), ""F&amp;B"", 
IF(OR(REGEXMATCH(B32, ""manufacturer|production|plant|capacity|formulations"")), ""Bulk (Manufacturer)"", 
IF(OR(REGEXMATCH(B32, ""dis"&amp;"tributor|raw materials|supply|pharma"")), ""Bulk (Distributor)"", ""Bot Relevant"")))
"),"Bot Relevant")</f>
        <v>Bot Relevant</v>
      </c>
      <c r="E33" s="4" t="str">
        <f>IFERROR(__xludf.DUMMYFUNCTION("IF(OR(REGEXMATCH(B25, ""(manufacturer|plant|production|production capacity|contract manufacturer|facility|production site)"")), ""Yes"", ""No"")"),"No")</f>
        <v>No</v>
      </c>
      <c r="F33" s="4" t="str">
        <f>IFERROR(__xludf.DUMMYFUNCTION("IF(OR(REGEXMATCH(B33, ""(brand|consumer products|end consumer|retail|direct to consumer|product line)"")), ""Yes"", ""No"")"),"No")</f>
        <v>No</v>
      </c>
      <c r="G33" s="4" t="str">
        <f>IFERROR(__xludf.DUMMYFUNCTION("IF(OR(REGEXMATCH(B33, ""(distributor|wholesale|raw material|supply|nutraceuticals|pharmaceutical distributor|logistics|distribution center)"")), ""Yes"", ""No"")"),"No")</f>
        <v>No</v>
      </c>
      <c r="H33" s="4" t="str">
        <f>IFERROR(__xludf.DUMMYFUNCTION("IF(OR(REGEXMATCH(B33, ""(milk|beverage|cereal|bakery|food|drink|nutrition|fortification|health|supplement)"")), ""Yes"", ""No"")"),"No")</f>
        <v>No</v>
      </c>
      <c r="I33" s="4" t="str">
        <f>IFERROR(__xludf.DUMMYFUNCTION("IF(OR(REGEXMATCH(B27, ""(probiotics|gut health|digestive health|bacteria|fermentation|IBS|digestion|microbiome|lactobacillus|bifidobacterium)"")), ""Yes"", ""No"")"),"No")</f>
        <v>No</v>
      </c>
      <c r="J33" s="4" t="str">
        <f>IFERROR(__xludf.DUMMYFUNCTION("IF(OR(REGEXMATCH(B2, ""(fortified|vitamins|minerals|supplemented|nutrient enriched|fortifying|micronutrient)"")), ""Yes"", ""No"")"),"No")</f>
        <v>No</v>
      </c>
      <c r="K33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3" s="4" t="str">
        <f>IFERROR(__xludf.DUMMYFUNCTION("IF(OR(REGEXMATCH(B2, ""(women|pregnancy|PCOD|menstrual health|female health|UTI|reproductive health|endometriosis|hormonal imbalance)"")), ""Yes"", ""No"")"),"No")</f>
        <v>No</v>
      </c>
      <c r="M33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4">
      <c r="A34" s="9" t="s">
        <v>77</v>
      </c>
      <c r="B34" s="10" t="s">
        <v>78</v>
      </c>
      <c r="C34" s="11" t="str">
        <f>IF(OR(D2="F&amp;B", D2="Bulk (Manufacturer)", D2="Bulk (Distributor)", D2="Formulations"), "Yes", "No")
</f>
        <v>No</v>
      </c>
      <c r="D34" s="5" t="str">
        <f>IFERROR(__xludf.DUMMYFUNCTION("IF(OR(REGEXMATCH(B33, ""milk|beverage|cereal|bakery|food|drink""), REGEXMATCH(B33, ""probiotics|nutrition"")), ""F&amp;B"", 
IF(OR(REGEXMATCH(B33, ""manufacturer|production|plant|capacity|formulations"")), ""Bulk (Manufacturer)"", 
IF(OR(REGEXMATCH(B33, ""dis"&amp;"tributor|raw materials|supply|pharma"")), ""Bulk (Distributor)"", ""Bot Relevant"")))
"),"Bot Relevant")</f>
        <v>Bot Relevant</v>
      </c>
      <c r="E34" s="4" t="str">
        <f>IFERROR(__xludf.DUMMYFUNCTION("IF(OR(REGEXMATCH(B26, ""(manufacturer|plant|production|production capacity|contract manufacturer|facility|production site)"")), ""Yes"", ""No"")"),"No")</f>
        <v>No</v>
      </c>
      <c r="F34" s="4" t="str">
        <f>IFERROR(__xludf.DUMMYFUNCTION("IF(OR(REGEXMATCH(B34, ""(brand|consumer products|end consumer|retail|direct to consumer|product line)"")), ""Yes"", ""No"")"),"No")</f>
        <v>No</v>
      </c>
      <c r="G34" s="4" t="str">
        <f>IFERROR(__xludf.DUMMYFUNCTION("IF(OR(REGEXMATCH(B34, ""(distributor|wholesale|raw material|supply|nutraceuticals|pharmaceutical distributor|logistics|distribution center)"")), ""Yes"", ""No"")"),"No")</f>
        <v>No</v>
      </c>
      <c r="H34" s="4" t="str">
        <f>IFERROR(__xludf.DUMMYFUNCTION("IF(OR(REGEXMATCH(B34, ""(milk|beverage|cereal|bakery|food|drink|nutrition|fortification|health|supplement)"")), ""Yes"", ""No"")"),"No")</f>
        <v>No</v>
      </c>
      <c r="I34" s="4" t="str">
        <f>IFERROR(__xludf.DUMMYFUNCTION("IF(OR(REGEXMATCH(B28, ""(probiotics|gut health|digestive health|bacteria|fermentation|IBS|digestion|microbiome|lactobacillus|bifidobacterium)"")), ""Yes"", ""No"")"),"No")</f>
        <v>No</v>
      </c>
      <c r="J34" s="4" t="str">
        <f>IFERROR(__xludf.DUMMYFUNCTION("IF(OR(REGEXMATCH(B2, ""(fortified|vitamins|minerals|supplemented|nutrient enriched|fortifying|micronutrient)"")), ""Yes"", ""No"")"),"No")</f>
        <v>No</v>
      </c>
      <c r="K34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4" s="13" t="str">
        <f>IFERROR(__xludf.DUMMYFUNCTION("IF(OR(REGEXMATCH(B2, ""(women|pregnancy|PCOD|menstrual health|female health|UTI|reproductive health|endometriosis|hormonal imbalance)"")), ""Yes"", ""No"")"),"No")</f>
        <v>No</v>
      </c>
      <c r="M34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5">
      <c r="A35" s="9" t="s">
        <v>79</v>
      </c>
      <c r="B35" s="10" t="s">
        <v>80</v>
      </c>
      <c r="C35" s="14" t="str">
        <f>IF(OR(D2="F&amp;B", D2="Bulk (Manufacturer)", D2="Bulk (Distributor)", D2="Formulations"), "Yes", "No")
</f>
        <v>No</v>
      </c>
      <c r="D35" s="5" t="str">
        <f>IFERROR(__xludf.DUMMYFUNCTION("IF(OR(REGEXMATCH(B34, ""milk|beverage|cereal|bakery|food|drink""), REGEXMATCH(B34, ""probiotics|nutrition"")), ""F&amp;B"", 
IF(OR(REGEXMATCH(B34, ""manufacturer|production|plant|capacity|formulations"")), ""Bulk (Manufacturer)"", 
IF(OR(REGEXMATCH(B34, ""dis"&amp;"tributor|raw materials|supply|pharma"")), ""Bulk (Distributor)"", ""Bot Relevant"")))
"),"Bot Relevant")</f>
        <v>Bot Relevant</v>
      </c>
      <c r="E35" s="4" t="str">
        <f>IFERROR(__xludf.DUMMYFUNCTION("IF(OR(REGEXMATCH(B27, ""(manufacturer|plant|production|production capacity|contract manufacturer|facility|production site)"")), ""Yes"", ""No"")"),"No")</f>
        <v>No</v>
      </c>
      <c r="F35" s="4" t="str">
        <f>IFERROR(__xludf.DUMMYFUNCTION("IF(OR(REGEXMATCH(B35, ""(brand|consumer products|end consumer|retail|direct to consumer|product line)"")), ""Yes"", ""No"")"),"No")</f>
        <v>No</v>
      </c>
      <c r="G35" s="4" t="str">
        <f>IFERROR(__xludf.DUMMYFUNCTION("IF(OR(REGEXMATCH(B35, ""(distributor|wholesale|raw material|supply|nutraceuticals|pharmaceutical distributor|logistics|distribution center)"")), ""Yes"", ""No"")"),"No")</f>
        <v>No</v>
      </c>
      <c r="H35" s="4" t="str">
        <f>IFERROR(__xludf.DUMMYFUNCTION("IF(OR(REGEXMATCH(B35, ""(milk|beverage|cereal|bakery|food|drink|nutrition|fortification|health|supplement)"")), ""Yes"", ""No"")"),"No")</f>
        <v>No</v>
      </c>
      <c r="I35" s="4" t="str">
        <f>IFERROR(__xludf.DUMMYFUNCTION("IF(OR(REGEXMATCH(B29, ""(probiotics|gut health|digestive health|bacteria|fermentation|IBS|digestion|microbiome|lactobacillus|bifidobacterium)"")), ""Yes"", ""No"")"),"No")</f>
        <v>No</v>
      </c>
      <c r="J35" s="4" t="str">
        <f>IFERROR(__xludf.DUMMYFUNCTION("IF(OR(REGEXMATCH(B2, ""(fortified|vitamins|minerals|supplemented|nutrient enriched|fortifying|micronutrient)"")), ""Yes"", ""No"")"),"No")</f>
        <v>No</v>
      </c>
      <c r="K35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5" s="4" t="str">
        <f>IFERROR(__xludf.DUMMYFUNCTION("IF(OR(REGEXMATCH(B2, ""(women|pregnancy|PCOD|menstrual health|female health|UTI|reproductive health|endometriosis|hormonal imbalance)"")), ""Yes"", ""No"")"),"No")</f>
        <v>No</v>
      </c>
      <c r="M35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6">
      <c r="A36" s="9" t="s">
        <v>81</v>
      </c>
      <c r="B36" s="10" t="s">
        <v>82</v>
      </c>
      <c r="C36" s="11" t="str">
        <f>IF(OR(D2="F&amp;B", D2="Bulk (Manufacturer)", D2="Bulk (Distributor)", D2="Formulations"), "Yes", "No")
</f>
        <v>No</v>
      </c>
      <c r="D36" s="5" t="str">
        <f>IFERROR(__xludf.DUMMYFUNCTION("IF(OR(REGEXMATCH(B35, ""milk|beverage|cereal|bakery|food|drink""), REGEXMATCH(B35, ""probiotics|nutrition"")), ""F&amp;B"", 
IF(OR(REGEXMATCH(B35, ""manufacturer|production|plant|capacity|formulations"")), ""Bulk (Manufacturer)"", 
IF(OR(REGEXMATCH(B35, ""dis"&amp;"tributor|raw materials|supply|pharma"")), ""Bulk (Distributor)"", ""Bot Relevant"")))
"),"Bot Relevant")</f>
        <v>Bot Relevant</v>
      </c>
      <c r="E36" s="4" t="str">
        <f>IFERROR(__xludf.DUMMYFUNCTION("IF(OR(REGEXMATCH(B28, ""(manufacturer|plant|production|production capacity|contract manufacturer|facility|production site)"")), ""Yes"", ""No"")"),"No")</f>
        <v>No</v>
      </c>
      <c r="F36" s="4" t="str">
        <f>IFERROR(__xludf.DUMMYFUNCTION("IF(OR(REGEXMATCH(B36, ""(brand|consumer products|end consumer|retail|direct to consumer|product line)"")), ""Yes"", ""No"")"),"No")</f>
        <v>No</v>
      </c>
      <c r="G36" s="4" t="str">
        <f>IFERROR(__xludf.DUMMYFUNCTION("IF(OR(REGEXMATCH(B36, ""(distributor|wholesale|raw material|supply|nutraceuticals|pharmaceutical distributor|logistics|distribution center)"")), ""Yes"", ""No"")"),"No")</f>
        <v>No</v>
      </c>
      <c r="H36" s="4" t="str">
        <f>IFERROR(__xludf.DUMMYFUNCTION("IF(OR(REGEXMATCH(B36, ""(milk|beverage|cereal|bakery|food|drink|nutrition|fortification|health|supplement)"")), ""Yes"", ""No"")"),"No")</f>
        <v>No</v>
      </c>
      <c r="I36" s="4" t="str">
        <f>IFERROR(__xludf.DUMMYFUNCTION("IF(OR(REGEXMATCH(B30, ""(probiotics|gut health|digestive health|bacteria|fermentation|IBS|digestion|microbiome|lactobacillus|bifidobacterium)"")), ""Yes"", ""No"")"),"No")</f>
        <v>No</v>
      </c>
      <c r="J36" s="4" t="str">
        <f>IFERROR(__xludf.DUMMYFUNCTION("IF(OR(REGEXMATCH(B2, ""(fortified|vitamins|minerals|supplemented|nutrient enriched|fortifying|micronutrient)"")), ""Yes"", ""No"")"),"No")</f>
        <v>No</v>
      </c>
      <c r="K36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6" s="4" t="str">
        <f>IFERROR(__xludf.DUMMYFUNCTION("IF(OR(REGEXMATCH(B2, ""(women|pregnancy|PCOD|menstrual health|female health|UTI|reproductive health|endometriosis|hormonal imbalance)"")), ""Yes"", ""No"")"),"No")</f>
        <v>No</v>
      </c>
      <c r="M36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7">
      <c r="A37" s="9" t="s">
        <v>83</v>
      </c>
      <c r="B37" s="10" t="s">
        <v>84</v>
      </c>
      <c r="C37" s="11" t="str">
        <f>IF(OR(D2="F&amp;B", D2="Bulk (Manufacturer)", D2="Bulk (Distributor)", D2="Formulations"), "Yes", "No")
</f>
        <v>No</v>
      </c>
      <c r="D37" s="5" t="str">
        <f>IFERROR(__xludf.DUMMYFUNCTION("IF(OR(REGEXMATCH(B36, ""milk|beverage|cereal|bakery|food|drink""), REGEXMATCH(B36, ""probiotics|nutrition"")), ""F&amp;B"", 
IF(OR(REGEXMATCH(B36, ""manufacturer|production|plant|capacity|formulations"")), ""Bulk (Manufacturer)"", 
IF(OR(REGEXMATCH(B36, ""dis"&amp;"tributor|raw materials|supply|pharma"")), ""Bulk (Distributor)"", ""Bot Relevant"")))
"),"Bot Relevant")</f>
        <v>Bot Relevant</v>
      </c>
      <c r="E37" s="4" t="str">
        <f>IFERROR(__xludf.DUMMYFUNCTION("IF(OR(REGEXMATCH(B29, ""(manufacturer|plant|production|production capacity|contract manufacturer|facility|production site)"")), ""Yes"", ""No"")"),"No")</f>
        <v>No</v>
      </c>
      <c r="F37" s="4" t="str">
        <f>IFERROR(__xludf.DUMMYFUNCTION("IF(OR(REGEXMATCH(B37, ""(brand|consumer products|end consumer|retail|direct to consumer|product line)"")), ""Yes"", ""No"")"),"No")</f>
        <v>No</v>
      </c>
      <c r="G37" s="4" t="str">
        <f>IFERROR(__xludf.DUMMYFUNCTION("IF(OR(REGEXMATCH(B37, ""(distributor|wholesale|raw material|supply|nutraceuticals|pharmaceutical distributor|logistics|distribution center)"")), ""Yes"", ""No"")"),"No")</f>
        <v>No</v>
      </c>
      <c r="H37" s="4" t="str">
        <f>IFERROR(__xludf.DUMMYFUNCTION("IF(OR(REGEXMATCH(B37, ""(milk|beverage|cereal|bakery|food|drink|nutrition|fortification|health|supplement)"")), ""Yes"", ""No"")"),"No")</f>
        <v>No</v>
      </c>
      <c r="I37" s="4" t="str">
        <f>IFERROR(__xludf.DUMMYFUNCTION("IF(OR(REGEXMATCH(B31, ""(probiotics|gut health|digestive health|bacteria|fermentation|IBS|digestion|microbiome|lactobacillus|bifidobacterium)"")), ""Yes"", ""No"")"),"No")</f>
        <v>No</v>
      </c>
      <c r="J37" s="4" t="str">
        <f>IFERROR(__xludf.DUMMYFUNCTION("IF(OR(REGEXMATCH(B2, ""(fortified|vitamins|minerals|supplemented|nutrient enriched|fortifying|micronutrient)"")), ""Yes"", ""No"")"),"No")</f>
        <v>No</v>
      </c>
      <c r="K37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7" s="4" t="str">
        <f>IFERROR(__xludf.DUMMYFUNCTION("IF(OR(REGEXMATCH(B2, ""(women|pregnancy|PCOD|menstrual health|female health|UTI|reproductive health|endometriosis|hormonal imbalance)"")), ""Yes"", ""No"")"),"No")</f>
        <v>No</v>
      </c>
      <c r="M37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8">
      <c r="A38" s="9" t="s">
        <v>85</v>
      </c>
      <c r="B38" s="10" t="s">
        <v>86</v>
      </c>
      <c r="C38" s="11" t="str">
        <f>IF(OR(D2="F&amp;B", D2="Bulk (Manufacturer)", D2="Bulk (Distributor)", D2="Formulations"), "Yes", "No")
</f>
        <v>No</v>
      </c>
      <c r="D38" s="5" t="str">
        <f>IFERROR(__xludf.DUMMYFUNCTION("IF(OR(REGEXMATCH(B37, ""milk|beverage|cereal|bakery|food|drink""), REGEXMATCH(B37, ""probiotics|nutrition"")), ""F&amp;B"", 
IF(OR(REGEXMATCH(B37, ""manufacturer|production|plant|capacity|formulations"")), ""Bulk (Manufacturer)"", 
IF(OR(REGEXMATCH(B37, ""dis"&amp;"tributor|raw materials|supply|pharma"")), ""Bulk (Distributor)"", ""Bot Relevant"")))
"),"Bot Relevant")</f>
        <v>Bot Relevant</v>
      </c>
      <c r="E38" s="4" t="str">
        <f>IFERROR(__xludf.DUMMYFUNCTION("IF(OR(REGEXMATCH(B30, ""(manufacturer|plant|production|production capacity|contract manufacturer|facility|production site)"")), ""Yes"", ""No"")"),"No")</f>
        <v>No</v>
      </c>
      <c r="F38" s="4" t="str">
        <f>IFERROR(__xludf.DUMMYFUNCTION("IF(OR(REGEXMATCH(B38, ""(brand|consumer products|end consumer|retail|direct to consumer|product line)"")), ""Yes"", ""No"")"),"No")</f>
        <v>No</v>
      </c>
      <c r="G38" s="4" t="str">
        <f>IFERROR(__xludf.DUMMYFUNCTION("IF(OR(REGEXMATCH(B38, ""(distributor|wholesale|raw material|supply|nutraceuticals|pharmaceutical distributor|logistics|distribution center)"")), ""Yes"", ""No"")"),"No")</f>
        <v>No</v>
      </c>
      <c r="H38" s="4" t="str">
        <f>IFERROR(__xludf.DUMMYFUNCTION("IF(OR(REGEXMATCH(B38, ""(milk|beverage|cereal|bakery|food|drink|nutrition|fortification|health|supplement)"")), ""Yes"", ""No"")"),"No")</f>
        <v>No</v>
      </c>
      <c r="I38" s="4" t="str">
        <f>IFERROR(__xludf.DUMMYFUNCTION("IF(OR(REGEXMATCH(B32, ""(probiotics|gut health|digestive health|bacteria|fermentation|IBS|digestion|microbiome|lactobacillus|bifidobacterium)"")), ""Yes"", ""No"")"),"No")</f>
        <v>No</v>
      </c>
      <c r="J38" s="4" t="str">
        <f>IFERROR(__xludf.DUMMYFUNCTION("IF(OR(REGEXMATCH(B2, ""(fortified|vitamins|minerals|supplemented|nutrient enriched|fortifying|micronutrient)"")), ""Yes"", ""No"")"),"No")</f>
        <v>No</v>
      </c>
      <c r="K38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8" s="4" t="str">
        <f>IFERROR(__xludf.DUMMYFUNCTION("IF(OR(REGEXMATCH(B2, ""(women|pregnancy|PCOD|menstrual health|female health|UTI|reproductive health|endometriosis|hormonal imbalance)"")), ""Yes"", ""No"")"),"No")</f>
        <v>No</v>
      </c>
      <c r="M38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39">
      <c r="A39" s="9" t="s">
        <v>87</v>
      </c>
      <c r="B39" s="10" t="s">
        <v>88</v>
      </c>
      <c r="C39" s="11" t="str">
        <f>IF(OR(D2="F&amp;B", D2="Bulk (Manufacturer)", D2="Bulk (Distributor)", D2="Formulations"), "Yes", "No")
</f>
        <v>No</v>
      </c>
      <c r="D39" s="5" t="str">
        <f>IFERROR(__xludf.DUMMYFUNCTION("IF(OR(REGEXMATCH(B38, ""milk|beverage|cereal|bakery|food|drink""), REGEXMATCH(B38, ""probiotics|nutrition"")), ""F&amp;B"", 
IF(OR(REGEXMATCH(B38, ""manufacturer|production|plant|capacity|formulations"")), ""Bulk (Manufacturer)"", 
IF(OR(REGEXMATCH(B38, ""dis"&amp;"tributor|raw materials|supply|pharma"")), ""Bulk (Distributor)"", ""Bot Relevant"")))
"),"Bot Relevant")</f>
        <v>Bot Relevant</v>
      </c>
      <c r="E39" s="4" t="str">
        <f>IFERROR(__xludf.DUMMYFUNCTION("IF(OR(REGEXMATCH(B31, ""(manufacturer|plant|production|production capacity|contract manufacturer|facility|production site)"")), ""Yes"", ""No"")"),"No")</f>
        <v>No</v>
      </c>
      <c r="F39" s="4" t="str">
        <f>IFERROR(__xludf.DUMMYFUNCTION("IF(OR(REGEXMATCH(B39, ""(brand|consumer products|end consumer|retail|direct to consumer|product line)"")), ""Yes"", ""No"")"),"No")</f>
        <v>No</v>
      </c>
      <c r="G39" s="4" t="str">
        <f>IFERROR(__xludf.DUMMYFUNCTION("IF(OR(REGEXMATCH(B39, ""(distributor|wholesale|raw material|supply|nutraceuticals|pharmaceutical distributor|logistics|distribution center)"")), ""Yes"", ""No"")"),"No")</f>
        <v>No</v>
      </c>
      <c r="H39" s="4" t="str">
        <f>IFERROR(__xludf.DUMMYFUNCTION("IF(OR(REGEXMATCH(B39, ""(milk|beverage|cereal|bakery|food|drink|nutrition|fortification|health|supplement)"")), ""Yes"", ""No"")"),"No")</f>
        <v>No</v>
      </c>
      <c r="I39" s="5" t="s">
        <v>89</v>
      </c>
      <c r="J39" s="4" t="str">
        <f>IFERROR(__xludf.DUMMYFUNCTION("IF(OR(REGEXMATCH(B2, ""(fortified|vitamins|minerals|supplemented|nutrient enriched|fortifying|micronutrient)"")), ""Yes"", ""No"")"),"No")</f>
        <v>No</v>
      </c>
      <c r="K39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39" s="4" t="str">
        <f>IFERROR(__xludf.DUMMYFUNCTION("IF(OR(REGEXMATCH(B2, ""(women|pregnancy|PCOD|menstrual health|female health|UTI|reproductive health|endometriosis|hormonal imbalance)"")), ""Yes"", ""No"")"),"No")</f>
        <v>No</v>
      </c>
      <c r="M39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40">
      <c r="A40" s="9" t="s">
        <v>90</v>
      </c>
      <c r="B40" s="10" t="s">
        <v>91</v>
      </c>
      <c r="C40" s="11" t="str">
        <f>IF(OR(D2="F&amp;B", D2="Bulk (Manufacturer)", D2="Bulk (Distributor)", D2="Formulations"), "Yes", "No")
</f>
        <v>No</v>
      </c>
      <c r="D40" s="5" t="str">
        <f>IFERROR(__xludf.DUMMYFUNCTION("IF(OR(REGEXMATCH(B39, ""milk|beverage|cereal|bakery|food|drink""), REGEXMATCH(B39, ""probiotics|nutrition"")), ""F&amp;B"", 
IF(OR(REGEXMATCH(B39, ""manufacturer|production|plant|capacity|formulations"")), ""Bulk (Manufacturer)"", 
IF(OR(REGEXMATCH(B39, ""dis"&amp;"tributor|raw materials|supply|pharma"")), ""Bulk (Distributor)"", ""Bot Relevant"")))
"),"Bot Relevant")</f>
        <v>Bot Relevant</v>
      </c>
      <c r="E40" s="4" t="str">
        <f>IFERROR(__xludf.DUMMYFUNCTION("IF(OR(REGEXMATCH(B32, ""(manufacturer|plant|production|production capacity|contract manufacturer|facility|production site)"")), ""Yes"", ""No"")"),"No")</f>
        <v>No</v>
      </c>
      <c r="F40" s="4" t="str">
        <f>IFERROR(__xludf.DUMMYFUNCTION("IF(OR(REGEXMATCH(B40, ""(brand|consumer products|end consumer|retail|direct to consumer|product line)"")), ""Yes"", ""No"")"),"No")</f>
        <v>No</v>
      </c>
      <c r="G40" s="4" t="str">
        <f>IFERROR(__xludf.DUMMYFUNCTION("IF(OR(REGEXMATCH(B40, ""(distributor|wholesale|raw material|supply|nutraceuticals|pharmaceutical distributor|logistics|distribution center)"")), ""Yes"", ""No"")"),"No")</f>
        <v>No</v>
      </c>
      <c r="H40" s="4" t="str">
        <f>IFERROR(__xludf.DUMMYFUNCTION("IF(OR(REGEXMATCH(B40, ""(milk|beverage|cereal|bakery|food|drink|nutrition|fortification|health|supplement)"")), ""Yes"", ""No"")"),"Yes")</f>
        <v>Yes</v>
      </c>
      <c r="I40" s="4" t="str">
        <f>IFERROR(__xludf.DUMMYFUNCTION("IF(OR(REGEXMATCH(B34, ""(probiotics|gut health|digestive health|bacteria|fermentation|IBS|digestion|microbiome|lactobacillus|bifidobacterium)"")), ""Yes"", ""No"")"),"No")</f>
        <v>No</v>
      </c>
      <c r="J40" s="4" t="str">
        <f>IFERROR(__xludf.DUMMYFUNCTION("IF(OR(REGEXMATCH(B2, ""(fortified|vitamins|minerals|supplemented|nutrient enriched|fortifying|micronutrient)"")), ""Yes"", ""No"")"),"No")</f>
        <v>No</v>
      </c>
      <c r="K40" s="4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40" s="4" t="str">
        <f>IFERROR(__xludf.DUMMYFUNCTION("IF(OR(REGEXMATCH(B2, ""(women|pregnancy|PCOD|menstrual health|female health|UTI|reproductive health|endometriosis|hormonal imbalance)"")), ""Yes"", ""No"")"),"No")</f>
        <v>No</v>
      </c>
      <c r="M40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41">
      <c r="A41" s="9" t="s">
        <v>92</v>
      </c>
      <c r="B41" s="10" t="s">
        <v>93</v>
      </c>
      <c r="C41" s="11" t="str">
        <f>IF(OR(D2="F&amp;B", D2="Bulk (Manufacturer)", D2="Bulk (Distributor)", D2="Formulations"), "Yes", "No")
</f>
        <v>No</v>
      </c>
      <c r="D41" s="5" t="str">
        <f>IFERROR(__xludf.DUMMYFUNCTION("IF(OR(REGEXMATCH(B40, ""milk|beverage|cereal|bakery|food|drink""), REGEXMATCH(B40, ""probiotics|nutrition"")), ""F&amp;B"", 
IF(OR(REGEXMATCH(B40, ""manufacturer|production|plant|capacity|formulations"")), ""Bulk (Manufacturer)"", 
IF(OR(REGEXMATCH(B40, ""dis"&amp;"tributor|raw materials|supply|pharma"")), ""Bulk (Distributor)"", ""Bot Relevant"")))
"),"Bot Relevant")</f>
        <v>Bot Relevant</v>
      </c>
      <c r="E41" s="4" t="str">
        <f>IFERROR(__xludf.DUMMYFUNCTION("IF(OR(REGEXMATCH(B33, ""(manufacturer|plant|production|production capacity|contract manufacturer|facility|production site)"")), ""Yes"", ""No"")"),"No")</f>
        <v>No</v>
      </c>
      <c r="F41" s="4" t="str">
        <f>IFERROR(__xludf.DUMMYFUNCTION("IF(OR(REGEXMATCH(B41, ""(brand|consumer products|end consumer|retail|direct to consumer|product line)"")), ""Yes"", ""No"")"),"No")</f>
        <v>No</v>
      </c>
      <c r="G41" s="4" t="str">
        <f>IFERROR(__xludf.DUMMYFUNCTION("IF(OR(REGEXMATCH(B41, ""(distributor|wholesale|raw material|supply|nutraceuticals|pharmaceutical distributor|logistics|distribution center)"")), ""Yes"", ""No"")"),"No")</f>
        <v>No</v>
      </c>
      <c r="H41" s="4" t="str">
        <f>IFERROR(__xludf.DUMMYFUNCTION("IF(OR(REGEXMATCH(B41, ""(milk|beverage|cereal|bakery|food|drink|nutrition|fortification|health|supplement)"")), ""Yes"", ""No"")"),"No")</f>
        <v>No</v>
      </c>
      <c r="I41" s="4" t="str">
        <f>IFERROR(__xludf.DUMMYFUNCTION("IF(OR(REGEXMATCH(B35, ""(probiotics|gut health|digestive health|bacteria|fermentation|IBS|digestion|microbiome|lactobacillus|bifidobacterium)"")), ""Yes"", ""No"")"),"No")</f>
        <v>No</v>
      </c>
      <c r="J41" s="4" t="str">
        <f>IFERROR(__xludf.DUMMYFUNCTION("IF(OR(REGEXMATCH(B2, ""(fortified|vitamins|minerals|supplemented|nutrient enriched|fortifying|micronutrient)"")), ""Yes"", ""No"")"),"No")</f>
        <v>No</v>
      </c>
      <c r="K41" s="13" t="str">
        <f>IFERROR(__xludf.DUMMYFUNCTION("IF(OR(REGEXMATCH(B2, ""(gut health|probiotics|IBS|constipation|diarrhea|bloating|digestive issues|microbiome|intestinal health|lactobacillus|bifidobacterium)"")), ""Yes"", ""No"")"),"No")</f>
        <v>No</v>
      </c>
      <c r="L41" s="4" t="str">
        <f>IFERROR(__xludf.DUMMYFUNCTION("IF(OR(REGEXMATCH(B2, ""(women|pregnancy|PCOD|menstrual health|female health|UTI|reproductive health|endometriosis|hormonal imbalance)"")), ""Yes"", ""No"")"),"No")</f>
        <v>No</v>
      </c>
      <c r="M41" s="4" t="str">
        <f>IFERROR(__xludf.DUMMYFUNCTION("IF(OR(REGEXMATCH(B2, ""(cognitive health|brain health|mental wellness|memory|focus|anxiety|depression|mood|neurodegenerative|stress relief)"")), ""Yes"", ""No"")"),"No")</f>
        <v>No</v>
      </c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  <row r="1001">
      <c r="A1001" s="11"/>
      <c r="B1001" s="11"/>
      <c r="C1001" s="11"/>
      <c r="D1001" s="11"/>
      <c r="E1001" s="11"/>
    </row>
    <row r="1002">
      <c r="A1002" s="11"/>
      <c r="B1002" s="11"/>
      <c r="C1002" s="11"/>
      <c r="D1002" s="11"/>
      <c r="E1002" s="11"/>
    </row>
    <row r="1003">
      <c r="A1003" s="11"/>
      <c r="B1003" s="11"/>
      <c r="C1003" s="11"/>
      <c r="D1003" s="11"/>
      <c r="E1003" s="11"/>
    </row>
    <row r="1004">
      <c r="A1004" s="11"/>
      <c r="B1004" s="11"/>
      <c r="C1004" s="11"/>
      <c r="D1004" s="11"/>
      <c r="E1004" s="11"/>
    </row>
    <row r="1005">
      <c r="A1005" s="11"/>
      <c r="B1005" s="11"/>
      <c r="C1005" s="11"/>
      <c r="D1005" s="11"/>
      <c r="E1005" s="11"/>
    </row>
    <row r="1006">
      <c r="A1006" s="11"/>
      <c r="B1006" s="11"/>
      <c r="C1006" s="11"/>
      <c r="D1006" s="11"/>
      <c r="E1006" s="11"/>
    </row>
    <row r="1007">
      <c r="A1007" s="11"/>
      <c r="B1007" s="11"/>
      <c r="C1007" s="11"/>
      <c r="D1007" s="11"/>
      <c r="E1007" s="11"/>
    </row>
    <row r="1008">
      <c r="A1008" s="11"/>
      <c r="B1008" s="11"/>
      <c r="C1008" s="11"/>
      <c r="D1008" s="11"/>
      <c r="E1008" s="11"/>
    </row>
    <row r="1009">
      <c r="A1009" s="11"/>
      <c r="B1009" s="11"/>
      <c r="C1009" s="11"/>
      <c r="D1009" s="11"/>
      <c r="E1009" s="11"/>
    </row>
    <row r="1010">
      <c r="A1010" s="11"/>
      <c r="B1010" s="11"/>
      <c r="C1010" s="11"/>
      <c r="D1010" s="11"/>
      <c r="E1010" s="11"/>
    </row>
    <row r="1011">
      <c r="A1011" s="11"/>
      <c r="B1011" s="11"/>
      <c r="C1011" s="11"/>
      <c r="D1011" s="11"/>
      <c r="E1011" s="11"/>
    </row>
    <row r="1012">
      <c r="A1012" s="11"/>
      <c r="B1012" s="11"/>
      <c r="C1012" s="11"/>
      <c r="D1012" s="11"/>
      <c r="E1012" s="11"/>
    </row>
    <row r="1013">
      <c r="A1013" s="11"/>
      <c r="B1013" s="11"/>
      <c r="C1013" s="11"/>
      <c r="D1013" s="11"/>
      <c r="E1013" s="11"/>
    </row>
    <row r="1014">
      <c r="A1014" s="11"/>
      <c r="B1014" s="11"/>
      <c r="C1014" s="11"/>
      <c r="D1014" s="11"/>
      <c r="E1014" s="11"/>
    </row>
    <row r="1015">
      <c r="A1015" s="11"/>
      <c r="B1015" s="11"/>
      <c r="C1015" s="11"/>
      <c r="D1015" s="11"/>
      <c r="E1015" s="1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</hyperlinks>
  <drawing r:id="rId41"/>
</worksheet>
</file>