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33E79B9-CCA5-4683-810B-8281C0E28D68}" xr6:coauthVersionLast="36" xr6:coauthVersionMax="36" xr10:uidLastSave="{00000000-0000-0000-0000-000000000000}"/>
  <bookViews>
    <workbookView xWindow="0" yWindow="0" windowWidth="20490" windowHeight="7545" activeTab="5" xr2:uid="{4F1EEE8B-65DA-4A46-B182-8FB861EF75F2}"/>
  </bookViews>
  <sheets>
    <sheet name="Raw Data" sheetId="4" r:id="rId1"/>
    <sheet name="Monthly Sales" sheetId="2" r:id="rId2"/>
    <sheet name="Data Sheet" sheetId="1" r:id="rId3"/>
    <sheet name="Directory" sheetId="3" r:id="rId4"/>
    <sheet name="Bar Daigaram" sheetId="13" r:id="rId5"/>
    <sheet name="Analysis for case study 1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H20" i="2"/>
  <c r="H19" i="2"/>
  <c r="H18" i="2"/>
  <c r="H17" i="2"/>
  <c r="H16" i="2"/>
  <c r="H15" i="2"/>
  <c r="H14" i="2"/>
  <c r="H13" i="2"/>
  <c r="H12" i="2"/>
  <c r="H11" i="2"/>
  <c r="H7" i="1"/>
  <c r="H8" i="1"/>
  <c r="H9" i="1"/>
  <c r="H10" i="1"/>
  <c r="H11" i="1"/>
  <c r="H12" i="1"/>
  <c r="H13" i="1"/>
  <c r="H14" i="1"/>
  <c r="H15" i="1"/>
  <c r="H6" i="1"/>
  <c r="G21" i="2"/>
  <c r="J16" i="1"/>
  <c r="J21" i="2"/>
  <c r="H16" i="1" l="1"/>
  <c r="H21" i="2"/>
  <c r="L3" i="2"/>
  <c r="Q3" i="2"/>
  <c r="F30" i="2"/>
  <c r="G30" i="2"/>
  <c r="P4" i="2"/>
  <c r="P5" i="2"/>
  <c r="P3" i="2"/>
  <c r="L5" i="2"/>
  <c r="L4" i="2"/>
  <c r="P7" i="2" l="1"/>
  <c r="I16" i="1"/>
  <c r="D21" i="1"/>
  <c r="M10" i="1"/>
  <c r="N7" i="2"/>
  <c r="L7" i="2"/>
  <c r="G16" i="1" l="1"/>
</calcChain>
</file>

<file path=xl/sharedStrings.xml><?xml version="1.0" encoding="utf-8"?>
<sst xmlns="http://schemas.openxmlformats.org/spreadsheetml/2006/main" count="176" uniqueCount="105">
  <si>
    <t>Month</t>
  </si>
  <si>
    <t>Non-veg Biryani</t>
  </si>
  <si>
    <t>Veg-Biryani</t>
  </si>
  <si>
    <t>Chicken  Kabab</t>
  </si>
  <si>
    <t>Pav Bhaji</t>
  </si>
  <si>
    <t>Rice plate</t>
  </si>
  <si>
    <t>Chinese</t>
  </si>
  <si>
    <t>Sales</t>
  </si>
  <si>
    <t>Profit</t>
  </si>
  <si>
    <t>Dal Rice</t>
  </si>
  <si>
    <t>Menu</t>
  </si>
  <si>
    <t>Month1</t>
  </si>
  <si>
    <t>Month2</t>
  </si>
  <si>
    <t>Month3</t>
  </si>
  <si>
    <t>Fish Plate</t>
  </si>
  <si>
    <t>Chicken Thali</t>
  </si>
  <si>
    <t>Egg omlet</t>
  </si>
  <si>
    <t>C/p</t>
  </si>
  <si>
    <t>Profit in Rs</t>
  </si>
  <si>
    <t>s/p</t>
  </si>
  <si>
    <t>Fixed cost per month</t>
  </si>
  <si>
    <t>1) Rent</t>
  </si>
  <si>
    <t>2) Electricity bill</t>
  </si>
  <si>
    <t>3) Maintaince</t>
  </si>
  <si>
    <t>4) water bill</t>
  </si>
  <si>
    <t>Rs</t>
  </si>
  <si>
    <t>Expenses per month</t>
  </si>
  <si>
    <t>Monthly Profit</t>
  </si>
  <si>
    <t>Fixed cost</t>
  </si>
  <si>
    <t>Total expenses</t>
  </si>
  <si>
    <t>Net Profit per month</t>
  </si>
  <si>
    <t>Monthly profit</t>
  </si>
  <si>
    <t>Monthly profit Non -veg</t>
  </si>
  <si>
    <t>Net  Loss</t>
  </si>
  <si>
    <t>Profit----</t>
  </si>
  <si>
    <t>2) after  owner stop veg food, and only serve Non-veg food,4th and 5 th month</t>
  </si>
  <si>
    <t>Sr no</t>
  </si>
  <si>
    <t>5)Staff</t>
  </si>
  <si>
    <t>Name of Column</t>
  </si>
  <si>
    <t>S/p</t>
  </si>
  <si>
    <t>Profit with veg &amp; Non veg</t>
  </si>
  <si>
    <t>Profit onlt with non veg</t>
  </si>
  <si>
    <t>Net profit</t>
  </si>
  <si>
    <t>Aliias</t>
  </si>
  <si>
    <t>Data Type</t>
  </si>
  <si>
    <t>Character type</t>
  </si>
  <si>
    <t>Meni</t>
  </si>
  <si>
    <t>SP</t>
  </si>
  <si>
    <t>CP</t>
  </si>
  <si>
    <t>order per day veg &amp; non veg</t>
  </si>
  <si>
    <t>integer</t>
  </si>
  <si>
    <t>String</t>
  </si>
  <si>
    <t>Nominal</t>
  </si>
  <si>
    <t>Data Sheet</t>
  </si>
  <si>
    <t>Non Veg Biryani</t>
  </si>
  <si>
    <t>Chicken Kabab</t>
  </si>
  <si>
    <t>Chineses</t>
  </si>
  <si>
    <t>Profit M1</t>
  </si>
  <si>
    <t>fixed cost</t>
  </si>
  <si>
    <t>Net Profit</t>
  </si>
  <si>
    <t>Profit M2</t>
  </si>
  <si>
    <t>Profit M3</t>
  </si>
  <si>
    <t>GrossProfit</t>
  </si>
  <si>
    <t>Sp</t>
  </si>
  <si>
    <t>Cp</t>
  </si>
  <si>
    <t>cp</t>
  </si>
  <si>
    <t>Price</t>
  </si>
  <si>
    <t>Profit(sp-Cp)</t>
  </si>
  <si>
    <t>Consumption/day plate</t>
  </si>
  <si>
    <t>Monthly profit with veg &amp; Non Veg(M1 &amp; M2)</t>
  </si>
  <si>
    <t xml:space="preserve"> Non Veg Consumption  month M3</t>
  </si>
  <si>
    <t xml:space="preserve"> profit Non veg only (M3)</t>
  </si>
  <si>
    <t>Order per day</t>
  </si>
  <si>
    <t>order per Day</t>
  </si>
  <si>
    <t>Profit Per day</t>
  </si>
  <si>
    <t>Profit only with non veg</t>
  </si>
  <si>
    <t>Loss</t>
  </si>
  <si>
    <t>Net loss</t>
  </si>
  <si>
    <t>Interger</t>
  </si>
  <si>
    <t>** Owner serve veg &amp; Non veg food but after after 2nd month he stop to serve the non veg food.</t>
  </si>
  <si>
    <t>**Owner Decided to Serve Only  Non Veg Food in M4 &amp; M5</t>
  </si>
  <si>
    <t>M4(profit)</t>
  </si>
  <si>
    <t>M5(Profit)</t>
  </si>
  <si>
    <t>1) With Veg &amp; Non Veg Apporx profit per day 1760/-, monthly profit aorund 52800/-</t>
  </si>
  <si>
    <t>for 3 months=31800*3=</t>
  </si>
  <si>
    <t>95400/-</t>
  </si>
  <si>
    <t>For 3 month loss---2400*3=-7200/-</t>
  </si>
  <si>
    <t>Analyasis</t>
  </si>
  <si>
    <t>2) Makes profit aapprox 1lakh  for first 3 month.</t>
  </si>
  <si>
    <t>1) Resturant owner doing good business with veg and Non food</t>
  </si>
  <si>
    <t>3)Foot falls in his restuant both veg and non veg customers</t>
  </si>
  <si>
    <t>4) he makes his decision worng to stop serving veg foods after 2nd month</t>
  </si>
  <si>
    <t>5) Reason behind this for his loss, starts from 3rd month</t>
  </si>
  <si>
    <t>6) Same reason he is having loss in 4 th and 5 month continue</t>
  </si>
  <si>
    <t>Solution for overcome</t>
  </si>
  <si>
    <t>1) He should starts veg food again to increase the footfalls of coustmers</t>
  </si>
  <si>
    <t>2) tiedup with online platforms line-Zomatio,swiggy</t>
  </si>
  <si>
    <t>3) Home delivery option also good to increase the business</t>
  </si>
  <si>
    <t>4)offer discounts on Special occasions to customers,like birthday, Anniversary.</t>
  </si>
  <si>
    <t>5) For business do the proper local survery and marketing</t>
  </si>
  <si>
    <t>6) Understand the taste of coustmers</t>
  </si>
  <si>
    <t>1) Business is upto the mark in the M1 &amp; M2 &amp; M3 with veg and Nonveg food</t>
  </si>
  <si>
    <t>2) After only serve non-veg food ,he make loss in his business.</t>
  </si>
  <si>
    <t>Monthly Profits</t>
  </si>
  <si>
    <t>7) He should relocation his shop to new Area for grow the busniess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</si>
</sst>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0" xfId="0" applyFill="1"/>
    <xf numFmtId="0" fontId="0" fillId="2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Monthly profit with veg &amp; Non Veg(M1 &amp; M2)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1) With Veg &amp; Non Veg Apporx profit per day 1760/-, monthly profit aorund 52800/-</c:v>
              </c:pt>
              <c:pt idx="1">
                <c:v>Chicken Kabab</c:v>
              </c:pt>
              <c:pt idx="2">
                <c:v>Chicken Thali</c:v>
              </c:pt>
              <c:pt idx="3">
                <c:v>Chineses</c:v>
              </c:pt>
              <c:pt idx="4">
                <c:v>Dal Rice</c:v>
              </c:pt>
              <c:pt idx="5">
                <c:v>Egg omlet</c:v>
              </c:pt>
              <c:pt idx="6">
                <c:v>Fish Plate</c:v>
              </c:pt>
              <c:pt idx="7">
                <c:v>Non Veg Biryani</c:v>
              </c:pt>
              <c:pt idx="8">
                <c:v>Pav Bhaji</c:v>
              </c:pt>
              <c:pt idx="9">
                <c:v>Rice plate</c:v>
              </c:pt>
              <c:pt idx="10">
                <c:v>Veg-Biryani</c:v>
              </c:pt>
              <c:pt idx="11">
                <c:v>(blank)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4800</c:v>
              </c:pt>
              <c:pt idx="2">
                <c:v>3150</c:v>
              </c:pt>
              <c:pt idx="3">
                <c:v>7200</c:v>
              </c:pt>
              <c:pt idx="4">
                <c:v>6300</c:v>
              </c:pt>
              <c:pt idx="5">
                <c:v>3000</c:v>
              </c:pt>
              <c:pt idx="6">
                <c:v>3150</c:v>
              </c:pt>
              <c:pt idx="7">
                <c:v>4500</c:v>
              </c:pt>
              <c:pt idx="8">
                <c:v>5400</c:v>
              </c:pt>
              <c:pt idx="9">
                <c:v>9000</c:v>
              </c:pt>
              <c:pt idx="10">
                <c:v>6300</c:v>
              </c:pt>
              <c:pt idx="11">
                <c:v>52800</c:v>
              </c:pt>
            </c:numLit>
          </c:val>
          <c:extLst>
            <c:ext xmlns:c16="http://schemas.microsoft.com/office/drawing/2014/chart" uri="{C3380CC4-5D6E-409C-BE32-E72D297353CC}">
              <c16:uniqueId val="{00000000-8B55-42F5-956A-851BE01E9B36}"/>
            </c:ext>
          </c:extLst>
        </c:ser>
        <c:ser>
          <c:idx val="1"/>
          <c:order val="1"/>
          <c:tx>
            <c:v>Sum of  profit Non veg only (M3)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1) With Veg &amp; Non Veg Apporx profit per day 1760/-, monthly profit aorund 52800/-</c:v>
              </c:pt>
              <c:pt idx="1">
                <c:v>Chicken Kabab</c:v>
              </c:pt>
              <c:pt idx="2">
                <c:v>Chicken Thali</c:v>
              </c:pt>
              <c:pt idx="3">
                <c:v>Chineses</c:v>
              </c:pt>
              <c:pt idx="4">
                <c:v>Dal Rice</c:v>
              </c:pt>
              <c:pt idx="5">
                <c:v>Egg omlet</c:v>
              </c:pt>
              <c:pt idx="6">
                <c:v>Fish Plate</c:v>
              </c:pt>
              <c:pt idx="7">
                <c:v>Non Veg Biryani</c:v>
              </c:pt>
              <c:pt idx="8">
                <c:v>Pav Bhaji</c:v>
              </c:pt>
              <c:pt idx="9">
                <c:v>Rice plate</c:v>
              </c:pt>
              <c:pt idx="10">
                <c:v>Veg-Biryani</c:v>
              </c:pt>
              <c:pt idx="11">
                <c:v>(blank)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4800</c:v>
              </c:pt>
              <c:pt idx="2">
                <c:v>3150</c:v>
              </c:pt>
              <c:pt idx="3">
                <c:v>0</c:v>
              </c:pt>
              <c:pt idx="4">
                <c:v>0</c:v>
              </c:pt>
              <c:pt idx="5">
                <c:v>3000</c:v>
              </c:pt>
              <c:pt idx="6">
                <c:v>3150</c:v>
              </c:pt>
              <c:pt idx="7">
                <c:v>4500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18600</c:v>
              </c:pt>
            </c:numLit>
          </c:val>
          <c:extLst>
            <c:ext xmlns:c16="http://schemas.microsoft.com/office/drawing/2014/chart" uri="{C3380CC4-5D6E-409C-BE32-E72D297353CC}">
              <c16:uniqueId val="{00000001-8B55-42F5-956A-851BE01E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464016"/>
        <c:axId val="1159595120"/>
      </c:barChart>
      <c:catAx>
        <c:axId val="12944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95120"/>
        <c:crosses val="autoZero"/>
        <c:auto val="1"/>
        <c:lblAlgn val="ctr"/>
        <c:lblOffset val="100"/>
        <c:noMultiLvlLbl val="0"/>
      </c:catAx>
      <c:valAx>
        <c:axId val="11595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2</xdr:row>
      <xdr:rowOff>1</xdr:rowOff>
    </xdr:from>
    <xdr:to>
      <xdr:col>9</xdr:col>
      <xdr:colOff>19050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AD246-5EB2-4C38-AD32-9B5B4E96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D6A6-2FCC-41D8-80DD-0F84330AA6CE}">
  <dimension ref="B3:D13"/>
  <sheetViews>
    <sheetView workbookViewId="0">
      <selection activeCell="E21" sqref="E21"/>
    </sheetView>
  </sheetViews>
  <sheetFormatPr defaultRowHeight="15" x14ac:dyDescent="0.25"/>
  <cols>
    <col min="2" max="2" width="5.42578125" bestFit="1" customWidth="1"/>
    <col min="3" max="3" width="15.28515625" bestFit="1" customWidth="1"/>
  </cols>
  <sheetData>
    <row r="3" spans="2:4" x14ac:dyDescent="0.25">
      <c r="B3" s="7" t="s">
        <v>36</v>
      </c>
      <c r="C3" s="7" t="s">
        <v>10</v>
      </c>
      <c r="D3" s="7" t="s">
        <v>66</v>
      </c>
    </row>
    <row r="4" spans="2:4" x14ac:dyDescent="0.25">
      <c r="B4" s="8">
        <v>1</v>
      </c>
      <c r="C4" s="8" t="s">
        <v>2</v>
      </c>
      <c r="D4" s="8">
        <v>240</v>
      </c>
    </row>
    <row r="5" spans="2:4" x14ac:dyDescent="0.25">
      <c r="B5" s="8">
        <v>2</v>
      </c>
      <c r="C5" s="8" t="s">
        <v>4</v>
      </c>
      <c r="D5" s="8">
        <v>160</v>
      </c>
    </row>
    <row r="6" spans="2:4" x14ac:dyDescent="0.25">
      <c r="B6" s="8">
        <v>3</v>
      </c>
      <c r="C6" s="8" t="s">
        <v>9</v>
      </c>
      <c r="D6" s="8">
        <v>100</v>
      </c>
    </row>
    <row r="7" spans="2:4" x14ac:dyDescent="0.25">
      <c r="B7" s="8">
        <v>4</v>
      </c>
      <c r="C7" s="8" t="s">
        <v>5</v>
      </c>
      <c r="D7" s="8">
        <v>140</v>
      </c>
    </row>
    <row r="8" spans="2:4" x14ac:dyDescent="0.25">
      <c r="B8" s="8">
        <v>5</v>
      </c>
      <c r="C8" s="8" t="s">
        <v>54</v>
      </c>
      <c r="D8" s="8">
        <v>280</v>
      </c>
    </row>
    <row r="9" spans="2:4" x14ac:dyDescent="0.25">
      <c r="B9" s="8">
        <v>6</v>
      </c>
      <c r="C9" s="8" t="s">
        <v>55</v>
      </c>
      <c r="D9" s="8">
        <v>480</v>
      </c>
    </row>
    <row r="10" spans="2:4" x14ac:dyDescent="0.25">
      <c r="B10" s="8">
        <v>7</v>
      </c>
      <c r="C10" s="8" t="s">
        <v>56</v>
      </c>
      <c r="D10" s="8">
        <v>260</v>
      </c>
    </row>
    <row r="11" spans="2:4" x14ac:dyDescent="0.25">
      <c r="B11" s="8">
        <v>8</v>
      </c>
      <c r="C11" s="10" t="s">
        <v>16</v>
      </c>
      <c r="D11" s="10">
        <v>50</v>
      </c>
    </row>
    <row r="12" spans="2:4" x14ac:dyDescent="0.25">
      <c r="B12" s="8">
        <v>9</v>
      </c>
      <c r="C12" s="10" t="s">
        <v>14</v>
      </c>
      <c r="D12" s="10">
        <v>180</v>
      </c>
    </row>
    <row r="13" spans="2:4" x14ac:dyDescent="0.25">
      <c r="B13" s="8">
        <v>10</v>
      </c>
      <c r="C13" s="10" t="s">
        <v>15</v>
      </c>
      <c r="D13" s="10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B0C3-FDAD-4BBE-BDF0-63BF8D36941F}">
  <dimension ref="A2:T30"/>
  <sheetViews>
    <sheetView topLeftCell="A9" workbookViewId="0">
      <selection activeCell="G15" sqref="G15"/>
    </sheetView>
  </sheetViews>
  <sheetFormatPr defaultRowHeight="15" x14ac:dyDescent="0.25"/>
  <cols>
    <col min="2" max="2" width="15.28515625" bestFit="1" customWidth="1"/>
    <col min="3" max="3" width="10" bestFit="1" customWidth="1"/>
    <col min="5" max="5" width="12.42578125" bestFit="1" customWidth="1"/>
    <col min="6" max="6" width="15.28515625" bestFit="1" customWidth="1"/>
    <col min="7" max="7" width="23" bestFit="1" customWidth="1"/>
    <col min="9" max="9" width="9.7109375" bestFit="1" customWidth="1"/>
    <col min="10" max="10" width="9.5703125" bestFit="1" customWidth="1"/>
  </cols>
  <sheetData>
    <row r="2" spans="1:20" x14ac:dyDescent="0.25">
      <c r="A2" s="2" t="s">
        <v>0</v>
      </c>
      <c r="B2" s="2" t="s">
        <v>2</v>
      </c>
      <c r="C2" s="8" t="s">
        <v>4</v>
      </c>
      <c r="D2" s="8" t="s">
        <v>9</v>
      </c>
      <c r="E2" s="8" t="s">
        <v>5</v>
      </c>
      <c r="F2" s="2" t="s">
        <v>1</v>
      </c>
      <c r="G2" s="8" t="s">
        <v>3</v>
      </c>
      <c r="H2" s="8" t="s">
        <v>6</v>
      </c>
      <c r="I2" s="10" t="s">
        <v>16</v>
      </c>
      <c r="J2" s="10" t="s">
        <v>14</v>
      </c>
      <c r="K2" s="10" t="s">
        <v>15</v>
      </c>
      <c r="L2" s="2" t="s">
        <v>7</v>
      </c>
      <c r="M2" s="2" t="s">
        <v>65</v>
      </c>
      <c r="N2" s="2" t="s">
        <v>62</v>
      </c>
      <c r="O2" s="10" t="s">
        <v>58</v>
      </c>
      <c r="P2" s="10" t="s">
        <v>59</v>
      </c>
    </row>
    <row r="3" spans="1:20" x14ac:dyDescent="0.25">
      <c r="A3" s="1" t="s">
        <v>11</v>
      </c>
      <c r="B3" s="1">
        <v>43200</v>
      </c>
      <c r="C3" s="1">
        <v>48000</v>
      </c>
      <c r="D3" s="1">
        <v>24000</v>
      </c>
      <c r="E3" s="1">
        <v>33600</v>
      </c>
      <c r="F3" s="1">
        <v>33600</v>
      </c>
      <c r="G3" s="1">
        <v>57600</v>
      </c>
      <c r="H3" s="1">
        <v>83200</v>
      </c>
      <c r="I3" s="1">
        <v>5000</v>
      </c>
      <c r="J3" s="1">
        <v>18900</v>
      </c>
      <c r="K3" s="1">
        <v>22050</v>
      </c>
      <c r="L3" s="1">
        <f>SUM(B3:K3)</f>
        <v>369150</v>
      </c>
      <c r="M3">
        <v>313000</v>
      </c>
      <c r="N3" s="1">
        <v>56150</v>
      </c>
      <c r="O3" s="3">
        <v>21000</v>
      </c>
      <c r="P3" s="3">
        <f>(N3-O3)</f>
        <v>35150</v>
      </c>
      <c r="Q3">
        <f>SUM(B3:K3)</f>
        <v>369150</v>
      </c>
    </row>
    <row r="4" spans="1:20" x14ac:dyDescent="0.25">
      <c r="A4" s="1" t="s">
        <v>12</v>
      </c>
      <c r="B4" s="1">
        <v>43200</v>
      </c>
      <c r="C4" s="1">
        <v>48000</v>
      </c>
      <c r="D4" s="1">
        <v>24000</v>
      </c>
      <c r="E4" s="1">
        <v>33600</v>
      </c>
      <c r="F4" s="1">
        <v>33600</v>
      </c>
      <c r="G4" s="1">
        <v>57600</v>
      </c>
      <c r="H4" s="1">
        <v>83200</v>
      </c>
      <c r="I4" s="1">
        <v>5000</v>
      </c>
      <c r="J4" s="1">
        <v>18900</v>
      </c>
      <c r="K4" s="1">
        <v>22050</v>
      </c>
      <c r="L4" s="1">
        <f>SUM(B4:K4)</f>
        <v>369150</v>
      </c>
      <c r="M4">
        <v>313000</v>
      </c>
      <c r="N4" s="1">
        <v>56150</v>
      </c>
      <c r="O4" s="3">
        <v>21000</v>
      </c>
      <c r="P4" s="3">
        <f t="shared" ref="P4:P5" si="0">(N4-O4)</f>
        <v>35150</v>
      </c>
    </row>
    <row r="5" spans="1:20" x14ac:dyDescent="0.25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33600</v>
      </c>
      <c r="G5" s="1">
        <v>57600</v>
      </c>
      <c r="H5" s="1">
        <v>83200</v>
      </c>
      <c r="I5" s="1">
        <v>5000</v>
      </c>
      <c r="J5" s="1">
        <v>18900</v>
      </c>
      <c r="K5" s="1">
        <v>22050</v>
      </c>
      <c r="L5" s="1">
        <f>SUM(B5:K5)</f>
        <v>220350</v>
      </c>
      <c r="M5" s="1">
        <v>203850</v>
      </c>
      <c r="N5" s="1">
        <v>16500</v>
      </c>
      <c r="O5" s="3">
        <v>21000</v>
      </c>
      <c r="P5" s="3">
        <f t="shared" si="0"/>
        <v>-4500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>
        <f>SUM(L3:L6)</f>
        <v>958650</v>
      </c>
      <c r="M7" s="1"/>
      <c r="N7" s="1">
        <f>SUM(N3:N6)</f>
        <v>128800</v>
      </c>
      <c r="O7" s="1">
        <v>63000</v>
      </c>
      <c r="P7" s="1">
        <f>SUM(P3:P6)</f>
        <v>65800</v>
      </c>
    </row>
    <row r="9" spans="1:20" x14ac:dyDescent="0.25">
      <c r="A9" t="s">
        <v>79</v>
      </c>
    </row>
    <row r="10" spans="1:20" x14ac:dyDescent="0.25">
      <c r="A10" s="7" t="s">
        <v>36</v>
      </c>
      <c r="B10" s="7" t="s">
        <v>10</v>
      </c>
      <c r="C10" s="7" t="s">
        <v>19</v>
      </c>
      <c r="D10" s="7" t="s">
        <v>17</v>
      </c>
      <c r="E10" s="7" t="s">
        <v>67</v>
      </c>
      <c r="F10" s="7" t="s">
        <v>73</v>
      </c>
      <c r="G10" s="7" t="s">
        <v>74</v>
      </c>
      <c r="H10" s="7" t="s">
        <v>57</v>
      </c>
      <c r="I10" s="7" t="s">
        <v>60</v>
      </c>
      <c r="J10" s="7" t="s">
        <v>61</v>
      </c>
      <c r="M10" s="16"/>
      <c r="N10" s="4"/>
      <c r="O10" s="4"/>
      <c r="P10" s="4"/>
      <c r="Q10" s="4"/>
      <c r="R10" s="4"/>
      <c r="S10" s="4"/>
      <c r="T10" s="4"/>
    </row>
    <row r="11" spans="1:20" x14ac:dyDescent="0.25">
      <c r="A11" s="8">
        <v>1</v>
      </c>
      <c r="B11" s="8" t="s">
        <v>2</v>
      </c>
      <c r="C11" s="8">
        <v>240</v>
      </c>
      <c r="D11" s="8">
        <v>210</v>
      </c>
      <c r="E11" s="8">
        <v>30</v>
      </c>
      <c r="F11" s="9">
        <v>7</v>
      </c>
      <c r="G11" s="8">
        <v>210</v>
      </c>
      <c r="H11" s="8">
        <f>(G11*30)</f>
        <v>6300</v>
      </c>
      <c r="I11" s="8">
        <v>6300</v>
      </c>
      <c r="J11" s="10">
        <v>0</v>
      </c>
      <c r="K11" s="14"/>
      <c r="M11" s="15"/>
      <c r="N11" s="15"/>
      <c r="O11" s="4"/>
      <c r="P11" s="14"/>
      <c r="Q11" s="15"/>
      <c r="R11" s="14"/>
      <c r="S11" s="4"/>
      <c r="T11" s="4"/>
    </row>
    <row r="12" spans="1:20" x14ac:dyDescent="0.25">
      <c r="A12" s="8">
        <v>2</v>
      </c>
      <c r="B12" s="8" t="s">
        <v>4</v>
      </c>
      <c r="C12" s="8">
        <v>160</v>
      </c>
      <c r="D12" s="8">
        <v>130</v>
      </c>
      <c r="E12" s="8">
        <v>30</v>
      </c>
      <c r="F12" s="9">
        <v>6</v>
      </c>
      <c r="G12" s="8">
        <v>180</v>
      </c>
      <c r="H12" s="8">
        <f t="shared" ref="H12:H20" si="1">(G12*30)</f>
        <v>5400</v>
      </c>
      <c r="I12" s="8">
        <v>5400</v>
      </c>
      <c r="J12" s="10">
        <v>0</v>
      </c>
      <c r="K12" s="14"/>
      <c r="M12" s="15"/>
      <c r="N12" s="15"/>
      <c r="O12" s="4"/>
      <c r="P12" s="14"/>
      <c r="Q12" s="15"/>
      <c r="R12" s="14"/>
      <c r="S12" s="4"/>
      <c r="T12" s="4"/>
    </row>
    <row r="13" spans="1:20" x14ac:dyDescent="0.25">
      <c r="A13" s="8">
        <v>3</v>
      </c>
      <c r="B13" s="8" t="s">
        <v>9</v>
      </c>
      <c r="C13" s="8">
        <v>100</v>
      </c>
      <c r="D13" s="8">
        <v>70</v>
      </c>
      <c r="E13" s="8">
        <v>30</v>
      </c>
      <c r="F13" s="9">
        <v>7</v>
      </c>
      <c r="G13" s="8">
        <v>210</v>
      </c>
      <c r="H13" s="8">
        <f t="shared" si="1"/>
        <v>6300</v>
      </c>
      <c r="I13" s="8">
        <v>6300</v>
      </c>
      <c r="J13" s="10">
        <v>0</v>
      </c>
      <c r="K13" s="14"/>
      <c r="M13" s="15"/>
      <c r="N13" s="15"/>
      <c r="O13" s="4"/>
      <c r="P13" s="14"/>
      <c r="Q13" s="15"/>
      <c r="R13" s="14"/>
      <c r="S13" s="4"/>
      <c r="T13" s="4"/>
    </row>
    <row r="14" spans="1:20" x14ac:dyDescent="0.25">
      <c r="A14" s="8">
        <v>4</v>
      </c>
      <c r="B14" s="8" t="s">
        <v>5</v>
      </c>
      <c r="C14" s="8">
        <v>140</v>
      </c>
      <c r="D14" s="8">
        <v>110</v>
      </c>
      <c r="E14" s="8">
        <v>30</v>
      </c>
      <c r="F14" s="9">
        <v>10</v>
      </c>
      <c r="G14" s="8">
        <v>300</v>
      </c>
      <c r="H14" s="8">
        <f t="shared" si="1"/>
        <v>9000</v>
      </c>
      <c r="I14" s="8">
        <v>9000</v>
      </c>
      <c r="J14" s="10">
        <v>0</v>
      </c>
      <c r="K14" s="14"/>
      <c r="M14" s="15"/>
      <c r="N14" s="15"/>
      <c r="O14" s="4"/>
      <c r="P14" s="14"/>
      <c r="Q14" s="15"/>
      <c r="R14" s="14"/>
      <c r="S14" s="4"/>
      <c r="T14" s="4"/>
    </row>
    <row r="15" spans="1:20" x14ac:dyDescent="0.25">
      <c r="A15" s="8">
        <v>5</v>
      </c>
      <c r="B15" s="8" t="s">
        <v>54</v>
      </c>
      <c r="C15" s="8">
        <v>280</v>
      </c>
      <c r="D15" s="8">
        <v>250</v>
      </c>
      <c r="E15" s="8">
        <v>30</v>
      </c>
      <c r="F15" s="9">
        <v>5</v>
      </c>
      <c r="G15" s="10">
        <v>150</v>
      </c>
      <c r="H15" s="8">
        <f t="shared" si="1"/>
        <v>4500</v>
      </c>
      <c r="I15" s="8">
        <v>4500</v>
      </c>
      <c r="J15" s="8">
        <v>4500</v>
      </c>
      <c r="K15" s="14"/>
      <c r="M15" s="15"/>
      <c r="N15" s="14"/>
      <c r="O15" s="4"/>
      <c r="P15" s="14"/>
      <c r="Q15" s="15"/>
      <c r="R15" s="14"/>
      <c r="S15" s="4"/>
      <c r="T15" s="4"/>
    </row>
    <row r="16" spans="1:20" x14ac:dyDescent="0.25">
      <c r="A16" s="8">
        <v>6</v>
      </c>
      <c r="B16" s="8" t="s">
        <v>55</v>
      </c>
      <c r="C16" s="8">
        <v>480</v>
      </c>
      <c r="D16" s="8">
        <v>440</v>
      </c>
      <c r="E16" s="8">
        <v>40</v>
      </c>
      <c r="F16" s="9">
        <v>4</v>
      </c>
      <c r="G16" s="10">
        <v>160</v>
      </c>
      <c r="H16" s="8">
        <f t="shared" si="1"/>
        <v>4800</v>
      </c>
      <c r="I16" s="8">
        <v>4800</v>
      </c>
      <c r="J16" s="8">
        <v>4800</v>
      </c>
      <c r="K16" s="14"/>
      <c r="M16" s="15"/>
      <c r="N16" s="14"/>
      <c r="O16" s="4"/>
      <c r="P16" s="14"/>
      <c r="Q16" s="15"/>
      <c r="R16" s="14"/>
      <c r="S16" s="4"/>
      <c r="T16" s="4"/>
    </row>
    <row r="17" spans="1:20" x14ac:dyDescent="0.25">
      <c r="A17" s="8">
        <v>7</v>
      </c>
      <c r="B17" s="8" t="s">
        <v>56</v>
      </c>
      <c r="C17" s="8">
        <v>260</v>
      </c>
      <c r="D17" s="8">
        <v>230</v>
      </c>
      <c r="E17" s="8">
        <v>30</v>
      </c>
      <c r="F17" s="9">
        <v>8</v>
      </c>
      <c r="G17" s="10">
        <v>240</v>
      </c>
      <c r="H17" s="8">
        <f t="shared" si="1"/>
        <v>7200</v>
      </c>
      <c r="I17" s="8">
        <v>7200</v>
      </c>
      <c r="J17" s="8">
        <v>0</v>
      </c>
      <c r="K17" s="14"/>
      <c r="M17" s="15"/>
      <c r="N17" s="14"/>
      <c r="O17" s="4"/>
      <c r="P17" s="14"/>
      <c r="Q17" s="15"/>
      <c r="R17" s="14"/>
      <c r="S17" s="4"/>
      <c r="T17" s="4"/>
    </row>
    <row r="18" spans="1:20" x14ac:dyDescent="0.25">
      <c r="A18" s="8">
        <v>8</v>
      </c>
      <c r="B18" s="10" t="s">
        <v>16</v>
      </c>
      <c r="C18" s="10">
        <v>50</v>
      </c>
      <c r="D18" s="10">
        <v>30</v>
      </c>
      <c r="E18" s="10">
        <v>20</v>
      </c>
      <c r="F18" s="11">
        <v>5</v>
      </c>
      <c r="G18" s="10">
        <v>100</v>
      </c>
      <c r="H18" s="8">
        <f t="shared" si="1"/>
        <v>3000</v>
      </c>
      <c r="I18" s="8">
        <v>3000</v>
      </c>
      <c r="J18" s="8">
        <v>3000</v>
      </c>
      <c r="K18" s="14"/>
      <c r="M18" s="14"/>
      <c r="N18" s="14"/>
      <c r="O18" s="4"/>
      <c r="P18" s="14"/>
      <c r="Q18" s="14"/>
      <c r="R18" s="14"/>
      <c r="S18" s="4"/>
      <c r="T18" s="4"/>
    </row>
    <row r="19" spans="1:20" x14ac:dyDescent="0.25">
      <c r="A19" s="8">
        <v>9</v>
      </c>
      <c r="B19" s="10" t="s">
        <v>14</v>
      </c>
      <c r="C19" s="10">
        <v>180</v>
      </c>
      <c r="D19" s="10">
        <v>145</v>
      </c>
      <c r="E19" s="10">
        <v>35</v>
      </c>
      <c r="F19" s="10">
        <v>3</v>
      </c>
      <c r="G19" s="10">
        <v>105</v>
      </c>
      <c r="H19" s="8">
        <f t="shared" si="1"/>
        <v>3150</v>
      </c>
      <c r="I19" s="8">
        <v>3150</v>
      </c>
      <c r="J19" s="8">
        <v>3150</v>
      </c>
      <c r="K19" s="14"/>
      <c r="M19" s="14"/>
      <c r="N19" s="14"/>
      <c r="O19" s="4"/>
      <c r="P19" s="14"/>
      <c r="Q19" s="14"/>
      <c r="R19" s="14"/>
      <c r="S19" s="4"/>
      <c r="T19" s="4"/>
    </row>
    <row r="20" spans="1:20" x14ac:dyDescent="0.25">
      <c r="A20" s="8">
        <v>10</v>
      </c>
      <c r="B20" s="10" t="s">
        <v>15</v>
      </c>
      <c r="C20" s="10">
        <v>210</v>
      </c>
      <c r="D20" s="10">
        <v>175</v>
      </c>
      <c r="E20" s="10">
        <v>35</v>
      </c>
      <c r="F20" s="10">
        <v>3</v>
      </c>
      <c r="G20" s="10">
        <v>105</v>
      </c>
      <c r="H20" s="8">
        <f t="shared" si="1"/>
        <v>3150</v>
      </c>
      <c r="I20" s="8">
        <v>3150</v>
      </c>
      <c r="J20" s="8">
        <v>3150</v>
      </c>
      <c r="K20" s="14"/>
      <c r="M20" s="14"/>
      <c r="N20" s="14"/>
      <c r="O20" s="4"/>
      <c r="P20" s="14"/>
      <c r="Q20" s="14"/>
      <c r="R20" s="14"/>
      <c r="S20" s="4"/>
      <c r="T20" s="4"/>
    </row>
    <row r="21" spans="1:20" x14ac:dyDescent="0.25">
      <c r="A21" s="4"/>
      <c r="B21" s="4"/>
      <c r="C21" s="4"/>
      <c r="D21" s="4"/>
      <c r="E21" s="4"/>
      <c r="F21" s="4"/>
      <c r="G21" s="4">
        <f>SUM(G11:G20)</f>
        <v>1760</v>
      </c>
      <c r="H21" s="4">
        <f>SUM(H11:H20)</f>
        <v>52800</v>
      </c>
      <c r="I21" s="15">
        <f>SUM(I11:I20)</f>
        <v>52800</v>
      </c>
      <c r="J21" s="4">
        <f>SUM(J15:J20)</f>
        <v>18600</v>
      </c>
      <c r="M21" s="4"/>
      <c r="N21" s="4"/>
      <c r="O21" s="4"/>
      <c r="P21" s="4"/>
      <c r="Q21" s="4"/>
      <c r="R21" s="4"/>
      <c r="S21" s="4"/>
      <c r="T21" s="4"/>
    </row>
    <row r="23" spans="1:20" x14ac:dyDescent="0.25">
      <c r="A23" t="s">
        <v>80</v>
      </c>
    </row>
    <row r="24" spans="1:20" x14ac:dyDescent="0.25">
      <c r="A24" s="7" t="s">
        <v>36</v>
      </c>
      <c r="B24" s="7" t="s">
        <v>10</v>
      </c>
      <c r="C24" s="7" t="s">
        <v>63</v>
      </c>
      <c r="D24" s="7" t="s">
        <v>64</v>
      </c>
      <c r="E24" s="7" t="s">
        <v>8</v>
      </c>
      <c r="F24" s="7" t="s">
        <v>81</v>
      </c>
      <c r="G24" s="7" t="s">
        <v>82</v>
      </c>
    </row>
    <row r="25" spans="1:20" x14ac:dyDescent="0.25">
      <c r="A25" s="8">
        <v>1</v>
      </c>
      <c r="B25" s="8" t="s">
        <v>54</v>
      </c>
      <c r="C25" s="8">
        <v>280</v>
      </c>
      <c r="D25" s="8">
        <v>250</v>
      </c>
      <c r="E25" s="8">
        <v>30</v>
      </c>
      <c r="F25" s="8">
        <v>4500</v>
      </c>
      <c r="G25" s="8">
        <v>4500</v>
      </c>
      <c r="H25" s="15"/>
    </row>
    <row r="26" spans="1:20" x14ac:dyDescent="0.25">
      <c r="A26" s="8">
        <v>2</v>
      </c>
      <c r="B26" s="8" t="s">
        <v>55</v>
      </c>
      <c r="C26" s="8">
        <v>480</v>
      </c>
      <c r="D26" s="8">
        <v>440</v>
      </c>
      <c r="E26" s="8">
        <v>40</v>
      </c>
      <c r="F26" s="8">
        <v>6000</v>
      </c>
      <c r="G26" s="8">
        <v>6000</v>
      </c>
      <c r="H26" s="15"/>
    </row>
    <row r="27" spans="1:20" x14ac:dyDescent="0.25">
      <c r="A27" s="8">
        <v>3</v>
      </c>
      <c r="B27" s="10" t="s">
        <v>16</v>
      </c>
      <c r="C27" s="8">
        <v>50</v>
      </c>
      <c r="D27" s="8">
        <v>30</v>
      </c>
      <c r="E27" s="10">
        <v>20</v>
      </c>
      <c r="F27" s="8">
        <v>1800</v>
      </c>
      <c r="G27" s="8">
        <v>1800</v>
      </c>
      <c r="H27" s="15"/>
    </row>
    <row r="28" spans="1:20" x14ac:dyDescent="0.25">
      <c r="A28" s="8">
        <v>4</v>
      </c>
      <c r="B28" s="10" t="s">
        <v>14</v>
      </c>
      <c r="C28" s="10">
        <v>180</v>
      </c>
      <c r="D28" s="10">
        <v>145</v>
      </c>
      <c r="E28" s="10">
        <v>35</v>
      </c>
      <c r="F28" s="8">
        <v>3150</v>
      </c>
      <c r="G28" s="8">
        <v>3150</v>
      </c>
      <c r="H28" s="15"/>
    </row>
    <row r="29" spans="1:20" x14ac:dyDescent="0.25">
      <c r="A29" s="8">
        <v>5</v>
      </c>
      <c r="B29" s="10" t="s">
        <v>15</v>
      </c>
      <c r="C29" s="10">
        <v>210</v>
      </c>
      <c r="D29" s="10">
        <v>175</v>
      </c>
      <c r="E29" s="10">
        <v>35</v>
      </c>
      <c r="F29" s="8">
        <v>3150</v>
      </c>
      <c r="G29" s="8">
        <v>3150</v>
      </c>
      <c r="H29" s="15"/>
    </row>
    <row r="30" spans="1:20" x14ac:dyDescent="0.25">
      <c r="A30" s="8"/>
      <c r="B30" s="8"/>
      <c r="C30" s="10"/>
      <c r="D30" s="10"/>
      <c r="E30" s="8"/>
      <c r="F30" s="8">
        <f>SUM(F25:F29)</f>
        <v>18600</v>
      </c>
      <c r="G30" s="8">
        <f>SUM(G25:G29)</f>
        <v>18600</v>
      </c>
    </row>
  </sheetData>
  <sortState ref="A3:P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71D2-45FC-43E9-B629-FEDEEC9F40EA}">
  <dimension ref="A1:S26"/>
  <sheetViews>
    <sheetView topLeftCell="C2" workbookViewId="0">
      <selection activeCell="L3" sqref="L3"/>
    </sheetView>
  </sheetViews>
  <sheetFormatPr defaultRowHeight="15" x14ac:dyDescent="0.25"/>
  <cols>
    <col min="2" max="2" width="15.42578125" customWidth="1"/>
    <col min="3" max="3" width="12.28515625" customWidth="1"/>
    <col min="4" max="6" width="11.28515625" customWidth="1"/>
    <col min="7" max="7" width="15.28515625" bestFit="1" customWidth="1"/>
    <col min="8" max="8" width="32.42578125" bestFit="1" customWidth="1"/>
    <col min="9" max="9" width="14.140625" bestFit="1" customWidth="1"/>
    <col min="10" max="10" width="26.42578125" bestFit="1" customWidth="1"/>
    <col min="12" max="12" width="19.85546875" bestFit="1" customWidth="1"/>
    <col min="14" max="14" width="10.85546875" bestFit="1" customWidth="1"/>
    <col min="15" max="15" width="12.85546875" bestFit="1" customWidth="1"/>
  </cols>
  <sheetData>
    <row r="1" spans="1:19" x14ac:dyDescent="0.25">
      <c r="B1" s="4"/>
      <c r="C1" s="4"/>
      <c r="D1" s="4"/>
      <c r="E1" s="4"/>
      <c r="F1" s="4"/>
      <c r="G1" s="4"/>
      <c r="H1" s="4"/>
      <c r="I1" s="4"/>
      <c r="J1" s="4"/>
      <c r="K1" s="4"/>
    </row>
    <row r="2" spans="1:19" x14ac:dyDescent="0.25">
      <c r="B2" s="4"/>
      <c r="C2" s="4"/>
      <c r="D2" s="4"/>
      <c r="E2" s="4"/>
      <c r="F2" s="4"/>
      <c r="G2" s="4"/>
      <c r="H2" s="4"/>
      <c r="I2" s="4"/>
      <c r="J2" s="4"/>
      <c r="K2" s="4"/>
      <c r="M2" s="4"/>
      <c r="N2" s="4"/>
      <c r="O2" s="4"/>
      <c r="P2" s="4"/>
    </row>
    <row r="3" spans="1:19" x14ac:dyDescent="0.25">
      <c r="D3" s="4" t="s">
        <v>53</v>
      </c>
      <c r="L3" s="6" t="s">
        <v>26</v>
      </c>
      <c r="M3" s="4"/>
      <c r="N3" s="4"/>
      <c r="O3" s="4"/>
      <c r="P3" s="4"/>
    </row>
    <row r="4" spans="1:19" x14ac:dyDescent="0.25">
      <c r="L4" s="2" t="s">
        <v>20</v>
      </c>
      <c r="M4" s="2" t="s">
        <v>25</v>
      </c>
      <c r="N4" s="5"/>
      <c r="O4" s="5"/>
      <c r="P4" s="4"/>
    </row>
    <row r="5" spans="1:19" s="17" customFormat="1" ht="45" x14ac:dyDescent="0.25">
      <c r="A5" s="23" t="s">
        <v>36</v>
      </c>
      <c r="B5" s="23" t="s">
        <v>10</v>
      </c>
      <c r="C5" s="23" t="s">
        <v>19</v>
      </c>
      <c r="D5" s="23" t="s">
        <v>17</v>
      </c>
      <c r="E5" s="23" t="s">
        <v>18</v>
      </c>
      <c r="F5" s="24" t="s">
        <v>68</v>
      </c>
      <c r="G5" s="23" t="s">
        <v>103</v>
      </c>
      <c r="H5" s="23" t="s">
        <v>69</v>
      </c>
      <c r="I5" s="23" t="s">
        <v>70</v>
      </c>
      <c r="J5" s="23" t="s">
        <v>71</v>
      </c>
      <c r="L5" s="18" t="s">
        <v>21</v>
      </c>
      <c r="M5" s="18">
        <v>14000</v>
      </c>
      <c r="O5" s="19"/>
      <c r="P5" s="20"/>
      <c r="Q5" s="20"/>
      <c r="R5" s="20"/>
      <c r="S5" s="21"/>
    </row>
    <row r="6" spans="1:19" x14ac:dyDescent="0.25">
      <c r="A6" s="25">
        <v>1</v>
      </c>
      <c r="B6" s="25" t="s">
        <v>2</v>
      </c>
      <c r="C6" s="25">
        <v>240</v>
      </c>
      <c r="D6" s="25">
        <v>210</v>
      </c>
      <c r="E6" s="25">
        <v>30</v>
      </c>
      <c r="F6" s="26">
        <v>7</v>
      </c>
      <c r="G6" s="25">
        <v>210</v>
      </c>
      <c r="H6" s="25">
        <f>(G6*30)</f>
        <v>6300</v>
      </c>
      <c r="I6" s="27">
        <v>0</v>
      </c>
      <c r="J6" s="27">
        <v>0</v>
      </c>
      <c r="K6" s="12"/>
      <c r="L6" s="1" t="s">
        <v>22</v>
      </c>
      <c r="M6" s="3">
        <v>700</v>
      </c>
      <c r="N6" s="5"/>
      <c r="O6" s="5"/>
      <c r="P6" s="4"/>
    </row>
    <row r="7" spans="1:19" x14ac:dyDescent="0.25">
      <c r="A7" s="25">
        <v>2</v>
      </c>
      <c r="B7" s="25" t="s">
        <v>4</v>
      </c>
      <c r="C7" s="25">
        <v>160</v>
      </c>
      <c r="D7" s="25">
        <v>130</v>
      </c>
      <c r="E7" s="25">
        <v>30</v>
      </c>
      <c r="F7" s="26">
        <v>6</v>
      </c>
      <c r="G7" s="25">
        <v>180</v>
      </c>
      <c r="H7" s="25">
        <f t="shared" ref="H7:H15" si="0">(G7*30)</f>
        <v>5400</v>
      </c>
      <c r="I7" s="27">
        <v>0</v>
      </c>
      <c r="J7" s="27">
        <v>0</v>
      </c>
      <c r="K7" s="12"/>
      <c r="L7" s="1" t="s">
        <v>23</v>
      </c>
      <c r="M7" s="1">
        <v>500</v>
      </c>
      <c r="N7" s="4"/>
      <c r="O7" s="4"/>
      <c r="P7" s="4"/>
    </row>
    <row r="8" spans="1:19" x14ac:dyDescent="0.25">
      <c r="A8" s="25">
        <v>3</v>
      </c>
      <c r="B8" s="25" t="s">
        <v>9</v>
      </c>
      <c r="C8" s="25">
        <v>100</v>
      </c>
      <c r="D8" s="25">
        <v>70</v>
      </c>
      <c r="E8" s="25">
        <v>30</v>
      </c>
      <c r="F8" s="26">
        <v>7</v>
      </c>
      <c r="G8" s="25">
        <v>210</v>
      </c>
      <c r="H8" s="25">
        <f t="shared" si="0"/>
        <v>6300</v>
      </c>
      <c r="I8" s="27">
        <v>0</v>
      </c>
      <c r="J8" s="27">
        <v>0</v>
      </c>
      <c r="K8" s="12"/>
      <c r="L8" s="1" t="s">
        <v>24</v>
      </c>
      <c r="M8" s="3">
        <v>800</v>
      </c>
      <c r="N8" s="4"/>
      <c r="O8" s="4"/>
      <c r="P8" s="4"/>
    </row>
    <row r="9" spans="1:19" x14ac:dyDescent="0.25">
      <c r="A9" s="25">
        <v>4</v>
      </c>
      <c r="B9" s="25" t="s">
        <v>5</v>
      </c>
      <c r="C9" s="25">
        <v>140</v>
      </c>
      <c r="D9" s="25">
        <v>110</v>
      </c>
      <c r="E9" s="25">
        <v>30</v>
      </c>
      <c r="F9" s="26">
        <v>10</v>
      </c>
      <c r="G9" s="25">
        <v>300</v>
      </c>
      <c r="H9" s="25">
        <f t="shared" si="0"/>
        <v>9000</v>
      </c>
      <c r="I9" s="27">
        <v>0</v>
      </c>
      <c r="J9" s="27">
        <v>0</v>
      </c>
      <c r="K9" s="12"/>
      <c r="L9" s="1" t="s">
        <v>37</v>
      </c>
      <c r="M9" s="3">
        <v>5000</v>
      </c>
      <c r="N9" s="4"/>
      <c r="O9" s="4"/>
      <c r="P9" s="4"/>
    </row>
    <row r="10" spans="1:19" x14ac:dyDescent="0.25">
      <c r="A10" s="25">
        <v>5</v>
      </c>
      <c r="B10" s="25" t="s">
        <v>54</v>
      </c>
      <c r="C10" s="25">
        <v>280</v>
      </c>
      <c r="D10" s="25">
        <v>250</v>
      </c>
      <c r="E10" s="25">
        <v>30</v>
      </c>
      <c r="F10" s="26">
        <v>5</v>
      </c>
      <c r="G10" s="27">
        <v>150</v>
      </c>
      <c r="H10" s="25">
        <f t="shared" si="0"/>
        <v>4500</v>
      </c>
      <c r="I10" s="27">
        <v>150</v>
      </c>
      <c r="J10" s="25">
        <v>4500</v>
      </c>
      <c r="L10" s="3" t="s">
        <v>29</v>
      </c>
      <c r="M10" s="1">
        <f>SUM(M5:M9)</f>
        <v>21000</v>
      </c>
      <c r="N10" s="4"/>
      <c r="O10" s="4"/>
      <c r="P10" s="5"/>
    </row>
    <row r="11" spans="1:19" x14ac:dyDescent="0.25">
      <c r="A11" s="25">
        <v>6</v>
      </c>
      <c r="B11" s="25" t="s">
        <v>55</v>
      </c>
      <c r="C11" s="25">
        <v>480</v>
      </c>
      <c r="D11" s="25">
        <v>440</v>
      </c>
      <c r="E11" s="25">
        <v>40</v>
      </c>
      <c r="F11" s="26">
        <v>4</v>
      </c>
      <c r="G11" s="27">
        <v>160</v>
      </c>
      <c r="H11" s="25">
        <f t="shared" si="0"/>
        <v>4800</v>
      </c>
      <c r="I11" s="27">
        <v>160</v>
      </c>
      <c r="J11" s="25">
        <v>4800</v>
      </c>
      <c r="K11" s="12"/>
    </row>
    <row r="12" spans="1:19" x14ac:dyDescent="0.25">
      <c r="A12" s="25">
        <v>7</v>
      </c>
      <c r="B12" s="25" t="s">
        <v>56</v>
      </c>
      <c r="C12" s="25">
        <v>260</v>
      </c>
      <c r="D12" s="25">
        <v>230</v>
      </c>
      <c r="E12" s="25">
        <v>30</v>
      </c>
      <c r="F12" s="26">
        <v>8</v>
      </c>
      <c r="G12" s="27">
        <v>240</v>
      </c>
      <c r="H12" s="25">
        <f t="shared" si="0"/>
        <v>7200</v>
      </c>
      <c r="I12" s="27">
        <v>0</v>
      </c>
      <c r="J12" s="25">
        <v>0</v>
      </c>
    </row>
    <row r="13" spans="1:19" x14ac:dyDescent="0.25">
      <c r="A13" s="25">
        <v>8</v>
      </c>
      <c r="B13" s="27" t="s">
        <v>16</v>
      </c>
      <c r="C13" s="27">
        <v>50</v>
      </c>
      <c r="D13" s="27">
        <v>30</v>
      </c>
      <c r="E13" s="27">
        <v>20</v>
      </c>
      <c r="F13" s="28">
        <v>5</v>
      </c>
      <c r="G13" s="27">
        <v>100</v>
      </c>
      <c r="H13" s="25">
        <f t="shared" si="0"/>
        <v>3000</v>
      </c>
      <c r="I13" s="27">
        <v>100</v>
      </c>
      <c r="J13" s="25">
        <v>3000</v>
      </c>
    </row>
    <row r="14" spans="1:19" x14ac:dyDescent="0.25">
      <c r="A14" s="25">
        <v>9</v>
      </c>
      <c r="B14" s="27" t="s">
        <v>14</v>
      </c>
      <c r="C14" s="27">
        <v>180</v>
      </c>
      <c r="D14" s="27">
        <v>145</v>
      </c>
      <c r="E14" s="27">
        <v>35</v>
      </c>
      <c r="F14" s="27">
        <v>3</v>
      </c>
      <c r="G14" s="27">
        <v>105</v>
      </c>
      <c r="H14" s="25">
        <f t="shared" si="0"/>
        <v>3150</v>
      </c>
      <c r="I14" s="27">
        <v>105</v>
      </c>
      <c r="J14" s="25">
        <v>3150</v>
      </c>
    </row>
    <row r="15" spans="1:19" x14ac:dyDescent="0.25">
      <c r="A15" s="25">
        <v>10</v>
      </c>
      <c r="B15" s="27" t="s">
        <v>15</v>
      </c>
      <c r="C15" s="27">
        <v>210</v>
      </c>
      <c r="D15" s="27">
        <v>175</v>
      </c>
      <c r="E15" s="27">
        <v>35</v>
      </c>
      <c r="F15" s="27">
        <v>3</v>
      </c>
      <c r="G15" s="27">
        <v>105</v>
      </c>
      <c r="H15" s="25">
        <f t="shared" si="0"/>
        <v>3150</v>
      </c>
      <c r="I15" s="27">
        <v>105</v>
      </c>
      <c r="J15" s="25">
        <v>3150</v>
      </c>
    </row>
    <row r="16" spans="1:19" x14ac:dyDescent="0.25">
      <c r="A16" s="13"/>
      <c r="B16" s="29"/>
      <c r="C16" s="29"/>
      <c r="D16" s="29"/>
      <c r="E16" s="13"/>
      <c r="F16" s="13" t="s">
        <v>34</v>
      </c>
      <c r="G16" s="29">
        <f>SUM(G6:G15)</f>
        <v>1760</v>
      </c>
      <c r="H16" s="29">
        <f>SUM(H6:H15)</f>
        <v>52800</v>
      </c>
      <c r="I16" s="29">
        <f>SUM(I6:I15)</f>
        <v>620</v>
      </c>
      <c r="J16" s="30">
        <f>SUM(J10:J15)</f>
        <v>18600</v>
      </c>
    </row>
    <row r="17" spans="2:7" x14ac:dyDescent="0.25">
      <c r="B17" t="s">
        <v>83</v>
      </c>
    </row>
    <row r="19" spans="2:7" x14ac:dyDescent="0.25">
      <c r="C19" t="s">
        <v>27</v>
      </c>
      <c r="D19">
        <v>52800</v>
      </c>
    </row>
    <row r="20" spans="2:7" x14ac:dyDescent="0.25">
      <c r="C20" t="s">
        <v>29</v>
      </c>
      <c r="D20">
        <v>21000</v>
      </c>
    </row>
    <row r="21" spans="2:7" x14ac:dyDescent="0.25">
      <c r="C21" t="s">
        <v>30</v>
      </c>
      <c r="D21">
        <f>D19-D20</f>
        <v>31800</v>
      </c>
      <c r="E21" t="s">
        <v>84</v>
      </c>
      <c r="G21" t="s">
        <v>85</v>
      </c>
    </row>
    <row r="23" spans="2:7" x14ac:dyDescent="0.25">
      <c r="B23" t="s">
        <v>35</v>
      </c>
      <c r="G23" s="13"/>
    </row>
    <row r="24" spans="2:7" x14ac:dyDescent="0.25">
      <c r="C24" t="s">
        <v>32</v>
      </c>
      <c r="D24">
        <v>18600</v>
      </c>
    </row>
    <row r="25" spans="2:7" x14ac:dyDescent="0.25">
      <c r="C25" t="s">
        <v>29</v>
      </c>
      <c r="D25">
        <v>21000</v>
      </c>
    </row>
    <row r="26" spans="2:7" x14ac:dyDescent="0.25">
      <c r="C26" t="s">
        <v>33</v>
      </c>
      <c r="D26">
        <v>-2400</v>
      </c>
      <c r="E26" t="s">
        <v>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538E-465D-464C-B9DB-0D778C1E9F76}">
  <dimension ref="B2:E14"/>
  <sheetViews>
    <sheetView workbookViewId="0">
      <selection activeCell="B15" sqref="B15"/>
    </sheetView>
  </sheetViews>
  <sheetFormatPr defaultRowHeight="15" x14ac:dyDescent="0.25"/>
  <cols>
    <col min="2" max="2" width="26.42578125" bestFit="1" customWidth="1"/>
  </cols>
  <sheetData>
    <row r="2" spans="2:5" x14ac:dyDescent="0.25">
      <c r="B2" t="s">
        <v>38</v>
      </c>
      <c r="C2" t="s">
        <v>43</v>
      </c>
      <c r="D2" t="s">
        <v>44</v>
      </c>
      <c r="E2" t="s">
        <v>45</v>
      </c>
    </row>
    <row r="3" spans="2:5" x14ac:dyDescent="0.25">
      <c r="B3" t="s">
        <v>36</v>
      </c>
      <c r="C3" t="s">
        <v>36</v>
      </c>
      <c r="D3" t="s">
        <v>50</v>
      </c>
    </row>
    <row r="4" spans="2:5" x14ac:dyDescent="0.25">
      <c r="B4" t="s">
        <v>10</v>
      </c>
      <c r="C4" t="s">
        <v>46</v>
      </c>
      <c r="D4" t="s">
        <v>51</v>
      </c>
      <c r="E4" t="s">
        <v>45</v>
      </c>
    </row>
    <row r="5" spans="2:5" x14ac:dyDescent="0.25">
      <c r="B5" t="s">
        <v>39</v>
      </c>
      <c r="C5" t="s">
        <v>47</v>
      </c>
      <c r="D5" t="s">
        <v>50</v>
      </c>
      <c r="E5" t="s">
        <v>52</v>
      </c>
    </row>
    <row r="6" spans="2:5" x14ac:dyDescent="0.25">
      <c r="B6" t="s">
        <v>17</v>
      </c>
      <c r="C6" t="s">
        <v>48</v>
      </c>
      <c r="D6" t="s">
        <v>50</v>
      </c>
      <c r="E6" t="s">
        <v>52</v>
      </c>
    </row>
    <row r="7" spans="2:5" x14ac:dyDescent="0.25">
      <c r="B7" t="s">
        <v>8</v>
      </c>
      <c r="C7" t="s">
        <v>8</v>
      </c>
      <c r="D7" t="s">
        <v>50</v>
      </c>
      <c r="E7" t="s">
        <v>52</v>
      </c>
    </row>
    <row r="8" spans="2:5" x14ac:dyDescent="0.25">
      <c r="B8" t="s">
        <v>72</v>
      </c>
      <c r="C8" t="s">
        <v>49</v>
      </c>
      <c r="D8" t="s">
        <v>50</v>
      </c>
      <c r="E8" t="s">
        <v>52</v>
      </c>
    </row>
    <row r="9" spans="2:5" x14ac:dyDescent="0.25">
      <c r="B9" t="s">
        <v>40</v>
      </c>
      <c r="C9" t="s">
        <v>40</v>
      </c>
      <c r="D9" t="s">
        <v>50</v>
      </c>
      <c r="E9" t="s">
        <v>52</v>
      </c>
    </row>
    <row r="10" spans="2:5" x14ac:dyDescent="0.25">
      <c r="B10" t="s">
        <v>75</v>
      </c>
      <c r="C10" t="s">
        <v>41</v>
      </c>
      <c r="D10" t="s">
        <v>50</v>
      </c>
      <c r="E10" t="s">
        <v>52</v>
      </c>
    </row>
    <row r="11" spans="2:5" x14ac:dyDescent="0.25">
      <c r="B11" t="s">
        <v>31</v>
      </c>
      <c r="C11" t="s">
        <v>31</v>
      </c>
      <c r="D11" t="s">
        <v>50</v>
      </c>
      <c r="E11" t="s">
        <v>52</v>
      </c>
    </row>
    <row r="12" spans="2:5" x14ac:dyDescent="0.25">
      <c r="B12" t="s">
        <v>42</v>
      </c>
      <c r="C12" t="s">
        <v>42</v>
      </c>
      <c r="D12" t="s">
        <v>50</v>
      </c>
      <c r="E12" t="s">
        <v>52</v>
      </c>
    </row>
    <row r="13" spans="2:5" x14ac:dyDescent="0.25">
      <c r="B13" t="s">
        <v>28</v>
      </c>
      <c r="C13" t="s">
        <v>28</v>
      </c>
      <c r="D13" t="s">
        <v>50</v>
      </c>
      <c r="E13" t="s">
        <v>52</v>
      </c>
    </row>
    <row r="14" spans="2:5" x14ac:dyDescent="0.25">
      <c r="B14" t="s">
        <v>76</v>
      </c>
      <c r="C14" t="s">
        <v>77</v>
      </c>
      <c r="D14" t="s">
        <v>78</v>
      </c>
      <c r="E14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2144-6B1A-456F-9E39-EA5D8CA22556}">
  <dimension ref="B21:B22"/>
  <sheetViews>
    <sheetView workbookViewId="0">
      <selection activeCell="B22" sqref="B22"/>
    </sheetView>
  </sheetViews>
  <sheetFormatPr defaultRowHeight="15" x14ac:dyDescent="0.25"/>
  <cols>
    <col min="1" max="1" width="25.28515625" style="22" customWidth="1"/>
    <col min="2" max="2" width="35.7109375" style="22" customWidth="1"/>
    <col min="3" max="3" width="30.42578125" style="22" bestFit="1" customWidth="1"/>
    <col min="4" max="16384" width="9.140625" style="22"/>
  </cols>
  <sheetData>
    <row r="21" spans="2:2" x14ac:dyDescent="0.25">
      <c r="B21" s="22" t="s">
        <v>101</v>
      </c>
    </row>
    <row r="22" spans="2:2" x14ac:dyDescent="0.25">
      <c r="B22" s="22" t="s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92-38BF-4535-BB13-B044C0B90AA1}">
  <dimension ref="B2:B18"/>
  <sheetViews>
    <sheetView tabSelected="1" topLeftCell="A2" workbookViewId="0">
      <selection activeCell="B18" sqref="B18"/>
    </sheetView>
  </sheetViews>
  <sheetFormatPr defaultRowHeight="15" x14ac:dyDescent="0.25"/>
  <cols>
    <col min="1" max="16384" width="9.140625" style="22"/>
  </cols>
  <sheetData>
    <row r="2" spans="2:2" x14ac:dyDescent="0.25">
      <c r="B2" s="22" t="s">
        <v>87</v>
      </c>
    </row>
    <row r="3" spans="2:2" x14ac:dyDescent="0.25">
      <c r="B3" s="22" t="s">
        <v>89</v>
      </c>
    </row>
    <row r="4" spans="2:2" x14ac:dyDescent="0.25">
      <c r="B4" s="22" t="s">
        <v>88</v>
      </c>
    </row>
    <row r="5" spans="2:2" x14ac:dyDescent="0.25">
      <c r="B5" s="22" t="s">
        <v>90</v>
      </c>
    </row>
    <row r="7" spans="2:2" x14ac:dyDescent="0.25">
      <c r="B7" s="22" t="s">
        <v>91</v>
      </c>
    </row>
    <row r="8" spans="2:2" x14ac:dyDescent="0.25">
      <c r="B8" s="22" t="s">
        <v>92</v>
      </c>
    </row>
    <row r="9" spans="2:2" x14ac:dyDescent="0.25">
      <c r="B9" s="22" t="s">
        <v>93</v>
      </c>
    </row>
    <row r="11" spans="2:2" x14ac:dyDescent="0.25">
      <c r="B11" s="22" t="s">
        <v>94</v>
      </c>
    </row>
    <row r="12" spans="2:2" x14ac:dyDescent="0.25">
      <c r="B12" s="22" t="s">
        <v>95</v>
      </c>
    </row>
    <row r="13" spans="2:2" x14ac:dyDescent="0.25">
      <c r="B13" s="22" t="s">
        <v>96</v>
      </c>
    </row>
    <row r="14" spans="2:2" x14ac:dyDescent="0.25">
      <c r="B14" s="22" t="s">
        <v>97</v>
      </c>
    </row>
    <row r="15" spans="2:2" x14ac:dyDescent="0.25">
      <c r="B15" s="22" t="s">
        <v>98</v>
      </c>
    </row>
    <row r="16" spans="2:2" x14ac:dyDescent="0.25">
      <c r="B16" s="22" t="s">
        <v>99</v>
      </c>
    </row>
    <row r="17" spans="2:2" x14ac:dyDescent="0.25">
      <c r="B17" s="22" t="s">
        <v>100</v>
      </c>
    </row>
    <row r="18" spans="2:2" x14ac:dyDescent="0.25">
      <c r="B18" s="2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Monthly Sales</vt:lpstr>
      <vt:lpstr>Data Sheet</vt:lpstr>
      <vt:lpstr>Directory</vt:lpstr>
      <vt:lpstr>Bar Daigaram</vt:lpstr>
      <vt:lpstr>Analysis for case study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2022-05-09T14:09:58Z</dcterms:created>
  <dcterms:modified xsi:type="dcterms:W3CDTF">2022-05-13T17:29:35Z</dcterms:modified>
</cp:coreProperties>
</file>