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0763A744-0BE2-4544-A6E3-A8339915639B}" xr6:coauthVersionLast="47" xr6:coauthVersionMax="47" xr10:uidLastSave="{00000000-0000-0000-0000-000000000000}"/>
  <bookViews>
    <workbookView xWindow="-120" yWindow="-120" windowWidth="29040" windowHeight="15720" activeTab="2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3" l="1"/>
  <c r="H7" i="2"/>
  <c r="C4" i="2"/>
  <c r="I8" i="2"/>
  <c r="I9" i="2"/>
  <c r="I10" i="2"/>
  <c r="I11" i="2"/>
  <c r="I12" i="2"/>
  <c r="I13" i="2"/>
  <c r="I14" i="2"/>
  <c r="I15" i="2"/>
  <c r="I16" i="2"/>
  <c r="I17" i="2"/>
  <c r="I18" i="2"/>
  <c r="I7" i="2"/>
  <c r="C3" i="2"/>
  <c r="H8" i="2"/>
  <c r="H9" i="2"/>
  <c r="H10" i="2"/>
  <c r="H11" i="2"/>
  <c r="H12" i="2"/>
  <c r="H13" i="2"/>
  <c r="H14" i="2"/>
  <c r="H15" i="2"/>
  <c r="H16" i="2"/>
  <c r="H17" i="2"/>
  <c r="H18" i="2"/>
  <c r="G8" i="2" l="1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D8" i="2"/>
  <c r="D9" i="2"/>
  <c r="D10" i="2"/>
  <c r="D11" i="2"/>
  <c r="D12" i="2"/>
  <c r="D13" i="2"/>
  <c r="D14" i="2"/>
  <c r="D15" i="2"/>
  <c r="D16" i="2"/>
  <c r="D17" i="2"/>
  <c r="D18" i="2"/>
  <c r="D7" i="2"/>
  <c r="E8" i="2"/>
  <c r="E9" i="2"/>
  <c r="E10" i="2"/>
  <c r="E11" i="2"/>
  <c r="E12" i="2"/>
  <c r="E13" i="2"/>
  <c r="E14" i="2"/>
  <c r="E15" i="2"/>
  <c r="E16" i="2"/>
  <c r="E17" i="2"/>
  <c r="E18" i="2"/>
  <c r="E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903D63-EEA2-4A8D-992D-71649526C857}" keepAlive="1" name="Query - List of Holidays in Maharashtra in 2022" description="Connection to the 'List of Holidays in Maharashtra in 2022' query in the workbook." type="5" refreshedVersion="0" background="1">
    <dbPr connection="Provider=Microsoft.Mashup.OleDb.1;Data Source=$Workbook$;Location=&quot;List of Holidays in Maharashtra in 2022&quot;;Extended Properties=&quot;&quot;" command="SELECT * FROM [List of Holidays in Maharashtra in 2022]"/>
  </connection>
</connections>
</file>

<file path=xl/sharedStrings.xml><?xml version="1.0" encoding="utf-8"?>
<sst xmlns="http://schemas.openxmlformats.org/spreadsheetml/2006/main" count="54" uniqueCount="54">
  <si>
    <t>Date (mm/dd/yyyy)</t>
  </si>
  <si>
    <t>Date (yyyymmdd.000)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</si>
  <si>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</si>
  <si>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</si>
  <si>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</si>
  <si>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</si>
  <si>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</si>
  <si>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</si>
  <si>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</si>
  <si>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</si>
  <si>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</si>
  <si>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</si>
  <si>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</si>
  <si>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</si>
  <si>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</si>
  <si>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</si>
  <si>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</si>
  <si>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</si>
  <si>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</si>
  <si>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</si>
  <si>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</si>
  <si>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</si>
  <si>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</si>
  <si>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</si>
  <si>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</si>
  <si>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</si>
  <si>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</si>
  <si>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</si>
  <si>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</si>
  <si>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 xml:space="preserve">Start Date </t>
  </si>
  <si>
    <t>End Date</t>
  </si>
  <si>
    <t>Calender for Employee</t>
  </si>
  <si>
    <t xml:space="preserve">Total Working Days </t>
  </si>
  <si>
    <t>National Holidays 2022</t>
  </si>
  <si>
    <t>Republic Day</t>
  </si>
  <si>
    <t>Mahashivratri</t>
  </si>
  <si>
    <t>Ugadi</t>
  </si>
  <si>
    <t>Good Friday</t>
  </si>
  <si>
    <t>May Day</t>
  </si>
  <si>
    <t>Independence Day</t>
  </si>
  <si>
    <t>Onam</t>
  </si>
  <si>
    <t>Ganesh Chaturthi</t>
  </si>
  <si>
    <t>Gandhi Jayanthi</t>
  </si>
  <si>
    <t>Mahalya Amavasya</t>
  </si>
  <si>
    <t>Ayudha Pooja</t>
  </si>
  <si>
    <t>Dasara</t>
  </si>
  <si>
    <t>Karnataka Rajyotsava</t>
  </si>
  <si>
    <t>Diwali</t>
  </si>
  <si>
    <t>Christmas</t>
  </si>
  <si>
    <t xml:space="preserve"> CL</t>
  </si>
  <si>
    <t>sick Leaves 1</t>
  </si>
  <si>
    <t>sick Leaves 2</t>
  </si>
  <si>
    <t>Number of days in month( september)</t>
  </si>
  <si>
    <t>Q. Convert the date from first format (yyyymmdd.000) to the second format(mm/dd/yyyy) and sort in ascending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</si>
</sst>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4" borderId="5" xfId="0" applyFont="1" applyFill="1" applyBorder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3" fillId="0" borderId="0" xfId="0" applyFont="1"/>
    <xf numFmtId="14" fontId="0" fillId="5" borderId="5" xfId="0" applyNumberFormat="1" applyFill="1" applyBorder="1"/>
    <xf numFmtId="18" fontId="0" fillId="5" borderId="5" xfId="0" applyNumberFormat="1" applyFill="1" applyBorder="1"/>
    <xf numFmtId="22" fontId="0" fillId="5" borderId="5" xfId="0" applyNumberFormat="1" applyFill="1" applyBorder="1"/>
    <xf numFmtId="164" fontId="0" fillId="2" borderId="1" xfId="0" applyNumberFormat="1" applyFill="1" applyBorder="1"/>
    <xf numFmtId="14" fontId="0" fillId="0" borderId="0" xfId="0" applyNumberFormat="1"/>
    <xf numFmtId="0" fontId="0" fillId="3" borderId="4" xfId="0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0" fontId="4" fillId="0" borderId="0" xfId="0" applyFont="1"/>
    <xf numFmtId="0" fontId="6" fillId="0" borderId="5" xfId="0" applyFont="1" applyBorder="1"/>
    <xf numFmtId="0" fontId="1" fillId="0" borderId="0" xfId="0" applyFont="1"/>
    <xf numFmtId="0" fontId="1" fillId="0" borderId="5" xfId="0" applyFont="1" applyBorder="1"/>
    <xf numFmtId="15" fontId="0" fillId="0" borderId="0" xfId="0" applyNumberFormat="1"/>
    <xf numFmtId="0" fontId="0" fillId="0" borderId="5" xfId="0" applyBorder="1"/>
    <xf numFmtId="14" fontId="0" fillId="0" borderId="5" xfId="0" applyNumberFormat="1" applyBorder="1"/>
    <xf numFmtId="0" fontId="0" fillId="7" borderId="5" xfId="0" applyFill="1" applyBorder="1"/>
    <xf numFmtId="0" fontId="1" fillId="7" borderId="5" xfId="0" applyFont="1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D14"/>
  <sheetViews>
    <sheetView workbookViewId="0">
      <selection activeCell="D15" sqref="D15"/>
    </sheetView>
  </sheetViews>
  <sheetFormatPr defaultRowHeight="15" x14ac:dyDescent="0.25"/>
  <cols>
    <col min="2" max="2" width="20.28515625" customWidth="1"/>
    <col min="3" max="3" width="18.28515625" customWidth="1"/>
    <col min="4" max="4" width="10.28515625" bestFit="1" customWidth="1"/>
  </cols>
  <sheetData>
    <row r="3" spans="2:4" x14ac:dyDescent="0.25">
      <c r="B3" s="27" t="s">
        <v>53</v>
      </c>
    </row>
    <row r="5" spans="2:4" x14ac:dyDescent="0.25">
      <c r="B5" s="3" t="s">
        <v>1</v>
      </c>
      <c r="C5" s="3" t="s">
        <v>0</v>
      </c>
    </row>
    <row r="6" spans="2:4" x14ac:dyDescent="0.25">
      <c r="B6" s="14">
        <v>20051220</v>
      </c>
      <c r="C6" s="12">
        <v>38706</v>
      </c>
      <c r="D6" s="13"/>
    </row>
    <row r="7" spans="2:4" x14ac:dyDescent="0.25">
      <c r="B7" s="2">
        <v>20061202</v>
      </c>
      <c r="C7" s="12">
        <v>38760</v>
      </c>
      <c r="D7" s="13"/>
    </row>
    <row r="8" spans="2:4" x14ac:dyDescent="0.25">
      <c r="B8" s="2">
        <v>20070519</v>
      </c>
      <c r="C8" s="12">
        <v>39221</v>
      </c>
      <c r="D8" s="13"/>
    </row>
    <row r="9" spans="2:4" x14ac:dyDescent="0.25">
      <c r="B9" s="2">
        <v>20070523</v>
      </c>
      <c r="C9" s="12">
        <v>39225</v>
      </c>
      <c r="D9" s="13"/>
    </row>
    <row r="10" spans="2:4" x14ac:dyDescent="0.25">
      <c r="B10" s="15">
        <v>20070623</v>
      </c>
      <c r="C10" s="12">
        <v>39256</v>
      </c>
      <c r="D10" s="13"/>
    </row>
    <row r="11" spans="2:4" x14ac:dyDescent="0.25">
      <c r="B11" s="2">
        <v>20070624</v>
      </c>
      <c r="C11" s="12">
        <v>39257</v>
      </c>
      <c r="D11" s="13"/>
    </row>
    <row r="12" spans="2:4" x14ac:dyDescent="0.25">
      <c r="B12" s="2">
        <v>20071017</v>
      </c>
      <c r="C12" s="12">
        <v>39372</v>
      </c>
      <c r="D12" s="13"/>
    </row>
    <row r="13" spans="2:4" x14ac:dyDescent="0.25">
      <c r="B13" s="2">
        <v>20070112</v>
      </c>
      <c r="C13" s="12">
        <v>39417</v>
      </c>
      <c r="D13" s="13"/>
    </row>
    <row r="14" spans="2:4" x14ac:dyDescent="0.25">
      <c r="B14" s="1">
        <v>20080419</v>
      </c>
      <c r="C14" s="12">
        <v>39557</v>
      </c>
      <c r="D14" s="13"/>
    </row>
  </sheetData>
  <sortState xmlns:xlrd2="http://schemas.microsoft.com/office/spreadsheetml/2017/richdata2" ref="B6:C14">
    <sortCondition ref="C6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zoomScaleNormal="100" workbookViewId="0">
      <selection activeCell="J19" sqref="J19"/>
    </sheetView>
  </sheetViews>
  <sheetFormatPr defaultRowHeight="15" x14ac:dyDescent="0.25"/>
  <cols>
    <col min="2" max="2" width="19.5703125" bestFit="1" customWidth="1"/>
    <col min="3" max="3" width="17.85546875" customWidth="1"/>
    <col min="5" max="5" width="15.7109375" bestFit="1" customWidth="1"/>
    <col min="6" max="6" width="16.7109375" bestFit="1" customWidth="1"/>
    <col min="7" max="7" width="10.7109375" bestFit="1" customWidth="1"/>
    <col min="8" max="8" width="12.7109375" bestFit="1" customWidth="1"/>
    <col min="9" max="9" width="29.28515625" bestFit="1" customWidth="1"/>
  </cols>
  <sheetData>
    <row r="3" spans="2:9" x14ac:dyDescent="0.25">
      <c r="B3" s="7" t="s">
        <v>25</v>
      </c>
      <c r="C3" s="9">
        <f ca="1">TODAY()</f>
        <v>44937</v>
      </c>
      <c r="F3" s="7" t="s">
        <v>24</v>
      </c>
      <c r="G3" s="9">
        <v>44860</v>
      </c>
    </row>
    <row r="4" spans="2:9" x14ac:dyDescent="0.25">
      <c r="B4" s="7" t="s">
        <v>23</v>
      </c>
      <c r="C4" s="11">
        <f ca="1">NOW()</f>
        <v>44937.39919340278</v>
      </c>
      <c r="F4" s="7" t="s">
        <v>22</v>
      </c>
      <c r="G4" s="10">
        <v>0.70486111111111116</v>
      </c>
    </row>
    <row r="6" spans="2:9" x14ac:dyDescent="0.25">
      <c r="B6" s="7" t="s">
        <v>21</v>
      </c>
      <c r="C6" s="7" t="s">
        <v>20</v>
      </c>
      <c r="D6" s="7" t="s">
        <v>19</v>
      </c>
      <c r="E6" s="7" t="s">
        <v>18</v>
      </c>
      <c r="F6" s="7" t="s">
        <v>17</v>
      </c>
      <c r="G6" s="7" t="s">
        <v>16</v>
      </c>
      <c r="H6" s="7" t="s">
        <v>15</v>
      </c>
      <c r="I6" s="7" t="s">
        <v>14</v>
      </c>
    </row>
    <row r="7" spans="2:9" x14ac:dyDescent="0.25">
      <c r="B7" s="6" t="s">
        <v>13</v>
      </c>
      <c r="C7" s="5">
        <v>36478</v>
      </c>
      <c r="D7" s="4">
        <f>DAY(C7)</f>
        <v>14</v>
      </c>
      <c r="E7" s="4">
        <f>MONTH(C7)</f>
        <v>11</v>
      </c>
      <c r="F7" s="4" t="str">
        <f>TEXT(C7,"mmmm")</f>
        <v>November</v>
      </c>
      <c r="G7" s="4">
        <f>YEAR(C7)</f>
        <v>1999</v>
      </c>
      <c r="H7" s="4">
        <f ca="1">DATEDIF(C7,TODAY(),"Y")</f>
        <v>23</v>
      </c>
      <c r="I7" s="4" t="str">
        <f ca="1">DATEDIF(C7,TODAY(),"Y")&amp;" YEARS, "&amp;DATEDIF(C7,TODAY(),"YM")&amp;" MONTHS, "&amp;DATEDIF(C7,TODAY(),"MD")&amp;" DAYS"</f>
        <v>23 YEARS, 1 MONTHS, 28 DAYS</v>
      </c>
    </row>
    <row r="8" spans="2:9" x14ac:dyDescent="0.25">
      <c r="B8" s="6" t="s">
        <v>12</v>
      </c>
      <c r="C8" s="5">
        <v>37027</v>
      </c>
      <c r="D8" s="4">
        <f t="shared" ref="D8:D18" si="0">DAY(C8)</f>
        <v>16</v>
      </c>
      <c r="E8" s="4">
        <f t="shared" ref="E8:E18" si="1">MONTH(C8)</f>
        <v>5</v>
      </c>
      <c r="F8" s="4" t="str">
        <f t="shared" ref="F8:F18" si="2">TEXT(C8,"mmmm")</f>
        <v>May</v>
      </c>
      <c r="G8" s="4">
        <f t="shared" ref="G8:G18" si="3">YEAR(C8)</f>
        <v>2001</v>
      </c>
      <c r="H8" s="4">
        <f t="shared" ref="H8:H18" ca="1" si="4">DATEDIF(C8,TODAY(),"Y")</f>
        <v>21</v>
      </c>
      <c r="I8" s="4" t="str">
        <f t="shared" ref="I8:I18" ca="1" si="5">DATEDIF(C8,TODAY(),"Y")&amp;" YEARS, "&amp;DATEDIF(C8,TODAY(),"YM")&amp;" MONTHS, "&amp;DATEDIF(C8,TODAY(),"MD")&amp;" DAYS"</f>
        <v>21 YEARS, 7 MONTHS, 26 DAYS</v>
      </c>
    </row>
    <row r="9" spans="2:9" x14ac:dyDescent="0.25">
      <c r="B9" s="6" t="s">
        <v>11</v>
      </c>
      <c r="C9" s="5">
        <v>37946</v>
      </c>
      <c r="D9" s="4">
        <f t="shared" si="0"/>
        <v>21</v>
      </c>
      <c r="E9" s="4">
        <f t="shared" si="1"/>
        <v>11</v>
      </c>
      <c r="F9" s="4" t="str">
        <f t="shared" si="2"/>
        <v>November</v>
      </c>
      <c r="G9" s="4">
        <f t="shared" si="3"/>
        <v>2003</v>
      </c>
      <c r="H9" s="4">
        <f t="shared" ca="1" si="4"/>
        <v>19</v>
      </c>
      <c r="I9" s="4" t="str">
        <f t="shared" ca="1" si="5"/>
        <v>19 YEARS, 1 MONTHS, 21 DAYS</v>
      </c>
    </row>
    <row r="10" spans="2:9" x14ac:dyDescent="0.25">
      <c r="B10" s="6" t="s">
        <v>10</v>
      </c>
      <c r="C10" s="5">
        <v>38113</v>
      </c>
      <c r="D10" s="4">
        <f t="shared" si="0"/>
        <v>6</v>
      </c>
      <c r="E10" s="4">
        <f t="shared" si="1"/>
        <v>5</v>
      </c>
      <c r="F10" s="4" t="str">
        <f t="shared" si="2"/>
        <v>May</v>
      </c>
      <c r="G10" s="4">
        <f t="shared" si="3"/>
        <v>2004</v>
      </c>
      <c r="H10" s="4">
        <f t="shared" ca="1" si="4"/>
        <v>18</v>
      </c>
      <c r="I10" s="4" t="str">
        <f t="shared" ca="1" si="5"/>
        <v>18 YEARS, 8 MONTHS, 5 DAYS</v>
      </c>
    </row>
    <row r="11" spans="2:9" x14ac:dyDescent="0.25">
      <c r="B11" s="6" t="s">
        <v>9</v>
      </c>
      <c r="C11" s="5">
        <v>38449</v>
      </c>
      <c r="D11" s="4">
        <f t="shared" si="0"/>
        <v>7</v>
      </c>
      <c r="E11" s="4">
        <f t="shared" si="1"/>
        <v>4</v>
      </c>
      <c r="F11" s="4" t="str">
        <f t="shared" si="2"/>
        <v>April</v>
      </c>
      <c r="G11" s="4">
        <f t="shared" si="3"/>
        <v>2005</v>
      </c>
      <c r="H11" s="4">
        <f t="shared" ca="1" si="4"/>
        <v>17</v>
      </c>
      <c r="I11" s="4" t="str">
        <f t="shared" ca="1" si="5"/>
        <v>17 YEARS, 9 MONTHS, 4 DAYS</v>
      </c>
    </row>
    <row r="12" spans="2:9" x14ac:dyDescent="0.25">
      <c r="B12" s="6" t="s">
        <v>8</v>
      </c>
      <c r="C12" s="5">
        <v>39846</v>
      </c>
      <c r="D12" s="4">
        <f t="shared" si="0"/>
        <v>2</v>
      </c>
      <c r="E12" s="4">
        <f t="shared" si="1"/>
        <v>2</v>
      </c>
      <c r="F12" s="4" t="str">
        <f t="shared" si="2"/>
        <v>February</v>
      </c>
      <c r="G12" s="4">
        <f t="shared" si="3"/>
        <v>2009</v>
      </c>
      <c r="H12" s="4">
        <f t="shared" ca="1" si="4"/>
        <v>13</v>
      </c>
      <c r="I12" s="4" t="str">
        <f t="shared" ca="1" si="5"/>
        <v>13 YEARS, 11 MONTHS, 9 DAYS</v>
      </c>
    </row>
    <row r="13" spans="2:9" x14ac:dyDescent="0.25">
      <c r="B13" s="6" t="s">
        <v>7</v>
      </c>
      <c r="C13" s="5">
        <v>40330</v>
      </c>
      <c r="D13" s="4">
        <f t="shared" si="0"/>
        <v>1</v>
      </c>
      <c r="E13" s="4">
        <f t="shared" si="1"/>
        <v>6</v>
      </c>
      <c r="F13" s="4" t="str">
        <f t="shared" si="2"/>
        <v>June</v>
      </c>
      <c r="G13" s="4">
        <f t="shared" si="3"/>
        <v>2010</v>
      </c>
      <c r="H13" s="4">
        <f t="shared" ca="1" si="4"/>
        <v>12</v>
      </c>
      <c r="I13" s="4" t="str">
        <f t="shared" ca="1" si="5"/>
        <v>12 YEARS, 7 MONTHS, 10 DAYS</v>
      </c>
    </row>
    <row r="14" spans="2:9" x14ac:dyDescent="0.25">
      <c r="B14" s="6" t="s">
        <v>6</v>
      </c>
      <c r="C14" s="5">
        <v>40495</v>
      </c>
      <c r="D14" s="4">
        <f t="shared" si="0"/>
        <v>13</v>
      </c>
      <c r="E14" s="4">
        <f t="shared" si="1"/>
        <v>11</v>
      </c>
      <c r="F14" s="4" t="str">
        <f t="shared" si="2"/>
        <v>November</v>
      </c>
      <c r="G14" s="4">
        <f t="shared" si="3"/>
        <v>2010</v>
      </c>
      <c r="H14" s="4">
        <f t="shared" ca="1" si="4"/>
        <v>12</v>
      </c>
      <c r="I14" s="4" t="str">
        <f t="shared" ca="1" si="5"/>
        <v>12 YEARS, 1 MONTHS, 29 DAYS</v>
      </c>
    </row>
    <row r="15" spans="2:9" x14ac:dyDescent="0.25">
      <c r="B15" s="6" t="s">
        <v>5</v>
      </c>
      <c r="C15" s="5">
        <v>40574</v>
      </c>
      <c r="D15" s="4">
        <f t="shared" si="0"/>
        <v>31</v>
      </c>
      <c r="E15" s="4">
        <f t="shared" si="1"/>
        <v>1</v>
      </c>
      <c r="F15" s="4" t="str">
        <f t="shared" si="2"/>
        <v>January</v>
      </c>
      <c r="G15" s="4">
        <f t="shared" si="3"/>
        <v>2011</v>
      </c>
      <c r="H15" s="4">
        <f t="shared" ca="1" si="4"/>
        <v>11</v>
      </c>
      <c r="I15" s="4" t="str">
        <f t="shared" ca="1" si="5"/>
        <v>11 YEARS, 11 MONTHS, 11 DAYS</v>
      </c>
    </row>
    <row r="16" spans="2:9" x14ac:dyDescent="0.25">
      <c r="B16" s="6" t="s">
        <v>4</v>
      </c>
      <c r="C16" s="5">
        <v>41400</v>
      </c>
      <c r="D16" s="4">
        <f t="shared" si="0"/>
        <v>6</v>
      </c>
      <c r="E16" s="4">
        <f t="shared" si="1"/>
        <v>5</v>
      </c>
      <c r="F16" s="4" t="str">
        <f t="shared" si="2"/>
        <v>May</v>
      </c>
      <c r="G16" s="4">
        <f t="shared" si="3"/>
        <v>2013</v>
      </c>
      <c r="H16" s="4">
        <f t="shared" ca="1" si="4"/>
        <v>9</v>
      </c>
      <c r="I16" s="4" t="str">
        <f t="shared" ca="1" si="5"/>
        <v>9 YEARS, 8 MONTHS, 5 DAYS</v>
      </c>
    </row>
    <row r="17" spans="2:9" x14ac:dyDescent="0.25">
      <c r="B17" s="6" t="s">
        <v>3</v>
      </c>
      <c r="C17" s="5">
        <v>42027</v>
      </c>
      <c r="D17" s="4">
        <f t="shared" si="0"/>
        <v>23</v>
      </c>
      <c r="E17" s="4">
        <f t="shared" si="1"/>
        <v>1</v>
      </c>
      <c r="F17" s="4" t="str">
        <f t="shared" si="2"/>
        <v>January</v>
      </c>
      <c r="G17" s="4">
        <f t="shared" si="3"/>
        <v>2015</v>
      </c>
      <c r="H17" s="4">
        <f t="shared" ca="1" si="4"/>
        <v>7</v>
      </c>
      <c r="I17" s="4" t="str">
        <f t="shared" ca="1" si="5"/>
        <v>7 YEARS, 11 MONTHS, 19 DAYS</v>
      </c>
    </row>
    <row r="18" spans="2:9" x14ac:dyDescent="0.25">
      <c r="B18" s="6" t="s">
        <v>2</v>
      </c>
      <c r="C18" s="5">
        <v>42124</v>
      </c>
      <c r="D18" s="4">
        <f t="shared" si="0"/>
        <v>30</v>
      </c>
      <c r="E18" s="4">
        <f t="shared" si="1"/>
        <v>4</v>
      </c>
      <c r="F18" s="4" t="str">
        <f t="shared" si="2"/>
        <v>April</v>
      </c>
      <c r="G18" s="4">
        <f t="shared" si="3"/>
        <v>2015</v>
      </c>
      <c r="H18" s="4">
        <f t="shared" ca="1" si="4"/>
        <v>7</v>
      </c>
      <c r="I18" s="4" t="str">
        <f t="shared" ca="1" si="5"/>
        <v>7 YEARS, 8 MONTHS, 12 DAYS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A3:F32"/>
  <sheetViews>
    <sheetView tabSelected="1" zoomScale="97" workbookViewId="0">
      <selection activeCell="G13" sqref="G13"/>
    </sheetView>
  </sheetViews>
  <sheetFormatPr defaultRowHeight="15" x14ac:dyDescent="0.25"/>
  <cols>
    <col min="1" max="1" width="26.28515625" bestFit="1" customWidth="1"/>
    <col min="2" max="2" width="11.5703125" bestFit="1" customWidth="1"/>
    <col min="5" max="5" width="33.28515625" bestFit="1" customWidth="1"/>
    <col min="6" max="6" width="10.7109375" bestFit="1" customWidth="1"/>
  </cols>
  <sheetData>
    <row r="3" spans="1:6" x14ac:dyDescent="0.25">
      <c r="C3" s="8" t="s">
        <v>28</v>
      </c>
    </row>
    <row r="4" spans="1:6" x14ac:dyDescent="0.25">
      <c r="C4" s="8" t="s">
        <v>27</v>
      </c>
    </row>
    <row r="5" spans="1:6" x14ac:dyDescent="0.25">
      <c r="C5" s="8" t="s">
        <v>26</v>
      </c>
    </row>
    <row r="8" spans="1:6" x14ac:dyDescent="0.25">
      <c r="E8" s="19" t="s">
        <v>52</v>
      </c>
      <c r="F8" s="21">
        <v>30</v>
      </c>
    </row>
    <row r="9" spans="1:6" x14ac:dyDescent="0.25">
      <c r="E9" s="19" t="s">
        <v>29</v>
      </c>
      <c r="F9" s="22">
        <v>44805</v>
      </c>
    </row>
    <row r="10" spans="1:6" x14ac:dyDescent="0.25">
      <c r="E10" s="19" t="s">
        <v>30</v>
      </c>
      <c r="F10" s="22">
        <v>44834</v>
      </c>
    </row>
    <row r="11" spans="1:6" x14ac:dyDescent="0.25">
      <c r="A11" s="20"/>
      <c r="E11" s="18"/>
      <c r="F11" s="13"/>
    </row>
    <row r="12" spans="1:6" ht="18.75" x14ac:dyDescent="0.3">
      <c r="A12" s="16" t="s">
        <v>31</v>
      </c>
      <c r="E12" s="24" t="s">
        <v>32</v>
      </c>
      <c r="F12" s="23">
        <f>NETWORKDAYS(F9,F10,$B15:$B32)</f>
        <v>20</v>
      </c>
    </row>
    <row r="14" spans="1:6" ht="15.75" x14ac:dyDescent="0.25">
      <c r="A14" s="25" t="s">
        <v>33</v>
      </c>
      <c r="B14" s="26"/>
    </row>
    <row r="15" spans="1:6" ht="15.75" x14ac:dyDescent="0.25">
      <c r="A15" s="17" t="s">
        <v>34</v>
      </c>
      <c r="B15" s="22">
        <v>44587</v>
      </c>
    </row>
    <row r="16" spans="1:6" ht="15.75" x14ac:dyDescent="0.25">
      <c r="A16" s="17" t="s">
        <v>35</v>
      </c>
      <c r="B16" s="22">
        <v>44621</v>
      </c>
    </row>
    <row r="17" spans="1:2" ht="15.75" x14ac:dyDescent="0.25">
      <c r="A17" s="17" t="s">
        <v>36</v>
      </c>
      <c r="B17" s="22">
        <v>44653</v>
      </c>
    </row>
    <row r="18" spans="1:2" ht="15.75" x14ac:dyDescent="0.25">
      <c r="A18" s="17" t="s">
        <v>37</v>
      </c>
      <c r="B18" s="22">
        <v>44666</v>
      </c>
    </row>
    <row r="19" spans="1:2" ht="15.75" x14ac:dyDescent="0.25">
      <c r="A19" s="17" t="s">
        <v>38</v>
      </c>
      <c r="B19" s="22">
        <v>44652</v>
      </c>
    </row>
    <row r="20" spans="1:2" ht="15.75" x14ac:dyDescent="0.25">
      <c r="A20" s="17" t="s">
        <v>39</v>
      </c>
      <c r="B20" s="22">
        <v>44788</v>
      </c>
    </row>
    <row r="21" spans="1:2" ht="15.75" x14ac:dyDescent="0.25">
      <c r="A21" s="17" t="s">
        <v>40</v>
      </c>
      <c r="B21" s="22">
        <v>44783</v>
      </c>
    </row>
    <row r="22" spans="1:2" ht="15.75" x14ac:dyDescent="0.25">
      <c r="A22" s="17" t="s">
        <v>41</v>
      </c>
      <c r="B22" s="22">
        <v>44804</v>
      </c>
    </row>
    <row r="23" spans="1:2" ht="15.75" x14ac:dyDescent="0.25">
      <c r="A23" s="17" t="s">
        <v>42</v>
      </c>
      <c r="B23" s="22">
        <v>44836</v>
      </c>
    </row>
    <row r="24" spans="1:2" ht="15.75" x14ac:dyDescent="0.25">
      <c r="A24" s="17" t="s">
        <v>43</v>
      </c>
      <c r="B24" s="22">
        <v>44829</v>
      </c>
    </row>
    <row r="25" spans="1:2" ht="15.75" x14ac:dyDescent="0.25">
      <c r="A25" s="17" t="s">
        <v>44</v>
      </c>
      <c r="B25" s="22">
        <v>44838</v>
      </c>
    </row>
    <row r="26" spans="1:2" ht="15.75" x14ac:dyDescent="0.25">
      <c r="A26" s="17" t="s">
        <v>45</v>
      </c>
      <c r="B26" s="22">
        <v>44839</v>
      </c>
    </row>
    <row r="27" spans="1:2" ht="15.75" x14ac:dyDescent="0.25">
      <c r="A27" s="17" t="s">
        <v>46</v>
      </c>
      <c r="B27" s="22">
        <v>44866</v>
      </c>
    </row>
    <row r="28" spans="1:2" ht="15.75" x14ac:dyDescent="0.25">
      <c r="A28" s="17" t="s">
        <v>47</v>
      </c>
      <c r="B28" s="22">
        <v>44858</v>
      </c>
    </row>
    <row r="29" spans="1:2" ht="15.75" x14ac:dyDescent="0.25">
      <c r="A29" s="17" t="s">
        <v>48</v>
      </c>
      <c r="B29" s="22">
        <v>44920</v>
      </c>
    </row>
    <row r="30" spans="1:2" x14ac:dyDescent="0.25">
      <c r="A30" s="21" t="s">
        <v>49</v>
      </c>
      <c r="B30" s="22">
        <v>44807</v>
      </c>
    </row>
    <row r="31" spans="1:2" ht="15.75" x14ac:dyDescent="0.25">
      <c r="A31" s="17" t="s">
        <v>50</v>
      </c>
      <c r="B31" s="22">
        <v>44830</v>
      </c>
    </row>
    <row r="32" spans="1:2" ht="15.75" x14ac:dyDescent="0.25">
      <c r="A32" s="17" t="s">
        <v>51</v>
      </c>
      <c r="B32" s="22">
        <v>44831</v>
      </c>
    </row>
  </sheetData>
  <mergeCells count="1">
    <mergeCell ref="A14:B1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I 5 h a V b a Z K s K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8 T m N u a A c 2 A Q h N / g V x L j 3 2 f 5 A W P S 1 6 z s t N Y b L N b A p A n t / k A 9 Q S w M E F A A C A A g A I 5 h a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Y W l U 8 n v V Y / Q A A A J s B A A A T A B w A R m 9 y b X V s Y X M v U 2 V j d G l v b j E u b S C i G A A o o B Q A A A A A A A A A A A A A A A A A A A A A A A A A A A B t k E 1 r h D A Q h u + C / 2 F w L y 6 I W o 9 d 9 u Q e e m h L Y Y U e S g + z O q 4 B k y x m x I r 4 3 5 u o p f Q j l y T P S + a Z j K G S h V Z w X v e 7 g + / 5 n m m w o w p 2 w a M w D L q G B 9 2 K C k c D Q s E T 2 h R N w x 2 6 a 5 Z m W Q B H a I l 9 D + w 6 6 7 4 r y Z J X u s Q v e K X Q H X K t m B S b M G i Y b + Y + S Y Z h i H V d i 5 K a r X p c a p m U u l f c C T K J U J X A R H 7 r k s W 1 3 0 e r 6 I S M q f W s w i m d 3 x x 5 3 9 J d k D e o r v Y b x X g j 1 2 G B l 5 b i o k N l a t 3 J X L e 9 V C 4 0 4 V I q m q b g h G M Q A V s I T B 8 8 R + A Y 0 x e s 7 H m B 2 0 T g G S X 9 e b E Y f 8 N c S + k m 8 C O Y 9 7 4 n 1 L 8 d H z 4 B U E s B A i 0 A F A A C A A g A I 5 h a V b a Z K s K k A A A A 9 g A A A B I A A A A A A A A A A A A A A A A A A A A A A E N v b m Z p Z y 9 Q Y W N r Y W d l L n h t b F B L A Q I t A B Q A A g A I A C O Y W l U P y u m r p A A A A O k A A A A T A A A A A A A A A A A A A A A A A P A A A A B b Q 2 9 u d G V u d F 9 U e X B l c 1 0 u e G 1 s U E s B A i 0 A F A A C A A g A I 5 h a V T y e 9 V j 9 A A A A m w E A A B M A A A A A A A A A A A A A A A A A 4 Q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w A A A A A A A B Q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S G 9 s a W R h e X M l M j B p b i U y M E 1 h a G F y Y X N o d H J h J T I w a W 4 l M j A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M 6 M z A 6 M z c u M T A z M D Y x M F o i I C 8 + P E V u d H J 5 I F R 5 c G U 9 I k Z p b G x D b 2 x 1 b W 5 U e X B l c y I g V m F s d W U 9 I n N C Z 2 t H Q m d Z P S I g L z 4 8 R W 5 0 c n k g V H l w Z T 0 i R m l s b E N v b H V t b k 5 h b W V z I i B W Y W x 1 Z T 0 i c 1 s m c X V v d D t E Y X k m c X V v d D s s J n F 1 b 3 Q 7 R G F 0 Z S Z x d W 9 0 O y w m c X V v d D t I b 2 x p Z G F 5 I E 5 h b W U m c X V v d D s s J n F 1 b 3 Q 7 V H l w Z S Z x d W 9 0 O y w m c X V v d D t D b 2 1 t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S G 9 s a W R h e X M g a W 4 g T W F o Y X J h c 2 h 0 c m E g a W 4 g M j A y M i 9 B d X R v U m V t b 3 Z l Z E N v b H V t b n M x L n t E Y X k s M H 0 m c X V v d D s s J n F 1 b 3 Q 7 U 2 V j d G l v b j E v T G l z d C B v Z i B I b 2 x p Z G F 5 c y B p b i B N Y W h h c m F z a H R y Y S B p b i A y M D I y L 0 F 1 d G 9 S Z W 1 v d m V k Q 2 9 s d W 1 u c z E u e 0 R h d G U s M X 0 m c X V v d D s s J n F 1 b 3 Q 7 U 2 V j d G l v b j E v T G l z d C B v Z i B I b 2 x p Z G F 5 c y B p b i B N Y W h h c m F z a H R y Y S B p b i A y M D I y L 0 F 1 d G 9 S Z W 1 v d m V k Q 2 9 s d W 1 u c z E u e 0 h v b G l k Y X k g T m F t Z S w y f S Z x d W 9 0 O y w m c X V v d D t T Z W N 0 a W 9 u M S 9 M a X N 0 I G 9 m I E h v b G l k Y X l z I G l u I E 1 h a G F y Y X N o d H J h I G l u I D I w M j I v Q X V 0 b 1 J l b W 9 2 Z W R D b 2 x 1 b W 5 z M S 5 7 V H l w Z S w z f S Z x d W 9 0 O y w m c X V v d D t T Z W N 0 a W 9 u M S 9 M a X N 0 I G 9 m I E h v b G l k Y X l z I G l u I E 1 h a G F y Y X N o d H J h I G l u I D I w M j I v Q X V 0 b 1 J l b W 9 2 Z W R D b 2 x 1 b W 5 z M S 5 7 Q 2 9 t b W V u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G l z d C B v Z i B I b 2 x p Z G F 5 c y B p b i B N Y W h h c m F z a H R y Y S B p b i A y M D I y L 0 F 1 d G 9 S Z W 1 v d m V k Q 2 9 s d W 1 u c z E u e 0 R h e S w w f S Z x d W 9 0 O y w m c X V v d D t T Z W N 0 a W 9 u M S 9 M a X N 0 I G 9 m I E h v b G l k Y X l z I G l u I E 1 h a G F y Y X N o d H J h I G l u I D I w M j I v Q X V 0 b 1 J l b W 9 2 Z W R D b 2 x 1 b W 5 z M S 5 7 R G F 0 Z S w x f S Z x d W 9 0 O y w m c X V v d D t T Z W N 0 a W 9 u M S 9 M a X N 0 I G 9 m I E h v b G l k Y X l z I G l u I E 1 h a G F y Y X N o d H J h I G l u I D I w M j I v Q X V 0 b 1 J l b W 9 2 Z W R D b 2 x 1 b W 5 z M S 5 7 S G 9 s a W R h e S B O Y W 1 l L D J 9 J n F 1 b 3 Q 7 L C Z x d W 9 0 O 1 N l Y 3 R p b 2 4 x L 0 x p c 3 Q g b 2 Y g S G 9 s a W R h e X M g a W 4 g T W F o Y X J h c 2 h 0 c m E g a W 4 g M j A y M i 9 B d X R v U m V t b 3 Z l Z E N v b H V t b n M x L n t U e X B l L D N 9 J n F 1 b 3 Q 7 L C Z x d W 9 0 O 1 N l Y 3 R p b 2 4 x L 0 x p c 3 Q g b 2 Y g S G 9 s a W R h e X M g a W 4 g T W F o Y X J h c 2 h 0 c m E g a W 4 g M j A y M i 9 B d X R v U m V t b 3 Z l Z E N v b H V t b n M x L n t D b 2 1 t Z W 5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S G 9 s a W R h e X M l M j B p b i U y M E 1 h a G F y Y X N o d H J h J T I w a W 4 l M j A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h v b G l k Y X l z J T I w a W 4 l M j B N Y W h h c m F z a H R y Y S U y M G l u J T I w M j A y M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h v b G l k Y X l z J T I w a W 4 l M j B N Y W h h c m F z a H R y Y S U y M G l u J T I w M j A y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2 j B N w U R / S I Z 4 L 6 W Z G r / + A A A A A A I A A A A A A B B m A A A A A Q A A I A A A A C n E W 8 F 6 f b g w e t 6 k c h h a 2 C O K n Z J Q B v 1 e j F O K T 2 n C t z 4 B A A A A A A 6 A A A A A A g A A I A A A A J V z h S U D 5 r n y y J z 8 s G k b X U y k H 0 E c c 1 p / 3 l z i a B z 1 t O e 9 U A A A A B S X y i + 7 O c C E p 7 5 I q h + j H O N j 4 u 7 x c i U q 6 i 6 1 s p R K g w Q p v Y d Q Z R i A 8 3 x d D h v Z Q K F u u B 8 c L m 4 + E c 8 4 x d F c L M g h + t C L p V m 1 W X w i W k d s M 3 + 8 x Z y t Q A A A A O y N / l U D o h R 3 7 O 6 3 0 K y t l 2 D E F 6 m i Y P 4 1 U l / 8 w v q e 1 e J k l 3 O H A V y Q 8 S / e b C M S o Q 5 G 9 r g a J l h g m g j A u O E q x R W b E a c = < / D a t a M a s h u p > 
</file>

<file path=customXml/itemProps1.xml><?xml version="1.0" encoding="utf-8"?>
<ds:datastoreItem xmlns:ds="http://schemas.openxmlformats.org/officeDocument/2006/customXml" ds:itemID="{C111F8A7-1E5D-4E3C-9D9A-63B766630A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2022-07-28T07:24:11Z</dcterms:created>
  <dcterms:modified xsi:type="dcterms:W3CDTF">2023-01-11T04:05:05Z</dcterms:modified>
</cp:coreProperties>
</file>