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DA ASSIGNMENT\Advanced Excel\"/>
    </mc:Choice>
  </mc:AlternateContent>
  <xr:revisionPtr revIDLastSave="0" documentId="13_ncr:1_{C615875C-6649-486C-BA71-0BD9E95AF15A}" xr6:coauthVersionLast="47" xr6:coauthVersionMax="47" xr10:uidLastSave="{00000000-0000-0000-0000-000000000000}"/>
  <bookViews>
    <workbookView xWindow="-108" yWindow="-108" windowWidth="2325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4" l="1"/>
  <c r="A13" i="4"/>
  <c r="A14" i="4"/>
  <c r="A15" i="4"/>
  <c r="A16" i="4"/>
  <c r="A17" i="4"/>
  <c r="A18" i="4"/>
  <c r="A9" i="4"/>
  <c r="A10" i="4"/>
  <c r="A11" i="4"/>
  <c r="A12" i="4"/>
  <c r="E13" i="4"/>
  <c r="E14" i="4"/>
  <c r="E15" i="4"/>
  <c r="E16" i="4"/>
  <c r="E17" i="4"/>
  <c r="E18" i="4"/>
  <c r="D9" i="4"/>
  <c r="E9" i="4" s="1"/>
  <c r="D10" i="4"/>
  <c r="E10" i="4" s="1"/>
  <c r="D11" i="4"/>
  <c r="E11" i="4" s="1"/>
  <c r="D12" i="4"/>
  <c r="E12" i="4" s="1"/>
  <c r="D13" i="4"/>
  <c r="D14" i="4"/>
  <c r="D15" i="4"/>
  <c r="D16" i="4"/>
  <c r="D17" i="4"/>
  <c r="D18" i="4"/>
  <c r="D8" i="4"/>
  <c r="E8" i="4" s="1"/>
  <c r="D4" i="4"/>
  <c r="B5" i="4"/>
  <c r="E19" i="4" l="1"/>
  <c r="E20" i="4" l="1"/>
  <c r="E21" i="4"/>
  <c r="E22" i="4" l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<sst xmlns="http://schemas.openxmlformats.org/spreadsheetml/2006/main" count="77" uniqueCount="57">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</sst>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EL&quot;000"/>
    <numFmt numFmtId="165" formatCode="[$-F800]dddd\,\ mmmm\ dd\,\ yyyy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9" fontId="7" fillId="4" borderId="4" xfId="1" applyFont="1" applyFill="1" applyBorder="1"/>
    <xf numFmtId="9" fontId="8" fillId="4" borderId="4" xfId="1" applyFont="1" applyFill="1" applyBorder="1" applyAlignment="1">
      <alignment horizontal="left"/>
    </xf>
    <xf numFmtId="9" fontId="7" fillId="4" borderId="6" xfId="1" applyFont="1" applyFill="1" applyBorder="1"/>
    <xf numFmtId="9" fontId="7" fillId="4" borderId="7" xfId="1" applyFont="1" applyFill="1" applyBorder="1"/>
    <xf numFmtId="9" fontId="8" fillId="4" borderId="12" xfId="1" applyFont="1" applyFill="1" applyBorder="1"/>
    <xf numFmtId="9" fontId="8" fillId="4" borderId="5" xfId="1" applyFont="1" applyFill="1" applyBorder="1"/>
    <xf numFmtId="9" fontId="7" fillId="6" borderId="4" xfId="1" applyFont="1" applyFill="1" applyBorder="1" applyAlignment="1">
      <alignment horizontal="center"/>
    </xf>
    <xf numFmtId="164" fontId="8" fillId="4" borderId="4" xfId="1" applyNumberFormat="1" applyFont="1" applyFill="1" applyBorder="1" applyAlignment="1">
      <alignment horizontal="left"/>
    </xf>
    <xf numFmtId="165" fontId="8" fillId="4" borderId="4" xfId="1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9" fontId="4" fillId="7" borderId="0" xfId="1" applyFont="1" applyFill="1" applyAlignment="1">
      <alignment horizontal="center"/>
    </xf>
    <xf numFmtId="9" fontId="5" fillId="3" borderId="0" xfId="1" applyFont="1" applyFill="1" applyAlignment="1">
      <alignment horizontal="center"/>
    </xf>
    <xf numFmtId="9" fontId="6" fillId="3" borderId="0" xfId="1" applyFont="1" applyFill="1" applyAlignment="1">
      <alignment horizontal="center"/>
    </xf>
    <xf numFmtId="9" fontId="8" fillId="4" borderId="8" xfId="1" applyFont="1" applyFill="1" applyBorder="1" applyAlignment="1">
      <alignment horizontal="left" vertical="top"/>
    </xf>
    <xf numFmtId="9" fontId="8" fillId="4" borderId="9" xfId="1" applyFont="1" applyFill="1" applyBorder="1" applyAlignment="1">
      <alignment horizontal="left" vertical="top"/>
    </xf>
    <xf numFmtId="9" fontId="8" fillId="4" borderId="2" xfId="1" applyFont="1" applyFill="1" applyBorder="1" applyAlignment="1">
      <alignment horizontal="left" vertical="top"/>
    </xf>
    <xf numFmtId="9" fontId="8" fillId="4" borderId="1" xfId="1" applyFont="1" applyFill="1" applyBorder="1" applyAlignment="1">
      <alignment horizontal="left" vertical="top"/>
    </xf>
    <xf numFmtId="9" fontId="8" fillId="4" borderId="10" xfId="1" applyFont="1" applyFill="1" applyBorder="1" applyAlignment="1">
      <alignment horizontal="left" vertical="top"/>
    </xf>
    <xf numFmtId="9" fontId="8" fillId="4" borderId="11" xfId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10" zoomScaleNormal="110" workbookViewId="0">
      <selection activeCell="C24" sqref="C24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20" zoomScaleNormal="120" workbookViewId="0">
      <selection activeCell="D6" sqref="D6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Normal="80" workbookViewId="0">
      <selection activeCell="C19" sqref="C19:D19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3" width="8.88671875" customWidth="1"/>
    <col min="4" max="4" width="10.88671875" customWidth="1"/>
    <col min="5" max="5" width="13.218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8" t="s">
        <v>10</v>
      </c>
      <c r="B1" s="48"/>
      <c r="C1" s="48"/>
      <c r="D1" s="48"/>
      <c r="E1" s="48"/>
    </row>
    <row r="2" spans="1:263" ht="20.399999999999999" x14ac:dyDescent="0.35">
      <c r="A2" s="49" t="s">
        <v>44</v>
      </c>
      <c r="B2" s="49"/>
      <c r="C2" s="49"/>
      <c r="D2" s="49"/>
      <c r="E2" s="49"/>
    </row>
    <row r="3" spans="1:263" x14ac:dyDescent="0.25">
      <c r="A3" s="50" t="s">
        <v>45</v>
      </c>
      <c r="B3" s="50"/>
      <c r="C3" s="50"/>
      <c r="D3" s="50"/>
      <c r="E3" s="50"/>
    </row>
    <row r="4" spans="1:263" x14ac:dyDescent="0.25">
      <c r="A4" s="28" t="s">
        <v>11</v>
      </c>
      <c r="B4" s="35">
        <v>1</v>
      </c>
      <c r="C4" s="30" t="s">
        <v>4</v>
      </c>
      <c r="D4" s="51" t="str">
        <f>VLOOKUP('Tax invoice'!B6,Customers!A1:C13,MATCH(C4,Customers!A1:C1,0),0)</f>
        <v>Warsaw, Poland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</row>
    <row r="5" spans="1:263" ht="13.2" customHeight="1" x14ac:dyDescent="0.25">
      <c r="A5" s="31" t="s">
        <v>12</v>
      </c>
      <c r="B5" s="36">
        <f ca="1">TODAY()</f>
        <v>44883</v>
      </c>
      <c r="C5" s="32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</row>
    <row r="6" spans="1:263" x14ac:dyDescent="0.25">
      <c r="A6" s="31" t="s">
        <v>2</v>
      </c>
      <c r="B6" s="29" t="s">
        <v>38</v>
      </c>
      <c r="C6" s="33"/>
      <c r="D6" s="55"/>
      <c r="E6" s="56"/>
      <c r="H6" t="s">
        <v>46</v>
      </c>
    </row>
    <row r="7" spans="1:263" x14ac:dyDescent="0.25">
      <c r="A7" s="34" t="s">
        <v>47</v>
      </c>
      <c r="B7" s="34" t="s">
        <v>0</v>
      </c>
      <c r="C7" s="34" t="s">
        <v>13</v>
      </c>
      <c r="D7" s="34" t="s">
        <v>1</v>
      </c>
      <c r="E7" s="34" t="s">
        <v>14</v>
      </c>
    </row>
    <row r="8" spans="1:263" x14ac:dyDescent="0.25">
      <c r="A8" s="2">
        <f>IF(ISBLANK(B8), "", COUNTA($B$8:$B8))</f>
        <v>1</v>
      </c>
      <c r="B8" s="3" t="s">
        <v>18</v>
      </c>
      <c r="C8" s="2">
        <v>4</v>
      </c>
      <c r="D8" s="2">
        <f>IFERROR(VLOOKUP(B8,Product!$A$1:$B$6,2,0),"")</f>
        <v>100</v>
      </c>
      <c r="E8" s="4">
        <f>IFERROR(D8*C8,"")</f>
        <v>400</v>
      </c>
      <c r="G8" s="18">
        <v>1</v>
      </c>
      <c r="H8" s="22" t="s">
        <v>52</v>
      </c>
      <c r="I8" s="11"/>
      <c r="J8" s="11"/>
      <c r="K8" s="11"/>
      <c r="L8" s="11"/>
      <c r="M8" s="11"/>
      <c r="N8" s="11"/>
      <c r="O8" s="11"/>
      <c r="P8" s="11"/>
      <c r="Q8" s="12"/>
    </row>
    <row r="9" spans="1:263" x14ac:dyDescent="0.25">
      <c r="A9" s="2">
        <f>IF(ISBLANK(B9), "", COUNTA($B$8:$B9))</f>
        <v>2</v>
      </c>
      <c r="B9" s="3" t="s">
        <v>21</v>
      </c>
      <c r="C9" s="5">
        <v>3</v>
      </c>
      <c r="D9" s="2">
        <f>IFERROR(VLOOKUP(B9,Product!$A$1:$B$6,2,0),"")</f>
        <v>225</v>
      </c>
      <c r="E9" s="4">
        <f t="shared" ref="E9:E18" si="0">IFERROR(D9*C9,"")</f>
        <v>675</v>
      </c>
      <c r="G9" s="19">
        <v>2</v>
      </c>
      <c r="H9" s="13" t="s">
        <v>53</v>
      </c>
      <c r="Q9" s="14"/>
    </row>
    <row r="10" spans="1:263" ht="13.2" customHeight="1" x14ac:dyDescent="0.25">
      <c r="A10" s="2">
        <f>IF(ISBLANK(B10), "", COUNTA($B$8:$B10))</f>
        <v>3</v>
      </c>
      <c r="B10" s="3" t="s">
        <v>22</v>
      </c>
      <c r="C10" s="5">
        <v>3</v>
      </c>
      <c r="D10" s="2">
        <f>IFERROR(VLOOKUP(B10,Product!$A$1:$B$6,2,0),"")</f>
        <v>300</v>
      </c>
      <c r="E10" s="4">
        <f t="shared" si="0"/>
        <v>900</v>
      </c>
      <c r="G10" s="19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2" customHeight="1" x14ac:dyDescent="0.25">
      <c r="A11" s="2">
        <f>IF(ISBLANK(B11), "", COUNTA($B$8:$B11))</f>
        <v>4</v>
      </c>
      <c r="B11" s="3" t="s">
        <v>20</v>
      </c>
      <c r="C11" s="5">
        <v>2</v>
      </c>
      <c r="D11" s="2">
        <f>IFERROR(VLOOKUP(B11,Product!$A$1:$B$6,2,0),"")</f>
        <v>200</v>
      </c>
      <c r="E11" s="4">
        <f t="shared" si="0"/>
        <v>400</v>
      </c>
      <c r="G11" s="19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5">
      <c r="A12" s="2">
        <f>IF(ISBLANK(B12), "", COUNTA($B$8:$B12))</f>
        <v>5</v>
      </c>
      <c r="B12" s="3" t="s">
        <v>19</v>
      </c>
      <c r="C12" s="5">
        <v>3</v>
      </c>
      <c r="D12" s="2">
        <f>IFERROR(VLOOKUP(B12,Product!$A$1:$B$6,2,0),"")</f>
        <v>150</v>
      </c>
      <c r="E12" s="4">
        <f t="shared" si="0"/>
        <v>450</v>
      </c>
      <c r="G12" s="19">
        <v>5</v>
      </c>
      <c r="H12" s="13" t="s">
        <v>48</v>
      </c>
      <c r="Q12" s="14"/>
    </row>
    <row r="13" spans="1:263" x14ac:dyDescent="0.25">
      <c r="A13" s="2" t="str">
        <f>IF(ISBLANK(B13), "", COUNTA($B$8:$B13))</f>
        <v/>
      </c>
      <c r="B13" s="3"/>
      <c r="C13" s="5"/>
      <c r="D13" s="2" t="str">
        <f>IFERROR(VLOOKUP(B13,Product!$A$1:$B$6,2,0),"")</f>
        <v/>
      </c>
      <c r="E13" s="4" t="str">
        <f t="shared" si="0"/>
        <v/>
      </c>
      <c r="G13" s="19">
        <v>6</v>
      </c>
      <c r="H13" s="13" t="s">
        <v>49</v>
      </c>
      <c r="Q13" s="14"/>
    </row>
    <row r="14" spans="1:263" x14ac:dyDescent="0.25">
      <c r="A14" s="2" t="str">
        <f>IF(ISBLANK(B14), "", COUNTA($B$8:$B14))</f>
        <v/>
      </c>
      <c r="B14" s="3"/>
      <c r="C14" s="5"/>
      <c r="D14" s="2" t="str">
        <f>IFERROR(VLOOKUP(B14,Product!$A$1:$B$6,2,0),"")</f>
        <v/>
      </c>
      <c r="E14" s="4" t="str">
        <f t="shared" si="0"/>
        <v/>
      </c>
      <c r="G14" s="20">
        <v>7</v>
      </c>
      <c r="H14" s="15" t="s">
        <v>50</v>
      </c>
      <c r="I14" s="16"/>
      <c r="J14" s="16"/>
      <c r="K14" s="16"/>
      <c r="L14" s="16"/>
      <c r="M14" s="16"/>
      <c r="N14" s="16"/>
      <c r="O14" s="16"/>
      <c r="P14" s="16"/>
      <c r="Q14" s="17"/>
    </row>
    <row r="15" spans="1:263" x14ac:dyDescent="0.25">
      <c r="A15" s="2" t="str">
        <f>IF(ISBLANK(B15), "", COUNTA($B$8:$B15))</f>
        <v/>
      </c>
      <c r="B15" s="3"/>
      <c r="C15" s="5"/>
      <c r="D15" s="2" t="str">
        <f>IFERROR(VLOOKUP(B15,Product!$A$1:$B$6,2,0),"")</f>
        <v/>
      </c>
      <c r="E15" s="4" t="str">
        <f t="shared" si="0"/>
        <v/>
      </c>
      <c r="G15" s="24">
        <v>8</v>
      </c>
      <c r="H15" s="25" t="s">
        <v>56</v>
      </c>
      <c r="I15" s="26"/>
      <c r="J15" s="26"/>
      <c r="K15" s="26"/>
      <c r="L15" s="26"/>
      <c r="M15" s="26"/>
      <c r="N15" s="26"/>
      <c r="O15" s="26"/>
      <c r="P15" s="26"/>
      <c r="Q15" s="27"/>
    </row>
    <row r="16" spans="1:263" x14ac:dyDescent="0.25">
      <c r="A16" s="2" t="str">
        <f>IF(ISBLANK(B16), "", COUNTA($B$8:$B16))</f>
        <v/>
      </c>
      <c r="B16" s="3"/>
      <c r="C16" s="5"/>
      <c r="D16" s="2" t="str">
        <f>IFERROR(VLOOKUP(B16,Product!$A$1:$B$6,2,0),"")</f>
        <v/>
      </c>
      <c r="E16" s="4" t="str">
        <f t="shared" si="0"/>
        <v/>
      </c>
    </row>
    <row r="17" spans="1:17" x14ac:dyDescent="0.25">
      <c r="A17" s="2" t="str">
        <f>IF(ISBLANK(B17), "", COUNTA($B$8:$B17))</f>
        <v/>
      </c>
      <c r="B17" s="3"/>
      <c r="C17" s="5"/>
      <c r="D17" s="2" t="str">
        <f>IFERROR(VLOOKUP(B17,Product!$A$1:$B$6,2,0),"")</f>
        <v/>
      </c>
      <c r="E17" s="4" t="str">
        <f t="shared" si="0"/>
        <v/>
      </c>
    </row>
    <row r="18" spans="1:17" x14ac:dyDescent="0.25">
      <c r="A18" s="2" t="str">
        <f>IF(ISBLANK(B18), "", COUNTA($B$8:$B18))</f>
        <v/>
      </c>
      <c r="B18" s="3"/>
      <c r="C18" s="6"/>
      <c r="D18" s="2" t="str">
        <f>IFERROR(VLOOKUP(B18,Product!$A$1:$B$6,2,0),"")</f>
        <v/>
      </c>
      <c r="E18" s="4" t="str">
        <f t="shared" si="0"/>
        <v/>
      </c>
    </row>
    <row r="19" spans="1:17" x14ac:dyDescent="0.25">
      <c r="A19" s="1"/>
      <c r="B19" s="1"/>
      <c r="C19" s="37" t="s">
        <v>15</v>
      </c>
      <c r="D19" s="37"/>
      <c r="E19" s="7">
        <f>SUM(E8:E18)</f>
        <v>2825</v>
      </c>
    </row>
    <row r="20" spans="1:17" x14ac:dyDescent="0.25">
      <c r="A20" s="1"/>
      <c r="B20" s="1"/>
      <c r="C20" s="37" t="s">
        <v>55</v>
      </c>
      <c r="D20" s="37"/>
      <c r="E20" s="7">
        <f>E19*5%</f>
        <v>141.25</v>
      </c>
    </row>
    <row r="21" spans="1:17" x14ac:dyDescent="0.25">
      <c r="A21" s="1"/>
      <c r="B21" s="1"/>
      <c r="C21" s="37" t="s">
        <v>16</v>
      </c>
      <c r="D21" s="37"/>
      <c r="E21" s="7">
        <f>(IF(E19&lt;2500,0%,2%)*E19)</f>
        <v>56.5</v>
      </c>
    </row>
    <row r="22" spans="1:17" x14ac:dyDescent="0.25">
      <c r="A22" s="1"/>
      <c r="B22" s="1"/>
      <c r="C22" s="38" t="s">
        <v>17</v>
      </c>
      <c r="D22" s="38"/>
      <c r="E22" s="10">
        <f>(E19+E20)-E21</f>
        <v>2909.75</v>
      </c>
    </row>
    <row r="23" spans="1:17" s="23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A659CA-82E1-4D1F-B303-62261E3B77B7}">
          <x14:formula1>
            <xm:f>Customers!$A$2:$A$13</xm:f>
          </x14:formula1>
          <xm:sqref>B6</xm:sqref>
        </x14:dataValidation>
        <x14:dataValidation type="list" allowBlank="1" showInputMessage="1" showErrorMessage="1" xr:uid="{A9166E55-2FFB-4D13-9D20-5E2D73DC8EA6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2022-07-25T10:35:04Z</dcterms:created>
  <dcterms:modified xsi:type="dcterms:W3CDTF">2022-11-18T09:13:11Z</dcterms:modified>
</cp:coreProperties>
</file>