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iadene\Desktop\"/>
    </mc:Choice>
  </mc:AlternateContent>
  <bookViews>
    <workbookView xWindow="0" yWindow="0" windowWidth="15526" windowHeight="7645" activeTab="1"/>
  </bookViews>
  <sheets>
    <sheet name="Sheet1" sheetId="1" r:id="rId1"/>
    <sheet name="Regressione Linea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2" l="1"/>
  <c r="L8" i="2"/>
  <c r="A8" i="2"/>
  <c r="A9" i="2"/>
  <c r="L9" i="2" s="1"/>
  <c r="A10" i="2"/>
  <c r="L10" i="2" s="1"/>
  <c r="A11" i="2"/>
  <c r="L11" i="2" s="1"/>
  <c r="A12" i="2"/>
  <c r="L12" i="2" s="1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7" i="2"/>
  <c r="L13" i="2" l="1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G2" i="1"/>
  <c r="A3" i="1"/>
  <c r="E3" i="1" s="1"/>
  <c r="A2" i="1"/>
  <c r="E2" i="1"/>
  <c r="A21" i="1"/>
  <c r="E21" i="1" s="1"/>
  <c r="A22" i="1"/>
  <c r="E22" i="1" s="1"/>
  <c r="A23" i="1"/>
  <c r="E23" i="1" s="1"/>
  <c r="A24" i="1"/>
  <c r="E24" i="1" s="1"/>
  <c r="A25" i="1"/>
  <c r="E25" i="1" s="1"/>
  <c r="A26" i="1"/>
  <c r="E26" i="1" s="1"/>
  <c r="A27" i="1"/>
  <c r="E27" i="1" s="1"/>
  <c r="A28" i="1"/>
  <c r="E28" i="1" s="1"/>
  <c r="A29" i="1"/>
  <c r="E29" i="1" s="1"/>
  <c r="A30" i="1"/>
  <c r="E30" i="1" s="1"/>
  <c r="A31" i="1"/>
  <c r="E31" i="1" s="1"/>
  <c r="A32" i="1"/>
  <c r="E32" i="1" s="1"/>
  <c r="A33" i="1"/>
  <c r="E33" i="1" s="1"/>
  <c r="A34" i="1"/>
  <c r="E34" i="1" s="1"/>
  <c r="A35" i="1"/>
  <c r="E35" i="1" s="1"/>
  <c r="A36" i="1"/>
  <c r="E36" i="1" s="1"/>
  <c r="A37" i="1"/>
  <c r="E37" i="1" s="1"/>
  <c r="A38" i="1"/>
  <c r="E38" i="1" s="1"/>
  <c r="A39" i="1"/>
  <c r="E39" i="1" s="1"/>
  <c r="A40" i="1"/>
  <c r="E40" i="1" s="1"/>
  <c r="A41" i="1"/>
  <c r="E41" i="1" s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4" i="1"/>
  <c r="E4" i="1" s="1"/>
  <c r="A5" i="1"/>
  <c r="E5" i="1" s="1"/>
  <c r="A6" i="1"/>
  <c r="E6" i="1" s="1"/>
  <c r="A7" i="1"/>
  <c r="E7" i="1" s="1"/>
  <c r="A8" i="1"/>
  <c r="E8" i="1" s="1"/>
  <c r="A9" i="1"/>
  <c r="E9" i="1" s="1"/>
  <c r="A10" i="1"/>
  <c r="E10" i="1" s="1"/>
  <c r="A11" i="1"/>
  <c r="E11" i="1" s="1"/>
  <c r="A12" i="1"/>
  <c r="E12" i="1" s="1"/>
  <c r="A13" i="1"/>
  <c r="E13" i="1" s="1"/>
  <c r="A14" i="1"/>
  <c r="E14" i="1" s="1"/>
  <c r="A15" i="1"/>
  <c r="E15" i="1" s="1"/>
  <c r="A16" i="1"/>
  <c r="E16" i="1" s="1"/>
  <c r="A17" i="1"/>
  <c r="E17" i="1" s="1"/>
  <c r="A18" i="1"/>
  <c r="E18" i="1" s="1"/>
  <c r="A19" i="1"/>
  <c r="E19" i="1" s="1"/>
  <c r="A20" i="1"/>
  <c r="E20" i="1" s="1"/>
  <c r="G6" i="1" l="1"/>
  <c r="G5" i="1"/>
  <c r="G4" i="1"/>
  <c r="G7" i="1"/>
  <c r="G3" i="1"/>
  <c r="G34" i="1"/>
  <c r="G33" i="1"/>
  <c r="G26" i="1"/>
  <c r="G41" i="1"/>
  <c r="G25" i="1"/>
  <c r="G38" i="1"/>
  <c r="G30" i="1"/>
  <c r="G22" i="1"/>
  <c r="G37" i="1"/>
  <c r="G29" i="1"/>
  <c r="G21" i="1"/>
  <c r="G10" i="1"/>
  <c r="G9" i="1"/>
  <c r="G40" i="1"/>
  <c r="G36" i="1"/>
  <c r="G32" i="1"/>
  <c r="G28" i="1"/>
  <c r="G24" i="1"/>
  <c r="G20" i="1"/>
  <c r="G16" i="1"/>
  <c r="G12" i="1"/>
  <c r="G8" i="1"/>
  <c r="G18" i="1"/>
  <c r="G14" i="1"/>
  <c r="G17" i="1"/>
  <c r="G13" i="1"/>
  <c r="G39" i="1"/>
  <c r="G35" i="1"/>
  <c r="G31" i="1"/>
  <c r="G27" i="1"/>
  <c r="G23" i="1"/>
  <c r="G19" i="1"/>
  <c r="G15" i="1"/>
  <c r="G11" i="1"/>
</calcChain>
</file>

<file path=xl/sharedStrings.xml><?xml version="1.0" encoding="utf-8"?>
<sst xmlns="http://schemas.openxmlformats.org/spreadsheetml/2006/main" count="12" uniqueCount="12">
  <si>
    <t>x</t>
  </si>
  <si>
    <t>h</t>
  </si>
  <si>
    <t>Error</t>
  </si>
  <si>
    <t>L</t>
  </si>
  <si>
    <t>a</t>
  </si>
  <si>
    <t>ML</t>
  </si>
  <si>
    <t>y=ax+c</t>
  </si>
  <si>
    <t>REGRESSIONE</t>
  </si>
  <si>
    <t>C</t>
  </si>
  <si>
    <t>X</t>
  </si>
  <si>
    <t>Y</t>
  </si>
  <si>
    <t>A(Coeff Angolare)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</si>
</sst>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Sheet1!$D$2:$D$126</c:f>
              <c:numCache>
                <c:formatCode>General</c:formatCode>
                <c:ptCount val="12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</c:numCache>
            </c:numRef>
          </c:xVal>
          <c:yVal>
            <c:numRef>
              <c:f>Sheet1!$E$2:$E$126</c:f>
              <c:numCache>
                <c:formatCode>General</c:formatCode>
                <c:ptCount val="125"/>
                <c:pt idx="0">
                  <c:v>0.25</c:v>
                </c:pt>
                <c:pt idx="1">
                  <c:v>103.81066754234122</c:v>
                </c:pt>
                <c:pt idx="2">
                  <c:v>56.694873865322144</c:v>
                </c:pt>
                <c:pt idx="3">
                  <c:v>58.577716525727105</c:v>
                </c:pt>
                <c:pt idx="4">
                  <c:v>54.159173053814939</c:v>
                </c:pt>
                <c:pt idx="5">
                  <c:v>44.199286114130437</c:v>
                </c:pt>
                <c:pt idx="6">
                  <c:v>38.016872981112982</c:v>
                </c:pt>
                <c:pt idx="7">
                  <c:v>30.150155788913882</c:v>
                </c:pt>
                <c:pt idx="8">
                  <c:v>21.80620113057849</c:v>
                </c:pt>
                <c:pt idx="9">
                  <c:v>23.248372853344662</c:v>
                </c:pt>
                <c:pt idx="10">
                  <c:v>31.076784743073329</c:v>
                </c:pt>
                <c:pt idx="11">
                  <c:v>17.504707856593136</c:v>
                </c:pt>
                <c:pt idx="12">
                  <c:v>27.225738450271752</c:v>
                </c:pt>
                <c:pt idx="13">
                  <c:v>14.340944345516343</c:v>
                </c:pt>
                <c:pt idx="14">
                  <c:v>8.8692598576568056</c:v>
                </c:pt>
                <c:pt idx="15">
                  <c:v>1.5944885996012319</c:v>
                </c:pt>
                <c:pt idx="16">
                  <c:v>1.6516502982159169</c:v>
                </c:pt>
                <c:pt idx="17">
                  <c:v>4.5228924734421611E-4</c:v>
                </c:pt>
                <c:pt idx="18">
                  <c:v>1.2058119942332386</c:v>
                </c:pt>
                <c:pt idx="19">
                  <c:v>1.5885022044267984E-2</c:v>
                </c:pt>
                <c:pt idx="20">
                  <c:v>1.5698924172166652E-2</c:v>
                </c:pt>
                <c:pt idx="21">
                  <c:v>0.87399863993032256</c:v>
                </c:pt>
                <c:pt idx="22">
                  <c:v>6.831030630780619</c:v>
                </c:pt>
                <c:pt idx="23">
                  <c:v>7.1633084751198797E-2</c:v>
                </c:pt>
                <c:pt idx="24">
                  <c:v>0.27843425539656591</c:v>
                </c:pt>
                <c:pt idx="25">
                  <c:v>3.2710839270181435</c:v>
                </c:pt>
                <c:pt idx="26">
                  <c:v>11.085966439954147</c:v>
                </c:pt>
                <c:pt idx="27">
                  <c:v>10.628826921183268</c:v>
                </c:pt>
                <c:pt idx="28">
                  <c:v>10.58067795088248</c:v>
                </c:pt>
                <c:pt idx="29">
                  <c:v>22.91880150336047</c:v>
                </c:pt>
                <c:pt idx="30">
                  <c:v>42.249446305802053</c:v>
                </c:pt>
                <c:pt idx="31">
                  <c:v>23.3964748680859</c:v>
                </c:pt>
                <c:pt idx="32">
                  <c:v>61.390774962816586</c:v>
                </c:pt>
                <c:pt idx="33">
                  <c:v>39.325634173391393</c:v>
                </c:pt>
                <c:pt idx="34">
                  <c:v>59.605381116319528</c:v>
                </c:pt>
                <c:pt idx="35">
                  <c:v>58.498812312463862</c:v>
                </c:pt>
                <c:pt idx="36">
                  <c:v>52.482964364580468</c:v>
                </c:pt>
                <c:pt idx="37">
                  <c:v>112.73770921178878</c:v>
                </c:pt>
                <c:pt idx="38">
                  <c:v>112.2799028216162</c:v>
                </c:pt>
                <c:pt idx="39">
                  <c:v>113.96459059227816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56-46F1-BEC4-8D5254E8B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67456"/>
        <c:axId val="580861552"/>
      </c:scatterChart>
      <c:valAx>
        <c:axId val="5808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61552"/>
        <c:crosses val="autoZero"/>
        <c:crossBetween val="midCat"/>
      </c:valAx>
      <c:valAx>
        <c:axId val="5808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6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Sheet1!$D$2:$D$126</c:f>
              <c:numCache>
                <c:formatCode>General</c:formatCode>
                <c:ptCount val="12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</c:numCache>
            </c:numRef>
          </c:xVal>
          <c:yVal>
            <c:numRef>
              <c:f>Sheet1!$G$2:$G$126</c:f>
              <c:numCache>
                <c:formatCode>General</c:formatCode>
                <c:ptCount val="125"/>
                <c:pt idx="0">
                  <c:v>0.35215460176803326</c:v>
                </c:pt>
                <c:pt idx="1">
                  <c:v>1.1450386334626315E-23</c:v>
                </c:pt>
                <c:pt idx="2">
                  <c:v>1.9493271973135921E-13</c:v>
                </c:pt>
                <c:pt idx="3">
                  <c:v>7.6037994409617784E-14</c:v>
                </c:pt>
                <c:pt idx="4">
                  <c:v>6.9263618638279149E-13</c:v>
                </c:pt>
                <c:pt idx="5">
                  <c:v>1.0075512506084489E-10</c:v>
                </c:pt>
                <c:pt idx="6">
                  <c:v>2.2169765564922413E-9</c:v>
                </c:pt>
                <c:pt idx="7">
                  <c:v>1.1323926303712559E-7</c:v>
                </c:pt>
                <c:pt idx="8">
                  <c:v>7.3428349603334074E-6</c:v>
                </c:pt>
                <c:pt idx="9">
                  <c:v>3.5702625662345522E-6</c:v>
                </c:pt>
                <c:pt idx="10">
                  <c:v>7.1249547992925244E-8</c:v>
                </c:pt>
                <c:pt idx="11">
                  <c:v>6.308428184747252E-5</c:v>
                </c:pt>
                <c:pt idx="12">
                  <c:v>4.8868182914958255E-7</c:v>
                </c:pt>
                <c:pt idx="13">
                  <c:v>3.0684827125214968E-4</c:v>
                </c:pt>
                <c:pt idx="14">
                  <c:v>4.7324373222969564E-3</c:v>
                </c:pt>
                <c:pt idx="15">
                  <c:v>0.17979655990223975</c:v>
                </c:pt>
                <c:pt idx="16">
                  <c:v>0.17473056163260231</c:v>
                </c:pt>
                <c:pt idx="17">
                  <c:v>0.39895321090778751</c:v>
                </c:pt>
                <c:pt idx="18">
                  <c:v>0.21836419576480215</c:v>
                </c:pt>
                <c:pt idx="19">
                  <c:v>0.39588658856352038</c:v>
                </c:pt>
                <c:pt idx="20">
                  <c:v>0.39592342710324985</c:v>
                </c:pt>
                <c:pt idx="21">
                  <c:v>0.25777083886788899</c:v>
                </c:pt>
                <c:pt idx="22">
                  <c:v>1.3112355758433317E-2</c:v>
                </c:pt>
                <c:pt idx="23">
                  <c:v>0.38500400867116868</c:v>
                </c:pt>
                <c:pt idx="24">
                  <c:v>0.34718339668804343</c:v>
                </c:pt>
                <c:pt idx="25">
                  <c:v>7.7752314976465772E-2</c:v>
                </c:pt>
                <c:pt idx="26">
                  <c:v>1.5621874783469216E-3</c:v>
                </c:pt>
                <c:pt idx="27">
                  <c:v>1.9633590907767325E-3</c:v>
                </c:pt>
                <c:pt idx="28">
                  <c:v>2.011199506143862E-3</c:v>
                </c:pt>
                <c:pt idx="29">
                  <c:v>4.209840731764927E-6</c:v>
                </c:pt>
                <c:pt idx="30">
                  <c:v>2.6709728966232317E-10</c:v>
                </c:pt>
                <c:pt idx="31">
                  <c:v>3.315432669027232E-6</c:v>
                </c:pt>
                <c:pt idx="32">
                  <c:v>1.8628709705712196E-14</c:v>
                </c:pt>
                <c:pt idx="33">
                  <c:v>1.1523043960015766E-9</c:v>
                </c:pt>
                <c:pt idx="34">
                  <c:v>4.5485829892168549E-14</c:v>
                </c:pt>
                <c:pt idx="35">
                  <c:v>7.9097814787093668E-14</c:v>
                </c:pt>
                <c:pt idx="36">
                  <c:v>1.6013610812353496E-12</c:v>
                </c:pt>
                <c:pt idx="37">
                  <c:v>1.3192821048843166E-25</c:v>
                </c:pt>
                <c:pt idx="38">
                  <c:v>1.6586282806449405E-25</c:v>
                </c:pt>
                <c:pt idx="39">
                  <c:v>7.1437091586198559E-26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BE-4B1E-B929-8F70CD402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808928"/>
        <c:axId val="657816144"/>
      </c:scatterChart>
      <c:valAx>
        <c:axId val="65780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16144"/>
        <c:crosses val="autoZero"/>
        <c:crossBetween val="midCat"/>
      </c:valAx>
      <c:valAx>
        <c:axId val="6578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0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'Regressione Lineare'!$A$6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258049220407274"/>
                  <c:y val="1.964167260811321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'Regressione Lineare'!$B$7:$B$27</c:f>
              <c:numCache>
                <c:formatCode>General</c:formatCode>
                <c:ptCount val="21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</c:numCache>
            </c:numRef>
          </c:xVal>
          <c:yVal>
            <c:numRef>
              <c:f>'Regressione Lineare'!$A$7:$A$27</c:f>
              <c:numCache>
                <c:formatCode>0.00</c:formatCode>
                <c:ptCount val="21"/>
                <c:pt idx="0">
                  <c:v>12.838259131377981</c:v>
                </c:pt>
                <c:pt idx="1">
                  <c:v>15.248883571517915</c:v>
                </c:pt>
                <c:pt idx="2">
                  <c:v>24.14725369671401</c:v>
                </c:pt>
                <c:pt idx="3">
                  <c:v>10.747350429170925</c:v>
                </c:pt>
                <c:pt idx="4">
                  <c:v>31.831051256075028</c:v>
                </c:pt>
                <c:pt idx="5">
                  <c:v>53.553521522089007</c:v>
                </c:pt>
                <c:pt idx="6">
                  <c:v>46.44644072018724</c:v>
                </c:pt>
                <c:pt idx="7">
                  <c:v>39.063196705935695</c:v>
                </c:pt>
                <c:pt idx="8">
                  <c:v>56.219327726091876</c:v>
                </c:pt>
                <c:pt idx="9">
                  <c:v>78.093607779171535</c:v>
                </c:pt>
                <c:pt idx="10">
                  <c:v>95.549256551607527</c:v>
                </c:pt>
                <c:pt idx="11">
                  <c:v>102.49555508202819</c:v>
                </c:pt>
                <c:pt idx="12">
                  <c:v>102.13071844980001</c:v>
                </c:pt>
                <c:pt idx="13">
                  <c:v>92.477746402109958</c:v>
                </c:pt>
                <c:pt idx="14">
                  <c:v>117.75484610982011</c:v>
                </c:pt>
                <c:pt idx="15">
                  <c:v>127.60218431985112</c:v>
                </c:pt>
                <c:pt idx="16">
                  <c:v>143.89417413843682</c:v>
                </c:pt>
                <c:pt idx="17">
                  <c:v>120.22055191504194</c:v>
                </c:pt>
                <c:pt idx="18">
                  <c:v>133.71472979990068</c:v>
                </c:pt>
                <c:pt idx="19">
                  <c:v>149.83805664240197</c:v>
                </c:pt>
                <c:pt idx="20">
                  <c:v>159.23181194708243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C9-4713-AFF0-2E764241F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3752"/>
        <c:axId val="13865720"/>
      </c:scatterChart>
      <c:valAx>
        <c:axId val="13863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5720"/>
        <c:crosses val="autoZero"/>
        <c:crossBetween val="midCat"/>
      </c:valAx>
      <c:valAx>
        <c:axId val="1386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'Regressione Lineare'!$L$6</c:f>
              <c:strCache>
                <c:ptCount val="1"/>
                <c:pt idx="0">
                  <c:v>ML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'Regressione Lineare'!$K$7:$K$27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</c:numCache>
            </c:numRef>
          </c:xVal>
          <c:yVal>
            <c:numRef>
              <c:f>'Regressione Lineare'!$L$7:$L$27</c:f>
              <c:numCache>
                <c:formatCode>General</c:formatCode>
                <c:ptCount val="21"/>
                <c:pt idx="0">
                  <c:v>1.4758930463765321E-31</c:v>
                </c:pt>
                <c:pt idx="1">
                  <c:v>1.0502715021935392E-33</c:v>
                </c:pt>
                <c:pt idx="2">
                  <c:v>1.2287941699351261E-72</c:v>
                </c:pt>
                <c:pt idx="3">
                  <c:v>0.30181189429833483</c:v>
                </c:pt>
                <c:pt idx="4">
                  <c:v>1.2207282209384848E-62</c:v>
                </c:pt>
                <c:pt idx="5">
                  <c:v>3.0422267986537527E-231</c:v>
                </c:pt>
                <c:pt idx="6">
                  <c:v>5.1531561036172682E-75</c:v>
                </c:pt>
                <c:pt idx="7">
                  <c:v>3.6600736095664548E-3</c:v>
                </c:pt>
                <c:pt idx="8">
                  <c:v>1.8534343080411539E-28</c:v>
                </c:pt>
                <c:pt idx="9">
                  <c:v>6.2115518555930845E-117</c:v>
                </c:pt>
                <c:pt idx="10">
                  <c:v>9.9322436112751846E-191</c:v>
                </c:pt>
                <c:pt idx="11">
                  <c:v>2.02152626661726E-131</c:v>
                </c:pt>
                <c:pt idx="12">
                  <c:v>4.9890774316525178E-28</c:v>
                </c:pt>
                <c:pt idx="13">
                  <c:v>3.5550732919198722E-35</c:v>
                </c:pt>
                <c:pt idx="14">
                  <c:v>3.2095386383869141E-2</c:v>
                </c:pt>
                <c:pt idx="15">
                  <c:v>1.9367714753019702E-16</c:v>
                </c:pt>
                <c:pt idx="16">
                  <c:v>3.9448047738525444E-19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3F-4C0A-96BD-F3609C95F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49392"/>
        <c:axId val="328750376"/>
      </c:scatterChart>
      <c:valAx>
        <c:axId val="32874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50376"/>
        <c:crosses val="autoZero"/>
        <c:crossBetween val="midCat"/>
      </c:valAx>
      <c:valAx>
        <c:axId val="32875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4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2</xdr:row>
      <xdr:rowOff>66675</xdr:rowOff>
    </xdr:from>
    <xdr:to>
      <xdr:col>18</xdr:col>
      <xdr:colOff>190500</xdr:colOff>
      <xdr:row>17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146050</xdr:colOff>
      <xdr:row>9</xdr:row>
      <xdr:rowOff>136525</xdr:rowOff>
    </xdr:from>
    <xdr:to>
      <xdr:col>16</xdr:col>
      <xdr:colOff>450850</xdr:colOff>
      <xdr:row>24</xdr:row>
      <xdr:rowOff>117475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8311</xdr:colOff>
      <xdr:row>5</xdr:row>
      <xdr:rowOff>27824</xdr:rowOff>
    </xdr:from>
    <xdr:to>
      <xdr:col>9</xdr:col>
      <xdr:colOff>8312</xdr:colOff>
      <xdr:row>17</xdr:row>
      <xdr:rowOff>41563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234950</xdr:colOff>
      <xdr:row>6</xdr:row>
      <xdr:rowOff>174625</xdr:rowOff>
    </xdr:from>
    <xdr:to>
      <xdr:col>20</xdr:col>
      <xdr:colOff>539750</xdr:colOff>
      <xdr:row>21</xdr:row>
      <xdr:rowOff>155575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D4" sqref="D4"/>
    </sheetView>
  </sheetViews>
  <sheetFormatPr defaultRowHeight="15.05" x14ac:dyDescent="0.3"/>
  <cols>
    <col min="7" max="7" width="11.77734375" bestFit="1" customWidth="1"/>
  </cols>
  <sheetData>
    <row r="1" spans="1:7" x14ac:dyDescent="0.3">
      <c r="A1" t="s">
        <v>0</v>
      </c>
      <c r="D1" t="s">
        <v>1</v>
      </c>
      <c r="E1" t="s">
        <v>2</v>
      </c>
      <c r="G1" t="s">
        <v>3</v>
      </c>
    </row>
    <row r="2" spans="1:7" x14ac:dyDescent="0.3">
      <c r="A2">
        <f>Sheet1!B17</f>
        <v>0</v>
      </c>
      <c r="D2">
        <v>0.5</v>
      </c>
      <c r="E2">
        <f xml:space="preserve"> SUM(($A$2:$A$100- D2)^2)</f>
        <v>0.25</v>
      </c>
      <c r="G2">
        <f t="shared" ref="G2:G41" si="0" xml:space="preserve"> EXP( - SUM((A2:A100-D2)^2) /2 ) / SQRT(2* 3.14 )</f>
        <v>0.35215460176803326</v>
      </c>
    </row>
    <row r="3" spans="1:7" x14ac:dyDescent="0.3">
      <c r="A3">
        <f ca="1">NORMINV(RAND(),10,1)</f>
        <v>11.1887520110336</v>
      </c>
      <c r="D3">
        <v>1</v>
      </c>
      <c r="E3">
        <f t="shared" ref="E3:E41" ca="1" si="1" xml:space="preserve"> SUM(($A$2:$A$100- D3)^2)</f>
        <v>103.81066754234122</v>
      </c>
      <c r="G3">
        <f t="shared" ca="1" si="0"/>
        <v>1.1450386334626315E-23</v>
      </c>
    </row>
    <row r="4" spans="1:7" x14ac:dyDescent="0.3">
      <c r="A4">
        <f t="shared" ref="A4:A66" ca="1" si="2">NORMINV(RAND(),10,1)</f>
        <v>9.0295998476228565</v>
      </c>
      <c r="D4">
        <v>1.5</v>
      </c>
      <c r="E4">
        <f t="shared" ca="1" si="1"/>
        <v>56.694873865322144</v>
      </c>
      <c r="G4">
        <f t="shared" ca="1" si="0"/>
        <v>1.9493271973135921E-13</v>
      </c>
    </row>
    <row r="5" spans="1:7" x14ac:dyDescent="0.3">
      <c r="A5">
        <f t="shared" ca="1" si="2"/>
        <v>9.653608072388284</v>
      </c>
      <c r="D5">
        <v>2</v>
      </c>
      <c r="E5">
        <f t="shared" ca="1" si="1"/>
        <v>58.577716525727105</v>
      </c>
      <c r="G5">
        <f t="shared" ca="1" si="0"/>
        <v>7.6037994409617784E-14</v>
      </c>
    </row>
    <row r="6" spans="1:7" x14ac:dyDescent="0.3">
      <c r="A6">
        <f t="shared" ca="1" si="2"/>
        <v>9.8592916135872031</v>
      </c>
      <c r="D6">
        <v>2.5</v>
      </c>
      <c r="E6">
        <f t="shared" ca="1" si="1"/>
        <v>54.159173053814939</v>
      </c>
      <c r="G6">
        <f t="shared" ca="1" si="0"/>
        <v>6.9263618638279149E-13</v>
      </c>
    </row>
    <row r="7" spans="1:7" x14ac:dyDescent="0.3">
      <c r="A7">
        <f t="shared" ca="1" si="2"/>
        <v>9.6482543659317397</v>
      </c>
      <c r="D7">
        <v>3</v>
      </c>
      <c r="E7">
        <f t="shared" ca="1" si="1"/>
        <v>44.199286114130437</v>
      </c>
      <c r="G7">
        <f t="shared" ca="1" si="0"/>
        <v>1.0075512506084489E-10</v>
      </c>
    </row>
    <row r="8" spans="1:7" x14ac:dyDescent="0.3">
      <c r="A8">
        <f t="shared" ca="1" si="2"/>
        <v>9.665782430568969</v>
      </c>
      <c r="D8">
        <v>3.5</v>
      </c>
      <c r="E8">
        <f t="shared" ca="1" si="1"/>
        <v>38.016872981112982</v>
      </c>
      <c r="G8">
        <f t="shared" ca="1" si="0"/>
        <v>2.2169765564922413E-9</v>
      </c>
    </row>
    <row r="9" spans="1:7" x14ac:dyDescent="0.3">
      <c r="A9">
        <f t="shared" ca="1" si="2"/>
        <v>9.4909157513946507</v>
      </c>
      <c r="D9">
        <v>4</v>
      </c>
      <c r="E9">
        <f t="shared" ca="1" si="1"/>
        <v>30.150155788913882</v>
      </c>
      <c r="G9">
        <f t="shared" ca="1" si="0"/>
        <v>1.1323926303712559E-7</v>
      </c>
    </row>
    <row r="10" spans="1:7" x14ac:dyDescent="0.3">
      <c r="A10">
        <f t="shared" ca="1" si="2"/>
        <v>9.1697110328775686</v>
      </c>
      <c r="D10">
        <v>4.5</v>
      </c>
      <c r="E10">
        <f t="shared" ca="1" si="1"/>
        <v>21.80620113057849</v>
      </c>
      <c r="G10">
        <f t="shared" ca="1" si="0"/>
        <v>7.3428349603334074E-6</v>
      </c>
    </row>
    <row r="11" spans="1:7" x14ac:dyDescent="0.3">
      <c r="A11">
        <f t="shared" ca="1" si="2"/>
        <v>9.8216566502961058</v>
      </c>
      <c r="D11">
        <v>5</v>
      </c>
      <c r="E11">
        <f t="shared" ca="1" si="1"/>
        <v>23.248372853344662</v>
      </c>
      <c r="G11">
        <f t="shared" ca="1" si="0"/>
        <v>3.5702625662345522E-6</v>
      </c>
    </row>
    <row r="12" spans="1:7" x14ac:dyDescent="0.3">
      <c r="A12">
        <f t="shared" ca="1" si="2"/>
        <v>11.074655571698877</v>
      </c>
      <c r="D12">
        <v>5.5</v>
      </c>
      <c r="E12">
        <f t="shared" ca="1" si="1"/>
        <v>31.076784743073329</v>
      </c>
      <c r="G12">
        <f t="shared" ca="1" si="0"/>
        <v>7.1249547992925244E-8</v>
      </c>
    </row>
    <row r="13" spans="1:7" x14ac:dyDescent="0.3">
      <c r="A13">
        <f t="shared" ca="1" si="2"/>
        <v>10.183862791320138</v>
      </c>
      <c r="D13">
        <v>6</v>
      </c>
      <c r="E13">
        <f t="shared" ca="1" si="1"/>
        <v>17.504707856593136</v>
      </c>
      <c r="G13">
        <f t="shared" ca="1" si="0"/>
        <v>6.308428184747252E-5</v>
      </c>
    </row>
    <row r="14" spans="1:7" x14ac:dyDescent="0.3">
      <c r="A14">
        <f t="shared" ca="1" si="2"/>
        <v>11.71782890197367</v>
      </c>
      <c r="D14">
        <v>6.5</v>
      </c>
      <c r="E14">
        <f t="shared" ca="1" si="1"/>
        <v>27.225738450271752</v>
      </c>
      <c r="G14">
        <f t="shared" ca="1" si="0"/>
        <v>4.8868182914958255E-7</v>
      </c>
    </row>
    <row r="15" spans="1:7" x14ac:dyDescent="0.3">
      <c r="A15">
        <f t="shared" ca="1" si="2"/>
        <v>10.786943932185469</v>
      </c>
      <c r="D15">
        <v>7</v>
      </c>
      <c r="E15">
        <f t="shared" ca="1" si="1"/>
        <v>14.340944345516343</v>
      </c>
      <c r="G15">
        <f t="shared" ca="1" si="0"/>
        <v>3.0684827125214968E-4</v>
      </c>
    </row>
    <row r="16" spans="1:7" x14ac:dyDescent="0.3">
      <c r="A16">
        <f t="shared" ca="1" si="2"/>
        <v>10.478130262036368</v>
      </c>
      <c r="D16">
        <v>7.5</v>
      </c>
      <c r="E16">
        <f t="shared" ca="1" si="1"/>
        <v>8.8692598576568056</v>
      </c>
      <c r="G16">
        <f t="shared" ca="1" si="0"/>
        <v>4.7324373222969564E-3</v>
      </c>
    </row>
    <row r="17" spans="1:7" x14ac:dyDescent="0.3">
      <c r="A17">
        <f t="shared" ca="1" si="2"/>
        <v>9.2627306124432209</v>
      </c>
      <c r="D17">
        <v>8</v>
      </c>
      <c r="E17">
        <f t="shared" ca="1" si="1"/>
        <v>1.5944885996012319</v>
      </c>
      <c r="G17">
        <f t="shared" ca="1" si="0"/>
        <v>0.17979655990223975</v>
      </c>
    </row>
    <row r="18" spans="1:7" x14ac:dyDescent="0.3">
      <c r="A18">
        <f t="shared" ca="1" si="2"/>
        <v>9.7851654750326578</v>
      </c>
      <c r="D18">
        <v>8.5</v>
      </c>
      <c r="E18">
        <f t="shared" ca="1" si="1"/>
        <v>1.6516502982159169</v>
      </c>
      <c r="G18">
        <f t="shared" ca="1" si="0"/>
        <v>0.17473056163260231</v>
      </c>
    </row>
    <row r="19" spans="1:7" x14ac:dyDescent="0.3">
      <c r="A19">
        <f t="shared" ca="1" si="2"/>
        <v>8.9787329069371431</v>
      </c>
      <c r="D19">
        <v>9</v>
      </c>
      <c r="E19">
        <f t="shared" ca="1" si="1"/>
        <v>4.5228924734421611E-4</v>
      </c>
      <c r="G19">
        <f t="shared" ca="1" si="0"/>
        <v>0.39895321090778751</v>
      </c>
    </row>
    <row r="20" spans="1:7" x14ac:dyDescent="0.3">
      <c r="A20">
        <f t="shared" ca="1" si="2"/>
        <v>10.598094710957684</v>
      </c>
      <c r="D20">
        <v>9.5</v>
      </c>
      <c r="E20">
        <f t="shared" ca="1" si="1"/>
        <v>1.2058119942332386</v>
      </c>
      <c r="G20">
        <f t="shared" ca="1" si="0"/>
        <v>0.21836419576480215</v>
      </c>
    </row>
    <row r="21" spans="1:7" x14ac:dyDescent="0.3">
      <c r="A21">
        <f t="shared" ca="1" si="2"/>
        <v>10.126035796678039</v>
      </c>
      <c r="D21">
        <v>10</v>
      </c>
      <c r="E21">
        <f t="shared" ca="1" si="1"/>
        <v>1.5885022044267984E-2</v>
      </c>
      <c r="G21">
        <f t="shared" ca="1" si="0"/>
        <v>0.39588658856352038</v>
      </c>
    </row>
    <row r="22" spans="1:7" x14ac:dyDescent="0.3">
      <c r="A22">
        <f t="shared" ca="1" si="2"/>
        <v>10.625295347767452</v>
      </c>
      <c r="D22">
        <v>10.5</v>
      </c>
      <c r="E22">
        <f t="shared" ca="1" si="1"/>
        <v>1.5698924172166652E-2</v>
      </c>
      <c r="G22">
        <f t="shared" ca="1" si="0"/>
        <v>0.39592342710324985</v>
      </c>
    </row>
    <row r="23" spans="1:7" x14ac:dyDescent="0.3">
      <c r="A23">
        <f t="shared" ca="1" si="2"/>
        <v>10.065121056002264</v>
      </c>
      <c r="D23">
        <v>11</v>
      </c>
      <c r="E23">
        <f t="shared" ca="1" si="1"/>
        <v>0.87399863993032256</v>
      </c>
      <c r="G23">
        <f t="shared" ca="1" si="0"/>
        <v>0.25777083886788899</v>
      </c>
    </row>
    <row r="24" spans="1:7" x14ac:dyDescent="0.3">
      <c r="A24">
        <f t="shared" ca="1" si="2"/>
        <v>8.8863759584093547</v>
      </c>
      <c r="D24">
        <v>11.5</v>
      </c>
      <c r="E24">
        <f t="shared" ca="1" si="1"/>
        <v>6.831030630780619</v>
      </c>
      <c r="G24">
        <f t="shared" ca="1" si="0"/>
        <v>1.3112355758433317E-2</v>
      </c>
    </row>
    <row r="25" spans="1:7" x14ac:dyDescent="0.3">
      <c r="A25">
        <f t="shared" ca="1" si="2"/>
        <v>11.732356422174567</v>
      </c>
      <c r="D25">
        <v>12</v>
      </c>
      <c r="E25">
        <f t="shared" ca="1" si="1"/>
        <v>7.1633084751198797E-2</v>
      </c>
      <c r="G25">
        <f t="shared" ca="1" si="0"/>
        <v>0.38500400867116868</v>
      </c>
    </row>
    <row r="26" spans="1:7" x14ac:dyDescent="0.3">
      <c r="A26">
        <f t="shared" ca="1" si="2"/>
        <v>11.972331301481161</v>
      </c>
      <c r="D26">
        <v>12.5</v>
      </c>
      <c r="E26">
        <f t="shared" ca="1" si="1"/>
        <v>0.27843425539656591</v>
      </c>
      <c r="G26">
        <f t="shared" ca="1" si="0"/>
        <v>0.34718339668804343</v>
      </c>
    </row>
    <row r="27" spans="1:7" x14ac:dyDescent="0.3">
      <c r="A27">
        <f t="shared" ca="1" si="2"/>
        <v>11.191386186324415</v>
      </c>
      <c r="D27">
        <v>13</v>
      </c>
      <c r="E27">
        <f t="shared" ca="1" si="1"/>
        <v>3.2710839270181435</v>
      </c>
      <c r="G27">
        <f t="shared" ca="1" si="0"/>
        <v>7.7752314976465772E-2</v>
      </c>
    </row>
    <row r="28" spans="1:7" x14ac:dyDescent="0.3">
      <c r="A28">
        <f t="shared" ca="1" si="2"/>
        <v>10.17044050361701</v>
      </c>
      <c r="D28">
        <v>13.5</v>
      </c>
      <c r="E28">
        <f t="shared" ca="1" si="1"/>
        <v>11.085966439954147</v>
      </c>
      <c r="G28">
        <f t="shared" ca="1" si="0"/>
        <v>1.5621874783469216E-3</v>
      </c>
    </row>
    <row r="29" spans="1:7" x14ac:dyDescent="0.3">
      <c r="A29">
        <f t="shared" ca="1" si="2"/>
        <v>10.739811827335227</v>
      </c>
      <c r="D29">
        <v>14</v>
      </c>
      <c r="E29">
        <f t="shared" ca="1" si="1"/>
        <v>10.628826921183268</v>
      </c>
      <c r="G29">
        <f t="shared" ca="1" si="0"/>
        <v>1.9633590907767325E-3</v>
      </c>
    </row>
    <row r="30" spans="1:7" x14ac:dyDescent="0.3">
      <c r="A30">
        <f t="shared" ca="1" si="2"/>
        <v>11.247204594370793</v>
      </c>
      <c r="D30">
        <v>14.5</v>
      </c>
      <c r="E30">
        <f t="shared" ca="1" si="1"/>
        <v>10.58067795088248</v>
      </c>
      <c r="G30">
        <f t="shared" ca="1" si="0"/>
        <v>2.011199506143862E-3</v>
      </c>
    </row>
    <row r="31" spans="1:7" x14ac:dyDescent="0.3">
      <c r="A31">
        <f t="shared" ca="1" si="2"/>
        <v>10.21264148999049</v>
      </c>
      <c r="D31">
        <v>15</v>
      </c>
      <c r="E31">
        <f t="shared" ca="1" si="1"/>
        <v>22.91880150336047</v>
      </c>
      <c r="G31">
        <f t="shared" ca="1" si="0"/>
        <v>4.209840731764927E-6</v>
      </c>
    </row>
    <row r="32" spans="1:7" x14ac:dyDescent="0.3">
      <c r="A32">
        <f t="shared" ca="1" si="2"/>
        <v>9.0000425920009253</v>
      </c>
      <c r="D32">
        <v>15.5</v>
      </c>
      <c r="E32">
        <f t="shared" ca="1" si="1"/>
        <v>42.249446305802053</v>
      </c>
      <c r="G32">
        <f t="shared" ca="1" si="0"/>
        <v>2.6709728966232317E-10</v>
      </c>
    </row>
    <row r="33" spans="1:7" x14ac:dyDescent="0.3">
      <c r="A33">
        <f t="shared" ca="1" si="2"/>
        <v>11.16300973041232</v>
      </c>
      <c r="D33">
        <v>16</v>
      </c>
      <c r="E33">
        <f t="shared" ca="1" si="1"/>
        <v>23.3964748680859</v>
      </c>
      <c r="G33">
        <f t="shared" ca="1" si="0"/>
        <v>3.315432669027232E-6</v>
      </c>
    </row>
    <row r="34" spans="1:7" x14ac:dyDescent="0.3">
      <c r="A34">
        <f t="shared" ca="1" si="2"/>
        <v>8.6647734581049551</v>
      </c>
      <c r="D34">
        <v>16.5</v>
      </c>
      <c r="E34">
        <f t="shared" ca="1" si="1"/>
        <v>61.390774962816586</v>
      </c>
      <c r="G34">
        <f t="shared" ca="1" si="0"/>
        <v>1.8628709705712196E-14</v>
      </c>
    </row>
    <row r="35" spans="1:7" x14ac:dyDescent="0.3">
      <c r="A35">
        <f t="shared" ca="1" si="2"/>
        <v>10.728984597898727</v>
      </c>
      <c r="D35">
        <v>17</v>
      </c>
      <c r="E35">
        <f t="shared" ca="1" si="1"/>
        <v>39.325634173391393</v>
      </c>
      <c r="G35">
        <f t="shared" ca="1" si="0"/>
        <v>1.1523043960015766E-9</v>
      </c>
    </row>
    <row r="36" spans="1:7" x14ac:dyDescent="0.3">
      <c r="A36">
        <f t="shared" ca="1" si="2"/>
        <v>9.7795478684004831</v>
      </c>
      <c r="D36">
        <v>17.5</v>
      </c>
      <c r="E36">
        <f t="shared" ca="1" si="1"/>
        <v>59.605381116319528</v>
      </c>
      <c r="G36">
        <f t="shared" ca="1" si="0"/>
        <v>4.5485829892168549E-14</v>
      </c>
    </row>
    <row r="37" spans="1:7" x14ac:dyDescent="0.3">
      <c r="A37">
        <f t="shared" ca="1" si="2"/>
        <v>10.351548371568017</v>
      </c>
      <c r="D37">
        <v>18</v>
      </c>
      <c r="E37">
        <f t="shared" ca="1" si="1"/>
        <v>58.498812312463862</v>
      </c>
      <c r="G37">
        <f t="shared" ca="1" si="0"/>
        <v>7.9097814787093668E-14</v>
      </c>
    </row>
    <row r="38" spans="1:7" x14ac:dyDescent="0.3">
      <c r="A38">
        <f t="shared" ca="1" si="2"/>
        <v>11.255487292813928</v>
      </c>
      <c r="D38">
        <v>18.5</v>
      </c>
      <c r="E38">
        <f t="shared" ca="1" si="1"/>
        <v>52.482964364580468</v>
      </c>
      <c r="G38">
        <f t="shared" ca="1" si="0"/>
        <v>1.6013610812353496E-12</v>
      </c>
    </row>
    <row r="39" spans="1:7" x14ac:dyDescent="0.3">
      <c r="A39">
        <f t="shared" ca="1" si="2"/>
        <v>8.382198475588801</v>
      </c>
      <c r="D39">
        <v>19</v>
      </c>
      <c r="E39">
        <f t="shared" ca="1" si="1"/>
        <v>112.73770921178878</v>
      </c>
      <c r="G39">
        <f t="shared" ca="1" si="0"/>
        <v>1.3192821048843166E-25</v>
      </c>
    </row>
    <row r="40" spans="1:7" x14ac:dyDescent="0.3">
      <c r="A40">
        <f t="shared" ca="1" si="2"/>
        <v>8.9037788423600652</v>
      </c>
      <c r="D40">
        <v>19.5</v>
      </c>
      <c r="E40">
        <f t="shared" ca="1" si="1"/>
        <v>112.2799028216162</v>
      </c>
      <c r="G40">
        <f t="shared" ca="1" si="0"/>
        <v>1.6586282806449405E-25</v>
      </c>
    </row>
    <row r="41" spans="1:7" x14ac:dyDescent="0.3">
      <c r="A41">
        <f t="shared" ca="1" si="2"/>
        <v>9.3245800741948255</v>
      </c>
      <c r="D41">
        <v>20</v>
      </c>
      <c r="E41">
        <f t="shared" ca="1" si="1"/>
        <v>113.96459059227816</v>
      </c>
      <c r="G41">
        <f t="shared" ca="1" si="0"/>
        <v>7.1437091586198559E-26</v>
      </c>
    </row>
    <row r="42" spans="1:7" x14ac:dyDescent="0.3">
      <c r="A42">
        <f t="shared" ca="1" si="2"/>
        <v>10.121592032350001</v>
      </c>
    </row>
    <row r="43" spans="1:7" x14ac:dyDescent="0.3">
      <c r="A43">
        <f t="shared" ca="1" si="2"/>
        <v>11.822151369575074</v>
      </c>
    </row>
    <row r="44" spans="1:7" x14ac:dyDescent="0.3">
      <c r="A44">
        <f t="shared" ca="1" si="2"/>
        <v>10.272486059277696</v>
      </c>
    </row>
    <row r="45" spans="1:7" x14ac:dyDescent="0.3">
      <c r="A45">
        <f t="shared" ca="1" si="2"/>
        <v>9.105727594738724</v>
      </c>
    </row>
    <row r="46" spans="1:7" x14ac:dyDescent="0.3">
      <c r="A46">
        <f t="shared" ca="1" si="2"/>
        <v>9.3227259560682896</v>
      </c>
    </row>
    <row r="47" spans="1:7" x14ac:dyDescent="0.3">
      <c r="A47">
        <f t="shared" ca="1" si="2"/>
        <v>9.3547079150222974</v>
      </c>
    </row>
    <row r="48" spans="1:7" x14ac:dyDescent="0.3">
      <c r="A48">
        <f t="shared" ca="1" si="2"/>
        <v>8.2679482847086181</v>
      </c>
    </row>
    <row r="49" spans="1:1" x14ac:dyDescent="0.3">
      <c r="A49">
        <f t="shared" ca="1" si="2"/>
        <v>10.277374437217821</v>
      </c>
    </row>
    <row r="50" spans="1:1" x14ac:dyDescent="0.3">
      <c r="A50">
        <f t="shared" ca="1" si="2"/>
        <v>11.48279862070474</v>
      </c>
    </row>
    <row r="51" spans="1:1" x14ac:dyDescent="0.3">
      <c r="A51">
        <f t="shared" ca="1" si="2"/>
        <v>8.24182127993355</v>
      </c>
    </row>
    <row r="52" spans="1:1" x14ac:dyDescent="0.3">
      <c r="A52">
        <f t="shared" ca="1" si="2"/>
        <v>8.2077992222667895</v>
      </c>
    </row>
    <row r="53" spans="1:1" x14ac:dyDescent="0.3">
      <c r="A53">
        <f t="shared" ca="1" si="2"/>
        <v>9.8728617937446259</v>
      </c>
    </row>
    <row r="54" spans="1:1" x14ac:dyDescent="0.3">
      <c r="A54">
        <f t="shared" ca="1" si="2"/>
        <v>10.131933960630578</v>
      </c>
    </row>
    <row r="55" spans="1:1" x14ac:dyDescent="0.3">
      <c r="A55">
        <f t="shared" ca="1" si="2"/>
        <v>10.512758722138473</v>
      </c>
    </row>
    <row r="56" spans="1:1" x14ac:dyDescent="0.3">
      <c r="A56">
        <f t="shared" ca="1" si="2"/>
        <v>8.5056769877028398</v>
      </c>
    </row>
    <row r="57" spans="1:1" x14ac:dyDescent="0.3">
      <c r="A57">
        <f t="shared" ca="1" si="2"/>
        <v>8.1589001735069626</v>
      </c>
    </row>
    <row r="58" spans="1:1" x14ac:dyDescent="0.3">
      <c r="A58">
        <f t="shared" ca="1" si="2"/>
        <v>9.3029726325182835</v>
      </c>
    </row>
    <row r="59" spans="1:1" x14ac:dyDescent="0.3">
      <c r="A59">
        <f t="shared" ca="1" si="2"/>
        <v>10.130320013667342</v>
      </c>
    </row>
    <row r="60" spans="1:1" x14ac:dyDescent="0.3">
      <c r="A60">
        <f t="shared" ca="1" si="2"/>
        <v>11.482097478831349</v>
      </c>
    </row>
    <row r="61" spans="1:1" x14ac:dyDescent="0.3">
      <c r="A61">
        <f t="shared" ca="1" si="2"/>
        <v>11.316862543359646</v>
      </c>
    </row>
    <row r="62" spans="1:1" x14ac:dyDescent="0.3">
      <c r="A62">
        <f t="shared" ca="1" si="2"/>
        <v>10.5014380763666</v>
      </c>
    </row>
    <row r="63" spans="1:1" x14ac:dyDescent="0.3">
      <c r="A63">
        <f t="shared" ca="1" si="2"/>
        <v>10.110145245271998</v>
      </c>
    </row>
    <row r="64" spans="1:1" x14ac:dyDescent="0.3">
      <c r="A64">
        <f t="shared" ca="1" si="2"/>
        <v>10.729717082698262</v>
      </c>
    </row>
    <row r="65" spans="1:1" x14ac:dyDescent="0.3">
      <c r="A65">
        <f t="shared" ca="1" si="2"/>
        <v>10.615786692358322</v>
      </c>
    </row>
    <row r="66" spans="1:1" x14ac:dyDescent="0.3">
      <c r="A66">
        <f t="shared" ca="1" si="2"/>
        <v>10.163204964725056</v>
      </c>
    </row>
    <row r="67" spans="1:1" x14ac:dyDescent="0.3">
      <c r="A67">
        <f t="shared" ref="A67:A100" ca="1" si="3">NORMINV(RAND(),10,1)</f>
        <v>10.575884443558779</v>
      </c>
    </row>
    <row r="68" spans="1:1" x14ac:dyDescent="0.3">
      <c r="A68">
        <f t="shared" ca="1" si="3"/>
        <v>9.9416778333518092</v>
      </c>
    </row>
    <row r="69" spans="1:1" x14ac:dyDescent="0.3">
      <c r="A69">
        <f t="shared" ca="1" si="3"/>
        <v>10.531928797542227</v>
      </c>
    </row>
    <row r="70" spans="1:1" x14ac:dyDescent="0.3">
      <c r="A70">
        <f t="shared" ca="1" si="3"/>
        <v>10.570942411178811</v>
      </c>
    </row>
    <row r="71" spans="1:1" x14ac:dyDescent="0.3">
      <c r="A71">
        <f t="shared" ca="1" si="3"/>
        <v>12.08212483932107</v>
      </c>
    </row>
    <row r="72" spans="1:1" x14ac:dyDescent="0.3">
      <c r="A72">
        <f t="shared" ca="1" si="3"/>
        <v>8.7798740365905932</v>
      </c>
    </row>
    <row r="73" spans="1:1" x14ac:dyDescent="0.3">
      <c r="A73">
        <f t="shared" ca="1" si="3"/>
        <v>9.8464749274276446</v>
      </c>
    </row>
    <row r="74" spans="1:1" x14ac:dyDescent="0.3">
      <c r="A74">
        <f t="shared" ca="1" si="3"/>
        <v>10.041544548649814</v>
      </c>
    </row>
    <row r="75" spans="1:1" x14ac:dyDescent="0.3">
      <c r="A75">
        <f t="shared" ca="1" si="3"/>
        <v>8.9306790266705693</v>
      </c>
    </row>
    <row r="76" spans="1:1" x14ac:dyDescent="0.3">
      <c r="A76">
        <f t="shared" ca="1" si="3"/>
        <v>11.597063187813553</v>
      </c>
    </row>
    <row r="77" spans="1:1" x14ac:dyDescent="0.3">
      <c r="A77">
        <f t="shared" ca="1" si="3"/>
        <v>10.557828478204211</v>
      </c>
    </row>
    <row r="78" spans="1:1" x14ac:dyDescent="0.3">
      <c r="A78">
        <f t="shared" ca="1" si="3"/>
        <v>9.7482711518755494</v>
      </c>
    </row>
    <row r="79" spans="1:1" x14ac:dyDescent="0.3">
      <c r="A79">
        <f t="shared" ca="1" si="3"/>
        <v>9.1877895323400676</v>
      </c>
    </row>
    <row r="80" spans="1:1" x14ac:dyDescent="0.3">
      <c r="A80">
        <f t="shared" ca="1" si="3"/>
        <v>9.8642462184851603</v>
      </c>
    </row>
    <row r="81" spans="1:1" x14ac:dyDescent="0.3">
      <c r="A81">
        <f t="shared" ca="1" si="3"/>
        <v>9.8967996095334581</v>
      </c>
    </row>
    <row r="82" spans="1:1" x14ac:dyDescent="0.3">
      <c r="A82">
        <f t="shared" ca="1" si="3"/>
        <v>9.608330509677991</v>
      </c>
    </row>
    <row r="83" spans="1:1" x14ac:dyDescent="0.3">
      <c r="A83">
        <f t="shared" ca="1" si="3"/>
        <v>10.765186121622099</v>
      </c>
    </row>
    <row r="84" spans="1:1" x14ac:dyDescent="0.3">
      <c r="A84">
        <f t="shared" ca="1" si="3"/>
        <v>9.6471059411244706</v>
      </c>
    </row>
    <row r="85" spans="1:1" x14ac:dyDescent="0.3">
      <c r="A85">
        <f t="shared" ca="1" si="3"/>
        <v>9.0012163151176381</v>
      </c>
    </row>
    <row r="86" spans="1:1" x14ac:dyDescent="0.3">
      <c r="A86">
        <f t="shared" ca="1" si="3"/>
        <v>9.1123359649270039</v>
      </c>
    </row>
    <row r="87" spans="1:1" x14ac:dyDescent="0.3">
      <c r="A87">
        <f t="shared" ca="1" si="3"/>
        <v>11.117247563731926</v>
      </c>
    </row>
    <row r="88" spans="1:1" x14ac:dyDescent="0.3">
      <c r="A88">
        <f t="shared" ca="1" si="3"/>
        <v>9.1359889485167898</v>
      </c>
    </row>
    <row r="89" spans="1:1" x14ac:dyDescent="0.3">
      <c r="A89">
        <f t="shared" ca="1" si="3"/>
        <v>11.55475566862742</v>
      </c>
    </row>
    <row r="90" spans="1:1" x14ac:dyDescent="0.3">
      <c r="A90">
        <f t="shared" ca="1" si="3"/>
        <v>10.361702981532252</v>
      </c>
    </row>
    <row r="91" spans="1:1" x14ac:dyDescent="0.3">
      <c r="A91">
        <f t="shared" ca="1" si="3"/>
        <v>11.361566734796568</v>
      </c>
    </row>
    <row r="92" spans="1:1" x14ac:dyDescent="0.3">
      <c r="A92">
        <f t="shared" ca="1" si="3"/>
        <v>9.995709263385077</v>
      </c>
    </row>
    <row r="93" spans="1:1" x14ac:dyDescent="0.3">
      <c r="A93">
        <f t="shared" ca="1" si="3"/>
        <v>9.9256362498816184</v>
      </c>
    </row>
    <row r="94" spans="1:1" x14ac:dyDescent="0.3">
      <c r="A94">
        <f t="shared" ca="1" si="3"/>
        <v>9.3700152024969103</v>
      </c>
    </row>
    <row r="95" spans="1:1" x14ac:dyDescent="0.3">
      <c r="A95">
        <f t="shared" ca="1" si="3"/>
        <v>10.475758283233304</v>
      </c>
    </row>
    <row r="96" spans="1:1" x14ac:dyDescent="0.3">
      <c r="A96">
        <f t="shared" ca="1" si="3"/>
        <v>9.7306572869605166</v>
      </c>
    </row>
    <row r="97" spans="1:1" x14ac:dyDescent="0.3">
      <c r="A97">
        <f t="shared" ca="1" si="3"/>
        <v>9.6760895736769559</v>
      </c>
    </row>
    <row r="98" spans="1:1" x14ac:dyDescent="0.3">
      <c r="A98">
        <f t="shared" ca="1" si="3"/>
        <v>9.3336323283845744</v>
      </c>
    </row>
    <row r="99" spans="1:1" x14ac:dyDescent="0.3">
      <c r="A99">
        <f t="shared" ca="1" si="3"/>
        <v>8.3687289382197019</v>
      </c>
    </row>
    <row r="100" spans="1:1" x14ac:dyDescent="0.3">
      <c r="A100">
        <f t="shared" ca="1" si="3"/>
        <v>10.135218787158754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topLeftCell="A3" workbookViewId="0">
      <selection activeCell="J16" sqref="J16"/>
    </sheetView>
  </sheetViews>
  <sheetFormatPr defaultRowHeight="15.05" x14ac:dyDescent="0.3"/>
  <cols>
    <col min="1" max="1" width="14.6640625" bestFit="1" customWidth="1"/>
    <col min="10" max="10" width="11.77734375" bestFit="1" customWidth="1"/>
    <col min="12" max="12" width="11.77734375" bestFit="1" customWidth="1"/>
  </cols>
  <sheetData>
    <row r="2" spans="1:12" x14ac:dyDescent="0.3">
      <c r="A2" t="s">
        <v>7</v>
      </c>
      <c r="B2" t="s">
        <v>6</v>
      </c>
    </row>
    <row r="4" spans="1:12" x14ac:dyDescent="0.3">
      <c r="A4" t="s">
        <v>11</v>
      </c>
      <c r="B4">
        <v>15</v>
      </c>
    </row>
    <row r="6" spans="1:12" x14ac:dyDescent="0.3">
      <c r="A6" s="1" t="s">
        <v>10</v>
      </c>
      <c r="B6" s="1" t="s">
        <v>9</v>
      </c>
      <c r="C6" s="1" t="s">
        <v>8</v>
      </c>
      <c r="K6" s="1" t="s">
        <v>4</v>
      </c>
      <c r="L6" s="1" t="s">
        <v>5</v>
      </c>
    </row>
    <row r="7" spans="1:12" x14ac:dyDescent="0.3">
      <c r="A7" s="2">
        <f>$B$4*B7+C7</f>
        <v>12.838259131377981</v>
      </c>
      <c r="B7">
        <v>0.5</v>
      </c>
      <c r="C7" s="2">
        <v>5.3382591313779812</v>
      </c>
      <c r="K7">
        <v>2</v>
      </c>
      <c r="L7">
        <f xml:space="preserve"> EXP( - SUM( ( $B$7:$B$27*K7 -$A$7:$A$27 )^2 ) /2 )  / SQRT(2* 3.14 )</f>
        <v>1.4758930463765321E-31</v>
      </c>
    </row>
    <row r="8" spans="1:12" x14ac:dyDescent="0.3">
      <c r="A8" s="2">
        <f t="shared" ref="A8:A27" si="0">$B$4*B8+C8</f>
        <v>15.248883571517915</v>
      </c>
      <c r="B8">
        <v>1</v>
      </c>
      <c r="C8" s="2">
        <v>0.24888357151791538</v>
      </c>
      <c r="K8">
        <v>3</v>
      </c>
      <c r="L8">
        <f t="shared" ref="L7:L11" si="1" xml:space="preserve"> EXP( - SUM( ( $B$7:$B$27*K8 -$A$7:$A$27 )^2 ) /2 )  / SQRT(2* 3.14 )</f>
        <v>1.0502715021935392E-33</v>
      </c>
    </row>
    <row r="9" spans="1:12" x14ac:dyDescent="0.3">
      <c r="A9" s="2">
        <f t="shared" si="0"/>
        <v>24.14725369671401</v>
      </c>
      <c r="B9">
        <v>1.5</v>
      </c>
      <c r="C9" s="2">
        <v>1.6472536967140115</v>
      </c>
      <c r="K9">
        <v>4</v>
      </c>
      <c r="L9">
        <f t="shared" si="1"/>
        <v>1.2287941699351261E-72</v>
      </c>
    </row>
    <row r="10" spans="1:12" x14ac:dyDescent="0.3">
      <c r="A10" s="2">
        <f t="shared" si="0"/>
        <v>10.747350429170925</v>
      </c>
      <c r="B10">
        <v>2</v>
      </c>
      <c r="C10" s="2">
        <v>-19.252649570829075</v>
      </c>
      <c r="K10">
        <v>5</v>
      </c>
      <c r="L10">
        <f t="shared" si="1"/>
        <v>0.30181189429833483</v>
      </c>
    </row>
    <row r="11" spans="1:12" x14ac:dyDescent="0.3">
      <c r="A11" s="2">
        <f t="shared" si="0"/>
        <v>31.831051256075028</v>
      </c>
      <c r="B11">
        <v>2.5</v>
      </c>
      <c r="C11" s="2">
        <v>-5.6689487439249717</v>
      </c>
      <c r="K11">
        <v>6</v>
      </c>
      <c r="L11">
        <f t="shared" si="1"/>
        <v>1.2207282209384848E-62</v>
      </c>
    </row>
    <row r="12" spans="1:12" x14ac:dyDescent="0.3">
      <c r="A12" s="2">
        <f t="shared" si="0"/>
        <v>53.553521522089007</v>
      </c>
      <c r="B12">
        <v>3</v>
      </c>
      <c r="C12" s="2">
        <v>8.5535215220890066</v>
      </c>
      <c r="K12">
        <v>7</v>
      </c>
      <c r="L12">
        <f xml:space="preserve"> EXP( - SUM( ( $B$7:$B$27*K12 -$A$7:$A$27 )^2 ) /2 )  / SQRT(2* 3.14 )</f>
        <v>3.0422267986537527E-231</v>
      </c>
    </row>
    <row r="13" spans="1:12" x14ac:dyDescent="0.3">
      <c r="A13" s="2">
        <f t="shared" si="0"/>
        <v>46.44644072018724</v>
      </c>
      <c r="B13">
        <v>3.5</v>
      </c>
      <c r="C13" s="2">
        <v>-6.0535592798127578</v>
      </c>
      <c r="K13">
        <v>8</v>
      </c>
      <c r="L13">
        <f xml:space="preserve"> EXP( - SUM( ( $B$7:$B$27*K13 -$A$7:$A$27 )^2 ) /2 )  / SQRT(2* 3.14 )</f>
        <v>5.1531561036172682E-75</v>
      </c>
    </row>
    <row r="14" spans="1:12" x14ac:dyDescent="0.3">
      <c r="A14" s="2">
        <f t="shared" si="0"/>
        <v>39.063196705935695</v>
      </c>
      <c r="B14">
        <v>4</v>
      </c>
      <c r="C14" s="2">
        <v>-20.936803294064305</v>
      </c>
      <c r="K14">
        <v>9</v>
      </c>
      <c r="L14">
        <f xml:space="preserve"> EXP( - SUM( ( $B$7:$B$27*K14 -$A$7:$A$27 )^2 ) /2 )  / SQRT(2* 3.14 )</f>
        <v>3.6600736095664548E-3</v>
      </c>
    </row>
    <row r="15" spans="1:12" x14ac:dyDescent="0.3">
      <c r="A15" s="2">
        <f t="shared" si="0"/>
        <v>56.219327726091876</v>
      </c>
      <c r="B15">
        <v>4.5</v>
      </c>
      <c r="C15" s="2">
        <v>-11.280672273908127</v>
      </c>
      <c r="K15">
        <v>10</v>
      </c>
      <c r="L15">
        <f xml:space="preserve"> EXP( - SUM( ( $B$7:$B$27*K15 -$A$7:$A$27 )^2 ) /2 )  / SQRT(2* 3.14 )</f>
        <v>1.8534343080411539E-28</v>
      </c>
    </row>
    <row r="16" spans="1:12" x14ac:dyDescent="0.3">
      <c r="A16" s="2">
        <f t="shared" si="0"/>
        <v>78.093607779171535</v>
      </c>
      <c r="B16">
        <v>5</v>
      </c>
      <c r="C16" s="2">
        <v>3.0936077791715304</v>
      </c>
      <c r="K16">
        <v>11</v>
      </c>
      <c r="L16">
        <f xml:space="preserve"> EXP( - SUM( ( $B$7:$B$27*K16 -$A$7:$A$27 )^2 ) /2 )  / SQRT(2* 3.14 )</f>
        <v>6.2115518555930845E-117</v>
      </c>
    </row>
    <row r="17" spans="1:12" x14ac:dyDescent="0.3">
      <c r="A17" s="2">
        <f t="shared" si="0"/>
        <v>95.549256551607527</v>
      </c>
      <c r="B17">
        <v>5.5</v>
      </c>
      <c r="C17" s="2">
        <v>13.049256551607531</v>
      </c>
      <c r="K17">
        <v>12</v>
      </c>
      <c r="L17">
        <f xml:space="preserve"> EXP( - SUM( ( $B$7:$B$27*K17 -$A$7:$A$27 )^2 ) /2 )  / SQRT(2* 3.14 )</f>
        <v>9.9322436112751846E-191</v>
      </c>
    </row>
    <row r="18" spans="1:12" x14ac:dyDescent="0.3">
      <c r="A18" s="2">
        <f t="shared" si="0"/>
        <v>102.49555508202819</v>
      </c>
      <c r="B18">
        <v>6</v>
      </c>
      <c r="C18" s="2">
        <v>12.49555508202819</v>
      </c>
      <c r="K18">
        <v>13</v>
      </c>
      <c r="L18">
        <f xml:space="preserve"> EXP( - SUM( ( $B$7:$B$27*K18 -$A$7:$A$27 )^2 ) /2 )  / SQRT(2* 3.14 )</f>
        <v>2.02152626661726E-131</v>
      </c>
    </row>
    <row r="19" spans="1:12" x14ac:dyDescent="0.3">
      <c r="A19" s="2">
        <f t="shared" si="0"/>
        <v>102.13071844980001</v>
      </c>
      <c r="B19">
        <v>6.5</v>
      </c>
      <c r="C19" s="2">
        <v>4.6307184498000202</v>
      </c>
      <c r="K19">
        <v>14</v>
      </c>
      <c r="L19">
        <f xml:space="preserve"> EXP( - SUM( ( $B$7:$B$27*K19 -$A$7:$A$27 )^2 ) /2 )  / SQRT(2* 3.14 )</f>
        <v>4.9890774316525178E-28</v>
      </c>
    </row>
    <row r="20" spans="1:12" x14ac:dyDescent="0.3">
      <c r="A20" s="2">
        <f t="shared" si="0"/>
        <v>92.477746402109958</v>
      </c>
      <c r="B20">
        <v>7</v>
      </c>
      <c r="C20" s="2">
        <v>-12.522253597890046</v>
      </c>
      <c r="K20">
        <v>15</v>
      </c>
      <c r="L20">
        <f xml:space="preserve"> EXP( - SUM( ( $B$7:$B$27*K20 -$A$7:$A$27 )^2 ) /2 )  / SQRT(2* 3.14 )</f>
        <v>3.5550732919198722E-35</v>
      </c>
    </row>
    <row r="21" spans="1:12" x14ac:dyDescent="0.3">
      <c r="A21" s="2">
        <f t="shared" si="0"/>
        <v>117.75484610982011</v>
      </c>
      <c r="B21">
        <v>7.5</v>
      </c>
      <c r="C21" s="2">
        <v>5.2548461098201047</v>
      </c>
      <c r="K21">
        <v>16</v>
      </c>
      <c r="L21">
        <f xml:space="preserve"> EXP( - SUM( ( $B$7:$B$27*K21 -$A$7:$A$27 )^2 ) /2 )  / SQRT(2* 3.14 )</f>
        <v>3.2095386383869141E-2</v>
      </c>
    </row>
    <row r="22" spans="1:12" x14ac:dyDescent="0.3">
      <c r="A22" s="2">
        <f t="shared" si="0"/>
        <v>127.60218431985112</v>
      </c>
      <c r="B22">
        <v>8</v>
      </c>
      <c r="C22" s="2">
        <v>7.602184319851121</v>
      </c>
      <c r="K22">
        <v>17</v>
      </c>
      <c r="L22">
        <f xml:space="preserve"> EXP( - SUM( ( $B$7:$B$27*K22 -$A$7:$A$27 )^2 ) /2 )  / SQRT(2* 3.14 )</f>
        <v>1.9367714753019702E-16</v>
      </c>
    </row>
    <row r="23" spans="1:12" x14ac:dyDescent="0.3">
      <c r="A23" s="2">
        <f t="shared" si="0"/>
        <v>143.89417413843682</v>
      </c>
      <c r="B23">
        <v>8.5</v>
      </c>
      <c r="C23" s="2">
        <v>16.394174138436838</v>
      </c>
      <c r="K23">
        <v>18</v>
      </c>
      <c r="L23">
        <f xml:space="preserve"> EXP( - SUM( ( $B$7:$B$27*K23 -$A$7:$A$27 )^2 ) /2 )  / SQRT(2* 3.14 )</f>
        <v>3.9448047738525444E-19</v>
      </c>
    </row>
    <row r="24" spans="1:12" x14ac:dyDescent="0.3">
      <c r="A24" s="2">
        <f t="shared" si="0"/>
        <v>120.22055191504194</v>
      </c>
      <c r="B24">
        <v>9</v>
      </c>
      <c r="C24" s="2">
        <v>-14.779448084958064</v>
      </c>
      <c r="K24">
        <v>19</v>
      </c>
      <c r="L24">
        <f xml:space="preserve"> EXP( - SUM( ( $B$7:$B$27*K24 -$A$7:$A$27 )^2 ) /2 )  / SQRT(2* 3.14 )</f>
        <v>0</v>
      </c>
    </row>
    <row r="25" spans="1:12" x14ac:dyDescent="0.3">
      <c r="A25" s="2">
        <f t="shared" si="0"/>
        <v>133.71472979990068</v>
      </c>
      <c r="B25">
        <v>9.5</v>
      </c>
      <c r="C25" s="2">
        <v>-8.7852702000993297</v>
      </c>
      <c r="K25">
        <v>20</v>
      </c>
      <c r="L25">
        <f xml:space="preserve"> EXP( - SUM( ( $B$7:$B$27*K25 -$A$7:$A$27 )^2 ) /2 )  / SQRT(2* 3.14 )</f>
        <v>0</v>
      </c>
    </row>
    <row r="26" spans="1:12" x14ac:dyDescent="0.3">
      <c r="A26" s="2">
        <f t="shared" si="0"/>
        <v>149.83805664240197</v>
      </c>
      <c r="B26">
        <v>10</v>
      </c>
      <c r="C26" s="2">
        <v>-0.16194335759802089</v>
      </c>
      <c r="K26">
        <v>21</v>
      </c>
      <c r="L26">
        <f xml:space="preserve"> EXP( - SUM( ( $B$7:$B$27*K26 -$A$7:$A$27 )^2 ) /2 )  / SQRT(2* 3.14 )</f>
        <v>0</v>
      </c>
    </row>
    <row r="27" spans="1:12" x14ac:dyDescent="0.3">
      <c r="A27" s="2">
        <f t="shared" si="0"/>
        <v>159.23181194708243</v>
      </c>
      <c r="B27">
        <v>10.5</v>
      </c>
      <c r="C27" s="2">
        <v>1.7318119470824329</v>
      </c>
      <c r="K27">
        <v>22</v>
      </c>
      <c r="L27">
        <f xml:space="preserve"> EXP( - SUM( ( $B$7:$B$27*K27 -$A$7:$A$27 )^2 ) /2 )  / SQRT(2* 3.14 )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Regressione Lineare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Grandinetti, Luca (IT - Milano)</dc:creator>
  <cp:lastModifiedBy>Biadene, Edoardo (IT - Milano)</cp:lastModifiedBy>
  <dcterms:created xsi:type="dcterms:W3CDTF">2020-05-20T09:44:38Z</dcterms:created>
  <dcterms:modified xsi:type="dcterms:W3CDTF">2020-06-11T17:33:36Z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737283d2-453c-4afc-bc98-24e4c24fb32f</vt:lpwstr>
  </property>
  <property fmtid="{D5CDD505-2E9C-101B-9397-08002B2CF9AE}" pid="3" name="MSIP_Label_b244f673-923e-4cdb-8bf1-dfcce5b5c514_Enabled">
    <vt:lpwstr>True</vt:lpwstr>
  </property>
  <property fmtid="{D5CDD505-2E9C-101B-9397-08002B2CF9AE}" pid="4" name="MSIP_Label_b244f673-923e-4cdb-8bf1-dfcce5b5c514_SiteId">
    <vt:lpwstr>36da45f1-dd2c-4d1f-af13-5abe46b99921</vt:lpwstr>
  </property>
  <property fmtid="{D5CDD505-2E9C-101B-9397-08002B2CF9AE}" pid="5" name="MSIP_Label_b244f673-923e-4cdb-8bf1-dfcce5b5c514_Owner">
    <vt:lpwstr>ebiadene@deloitte.it</vt:lpwstr>
  </property>
  <property fmtid="{D5CDD505-2E9C-101B-9397-08002B2CF9AE}" pid="6" name="MSIP_Label_b244f673-923e-4cdb-8bf1-dfcce5b5c514_SetDate">
    <vt:lpwstr>2020-06-11T17:33:18.3909761Z</vt:lpwstr>
  </property>
  <property fmtid="{D5CDD505-2E9C-101B-9397-08002B2CF9AE}" pid="7" name="MSIP_Label_b244f673-923e-4cdb-8bf1-dfcce5b5c514_Name">
    <vt:lpwstr>Confidential</vt:lpwstr>
  </property>
  <property fmtid="{D5CDD505-2E9C-101B-9397-08002B2CF9AE}" pid="8" name="MSIP_Label_b244f673-923e-4cdb-8bf1-dfcce5b5c514_Application">
    <vt:lpwstr>Microsoft Azure Information Protection</vt:lpwstr>
  </property>
  <property fmtid="{D5CDD505-2E9C-101B-9397-08002B2CF9AE}" pid="9" name="MSIP_Label_b244f673-923e-4cdb-8bf1-dfcce5b5c514_ActionId">
    <vt:lpwstr>6cf9fef6-b6d6-4196-8c10-21278bfc023d</vt:lpwstr>
  </property>
  <property fmtid="{D5CDD505-2E9C-101B-9397-08002B2CF9AE}" pid="10" name="MSIP_Label_b244f673-923e-4cdb-8bf1-dfcce5b5c514_Extended_MSFT_Method">
    <vt:lpwstr>Automatic</vt:lpwstr>
  </property>
  <property fmtid="{D5CDD505-2E9C-101B-9397-08002B2CF9AE}" pid="11" name="MSIP_Label_ea60d57e-af5b-4752-ac57-3e4f28ca11dc_Enabled">
    <vt:lpwstr>True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MSIP_Label_ea60d57e-af5b-4752-ac57-3e4f28ca11dc_Owner">
    <vt:lpwstr>ebiadene@deloitte.it</vt:lpwstr>
  </property>
  <property fmtid="{D5CDD505-2E9C-101B-9397-08002B2CF9AE}" pid="14" name="MSIP_Label_ea60d57e-af5b-4752-ac57-3e4f28ca11dc_SetDate">
    <vt:lpwstr>2020-06-11T17:33:18.3909761Z</vt:lpwstr>
  </property>
  <property fmtid="{D5CDD505-2E9C-101B-9397-08002B2CF9AE}" pid="15" name="MSIP_Label_ea60d57e-af5b-4752-ac57-3e4f28ca11dc_Name">
    <vt:lpwstr>No Additional Protection</vt:lpwstr>
  </property>
  <property fmtid="{D5CDD505-2E9C-101B-9397-08002B2CF9AE}" pid="16" name="MSIP_Label_ea60d57e-af5b-4752-ac57-3e4f28ca11dc_Application">
    <vt:lpwstr>Microsoft Azure Information Protection</vt:lpwstr>
  </property>
  <property fmtid="{D5CDD505-2E9C-101B-9397-08002B2CF9AE}" pid="17" name="MSIP_Label_ea60d57e-af5b-4752-ac57-3e4f28ca11dc_ActionId">
    <vt:lpwstr>6cf9fef6-b6d6-4196-8c10-21278bfc023d</vt:lpwstr>
  </property>
  <property fmtid="{D5CDD505-2E9C-101B-9397-08002B2CF9AE}" pid="18" name="MSIP_Label_ea60d57e-af5b-4752-ac57-3e4f28ca11dc_Parent">
    <vt:lpwstr>b244f673-923e-4cdb-8bf1-dfcce5b5c514</vt:lpwstr>
  </property>
  <property fmtid="{D5CDD505-2E9C-101B-9397-08002B2CF9AE}" pid="19" name="MSIP_Label_ea60d57e-af5b-4752-ac57-3e4f28ca11dc_Extended_MSFT_Method">
    <vt:lpwstr>Automatic</vt:lpwstr>
  </property>
  <property fmtid="{D5CDD505-2E9C-101B-9397-08002B2CF9AE}" pid="20" name="Sensitivity">
    <vt:lpwstr>Confidential No Additional Protection</vt:lpwstr>
  </property>
</Properties>
</file>