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CE3B0C50-E065-4677-9EB7-A36C8E9D87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0" i="1"/>
  <c r="S7" i="1"/>
  <c r="S12" i="1" s="1"/>
  <c r="R7" i="1"/>
  <c r="R11" i="1"/>
  <c r="S6" i="1"/>
  <c r="R6" i="1"/>
  <c r="S5" i="1"/>
  <c r="R5" i="1"/>
  <c r="S11" i="1"/>
  <c r="I14" i="1"/>
  <c r="H12" i="1"/>
  <c r="I12" i="1"/>
  <c r="J12" i="1" s="1"/>
  <c r="M12" i="1"/>
  <c r="N12" i="1"/>
  <c r="H13" i="1"/>
  <c r="I13" i="1"/>
  <c r="J13" i="1" s="1"/>
  <c r="M13" i="1"/>
  <c r="N13" i="1"/>
  <c r="H14" i="1"/>
  <c r="M14" i="1"/>
  <c r="N14" i="1"/>
  <c r="D14" i="1"/>
  <c r="C14" i="1"/>
  <c r="D13" i="1"/>
  <c r="C13" i="1"/>
  <c r="D12" i="1"/>
  <c r="C12" i="1"/>
  <c r="S10" i="1" l="1"/>
  <c r="T11" i="1"/>
  <c r="T10" i="1"/>
  <c r="E13" i="1"/>
  <c r="O13" i="1"/>
  <c r="E12" i="1"/>
  <c r="O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<sst xmlns="http://schemas.openxmlformats.org/spreadsheetml/2006/main" count="58" uniqueCount="21">
  <si>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</si>
  <si>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</si>
  <si>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</si>
  <si>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</si>
  <si>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</si>
  <si>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</si>
  <si>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</si>
  <si>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</si>
  <si>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</si>
  <si>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</si>
  <si>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</si>
  <si>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</si>
  <si>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</si>
  <si>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</si>
  <si>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</si>
  <si>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</si>
  <si>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/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</si>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</sst>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391-86FA-63FAB127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109-82FD-AC656B8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C86-A743-98339F19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ottimizzata'!$R$5:$R$7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'Risultati App non ottimizzata'!$S$5:$S$7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35D-9831-59AFC25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CD649-88EE-8ECE-8C27-BCD5FA7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0984E-B078-1950-74B7-28522FFA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7F77F-CF05-E083-CAF8-B3F9E412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8C3E2-54FD-CF38-AD05-777E1A0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zoomScale="85" zoomScaleNormal="85" workbookViewId="0">
      <selection activeCell="R14" sqref="R14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4" t="s">
        <v>7</v>
      </c>
      <c r="D4" s="14" t="s">
        <v>6</v>
      </c>
      <c r="E4" s="4"/>
      <c r="G4" s="3" t="s">
        <v>8</v>
      </c>
      <c r="H4" s="14" t="s">
        <v>7</v>
      </c>
      <c r="I4" s="14" t="s">
        <v>6</v>
      </c>
      <c r="J4" s="4"/>
      <c r="L4" s="3" t="s">
        <v>9</v>
      </c>
      <c r="M4" s="14" t="s">
        <v>7</v>
      </c>
      <c r="N4" s="14" t="s">
        <v>6</v>
      </c>
      <c r="O4" s="4"/>
      <c r="Q4" s="3" t="s">
        <v>17</v>
      </c>
      <c r="R4" s="14" t="s">
        <v>7</v>
      </c>
      <c r="S4" s="14" t="s">
        <v>6</v>
      </c>
      <c r="T4" s="4"/>
    </row>
    <row r="5" spans="1:20" ht="28.8" customHeight="1" x14ac:dyDescent="0.3">
      <c r="B5" s="15" t="s">
        <v>1</v>
      </c>
      <c r="C5" s="2">
        <v>102.97</v>
      </c>
      <c r="D5" s="2">
        <v>107.099188</v>
      </c>
      <c r="E5" s="5"/>
      <c r="G5" s="15" t="s">
        <v>1</v>
      </c>
      <c r="H5" s="2">
        <v>40.329000000000001</v>
      </c>
      <c r="I5" s="2">
        <v>82.498931999999996</v>
      </c>
      <c r="J5" s="5"/>
      <c r="L5" s="15" t="s">
        <v>1</v>
      </c>
      <c r="M5" s="2">
        <v>138.566</v>
      </c>
      <c r="N5" s="2">
        <v>192.95286899999999</v>
      </c>
      <c r="O5" s="5"/>
      <c r="Q5" s="15" t="s">
        <v>18</v>
      </c>
      <c r="R5" s="6">
        <f>M12</f>
        <v>138.95179999999999</v>
      </c>
      <c r="S5" s="6">
        <f>N12</f>
        <v>180.15037240000001</v>
      </c>
      <c r="T5" s="5"/>
    </row>
    <row r="6" spans="1:20" ht="28.8" customHeight="1" x14ac:dyDescent="0.3">
      <c r="B6" s="15" t="s">
        <v>2</v>
      </c>
      <c r="C6" s="2">
        <v>101.68</v>
      </c>
      <c r="D6" s="2">
        <v>79.198443999999995</v>
      </c>
      <c r="E6" s="5"/>
      <c r="G6" s="15" t="s">
        <v>2</v>
      </c>
      <c r="H6" s="2">
        <v>39.984000000000002</v>
      </c>
      <c r="I6" s="2">
        <v>41.610183999999997</v>
      </c>
      <c r="J6" s="5"/>
      <c r="L6" s="15" t="s">
        <v>2</v>
      </c>
      <c r="M6" s="2">
        <v>138.81700000000001</v>
      </c>
      <c r="N6" s="2">
        <v>205.80058399999999</v>
      </c>
      <c r="O6" s="5"/>
      <c r="Q6" s="15" t="s">
        <v>19</v>
      </c>
      <c r="R6" s="6">
        <f>H12</f>
        <v>39.946600000000004</v>
      </c>
      <c r="S6" s="6">
        <f>I12</f>
        <v>54.237206999999998</v>
      </c>
      <c r="T6" s="5"/>
    </row>
    <row r="7" spans="1:20" ht="28.8" customHeight="1" x14ac:dyDescent="0.3">
      <c r="B7" s="15" t="s">
        <v>3</v>
      </c>
      <c r="C7" s="2">
        <v>106.717</v>
      </c>
      <c r="D7" s="2">
        <v>150.24098000000001</v>
      </c>
      <c r="E7" s="5"/>
      <c r="G7" s="15" t="s">
        <v>3</v>
      </c>
      <c r="H7" s="2">
        <v>40.356000000000002</v>
      </c>
      <c r="I7" s="2">
        <v>35.400556999999999</v>
      </c>
      <c r="J7" s="5"/>
      <c r="L7" s="15" t="s">
        <v>3</v>
      </c>
      <c r="M7" s="2">
        <v>139.88499999999999</v>
      </c>
      <c r="N7" s="2">
        <v>199.97241500000001</v>
      </c>
      <c r="O7" s="5"/>
      <c r="Q7" s="15" t="s">
        <v>20</v>
      </c>
      <c r="R7" s="6">
        <f>C12</f>
        <v>103.67720000000001</v>
      </c>
      <c r="S7" s="6">
        <f>D12</f>
        <v>114.88823659999998</v>
      </c>
      <c r="T7" s="5"/>
    </row>
    <row r="8" spans="1:20" ht="28.8" customHeight="1" x14ac:dyDescent="0.3">
      <c r="B8" s="15" t="s">
        <v>4</v>
      </c>
      <c r="C8" s="2">
        <v>103.81399999999999</v>
      </c>
      <c r="D8" s="2">
        <v>146.27462</v>
      </c>
      <c r="E8" s="5"/>
      <c r="G8" s="15" t="s">
        <v>4</v>
      </c>
      <c r="H8" s="2">
        <v>39.929000000000002</v>
      </c>
      <c r="I8" s="2">
        <v>35.813851999999997</v>
      </c>
      <c r="J8" s="5"/>
      <c r="L8" s="15" t="s">
        <v>4</v>
      </c>
      <c r="M8" s="2">
        <v>139.6</v>
      </c>
      <c r="N8" s="2">
        <v>150.84999300000001</v>
      </c>
      <c r="O8" s="5"/>
      <c r="Q8" s="7"/>
      <c r="T8" s="5"/>
    </row>
    <row r="9" spans="1:20" ht="28.8" customHeight="1" x14ac:dyDescent="0.3">
      <c r="B9" s="15" t="s">
        <v>5</v>
      </c>
      <c r="C9" s="2">
        <v>103.205</v>
      </c>
      <c r="D9" s="2">
        <v>91.627950999999996</v>
      </c>
      <c r="E9" s="5"/>
      <c r="G9" s="15" t="s">
        <v>5</v>
      </c>
      <c r="H9" s="2">
        <v>39.134999999999998</v>
      </c>
      <c r="I9" s="2">
        <v>75.86251</v>
      </c>
      <c r="J9" s="5"/>
      <c r="L9" s="15" t="s">
        <v>5</v>
      </c>
      <c r="M9" s="2">
        <v>137.89099999999999</v>
      </c>
      <c r="N9" s="2">
        <v>151.17600100000001</v>
      </c>
      <c r="O9" s="5"/>
      <c r="Q9" s="7"/>
      <c r="R9" s="10" t="s">
        <v>15</v>
      </c>
      <c r="S9" s="10" t="s">
        <v>10</v>
      </c>
      <c r="T9" s="11" t="s">
        <v>11</v>
      </c>
    </row>
    <row r="10" spans="1:20" ht="28.8" customHeight="1" x14ac:dyDescent="0.3">
      <c r="B10" s="7"/>
      <c r="E10" s="5"/>
      <c r="G10" s="7"/>
      <c r="J10" s="5"/>
      <c r="L10" s="7"/>
      <c r="O10" s="5"/>
      <c r="Q10" s="12" t="s">
        <v>12</v>
      </c>
      <c r="R10" s="6">
        <f>AVERAGE(R5:R7)</f>
        <v>94.19186666666667</v>
      </c>
      <c r="S10" s="6">
        <f>AVERAGE(S5:S7)</f>
        <v>116.42527199999999</v>
      </c>
      <c r="T10" s="5">
        <f t="shared" ref="T10:T11" si="0">S10/R10</f>
        <v>1.236043791466779</v>
      </c>
    </row>
    <row r="11" spans="1:20" ht="28.8" customHeight="1" x14ac:dyDescent="0.3">
      <c r="B11" s="7"/>
      <c r="C11" s="10" t="s">
        <v>15</v>
      </c>
      <c r="D11" s="10" t="s">
        <v>10</v>
      </c>
      <c r="E11" s="11" t="s">
        <v>11</v>
      </c>
      <c r="G11" s="7"/>
      <c r="H11" s="10" t="s">
        <v>15</v>
      </c>
      <c r="I11" s="10" t="s">
        <v>10</v>
      </c>
      <c r="J11" s="11" t="s">
        <v>11</v>
      </c>
      <c r="L11" s="7"/>
      <c r="M11" s="10" t="s">
        <v>15</v>
      </c>
      <c r="N11" s="10" t="s">
        <v>10</v>
      </c>
      <c r="O11" s="11" t="s">
        <v>11</v>
      </c>
      <c r="Q11" s="12" t="s">
        <v>13</v>
      </c>
      <c r="R11" s="6">
        <f>MEDIAN(R5:R7)</f>
        <v>103.67720000000001</v>
      </c>
      <c r="S11" s="6">
        <f>MEDIAN(S5:S7)</f>
        <v>114.88823659999998</v>
      </c>
      <c r="T11" s="5">
        <f t="shared" si="0"/>
        <v>1.1081340603334191</v>
      </c>
    </row>
    <row r="12" spans="1:20" ht="28.8" customHeight="1" thickBot="1" x14ac:dyDescent="0.35">
      <c r="B12" s="12" t="s">
        <v>12</v>
      </c>
      <c r="C12" s="6">
        <f>AVERAGE(C5:C9)</f>
        <v>103.67720000000001</v>
      </c>
      <c r="D12" s="6">
        <f>AVERAGE(D5:D9)</f>
        <v>114.88823659999998</v>
      </c>
      <c r="E12" s="5">
        <f>D12/C12</f>
        <v>1.1081340603334191</v>
      </c>
      <c r="G12" s="12" t="s">
        <v>12</v>
      </c>
      <c r="H12" s="6">
        <f>AVERAGE(H5:H9)</f>
        <v>39.946600000000004</v>
      </c>
      <c r="I12" s="6">
        <f t="shared" ref="I12" si="1">AVERAGE(I5:I9)</f>
        <v>54.237206999999998</v>
      </c>
      <c r="J12" s="5">
        <f t="shared" ref="J12:J13" si="2">I12/H12</f>
        <v>1.3577427615867181</v>
      </c>
      <c r="L12" s="12" t="s">
        <v>12</v>
      </c>
      <c r="M12" s="6">
        <f t="shared" ref="M12:N12" si="3">AVERAGE(M5:M9)</f>
        <v>138.95179999999999</v>
      </c>
      <c r="N12" s="6">
        <f t="shared" si="3"/>
        <v>180.15037240000001</v>
      </c>
      <c r="O12" s="5">
        <f t="shared" ref="O12:O13" si="4">N12/M12</f>
        <v>1.2964954207142334</v>
      </c>
      <c r="Q12" s="13" t="s">
        <v>14</v>
      </c>
      <c r="R12" s="8">
        <f>_xlfn.STDEV.P(R5:R7)</f>
        <v>40.971421487774741</v>
      </c>
      <c r="S12" s="8">
        <f>_xlfn.STDEV.P(S5:S7)</f>
        <v>51.415323031353083</v>
      </c>
      <c r="T12" s="9" t="s">
        <v>16</v>
      </c>
    </row>
    <row r="13" spans="1:20" ht="28.8" customHeight="1" x14ac:dyDescent="0.3">
      <c r="B13" s="12" t="s">
        <v>13</v>
      </c>
      <c r="C13" s="6">
        <f>MEDIAN(C5:C9)</f>
        <v>103.205</v>
      </c>
      <c r="D13" s="6">
        <f>MEDIAN(D5:D9)</f>
        <v>107.099188</v>
      </c>
      <c r="E13" s="5">
        <f>D13/C13</f>
        <v>1.0377325517174556</v>
      </c>
      <c r="G13" s="12" t="s">
        <v>13</v>
      </c>
      <c r="H13" s="6">
        <f t="shared" ref="H13:I13" si="5">MEDIAN(H5:H9)</f>
        <v>39.984000000000002</v>
      </c>
      <c r="I13" s="6">
        <f t="shared" si="5"/>
        <v>41.610183999999997</v>
      </c>
      <c r="J13" s="5">
        <f t="shared" si="2"/>
        <v>1.0406708683473389</v>
      </c>
      <c r="L13" s="12" t="s">
        <v>13</v>
      </c>
      <c r="M13" s="6">
        <f t="shared" ref="M13:N13" si="6">MEDIAN(M5:M9)</f>
        <v>138.81700000000001</v>
      </c>
      <c r="N13" s="6">
        <f t="shared" si="6"/>
        <v>192.95286899999999</v>
      </c>
      <c r="O13" s="5">
        <f t="shared" si="4"/>
        <v>1.3899801105051974</v>
      </c>
    </row>
    <row r="14" spans="1:20" ht="28.8" customHeight="1" thickBot="1" x14ac:dyDescent="0.35">
      <c r="B14" s="13" t="s">
        <v>14</v>
      </c>
      <c r="C14" s="8">
        <f>_xlfn.STDEV.P(C5:C9)</f>
        <v>1.6715867192580807</v>
      </c>
      <c r="D14" s="8">
        <f>_xlfn.STDEV.P(D5:D9)</f>
        <v>28.67191304728658</v>
      </c>
      <c r="E14" s="9" t="s">
        <v>16</v>
      </c>
      <c r="G14" s="13" t="s">
        <v>14</v>
      </c>
      <c r="H14" s="8">
        <f t="shared" ref="H14" si="7">_xlfn.STDEV.P(H5:H9)</f>
        <v>0.44141617550787721</v>
      </c>
      <c r="I14" s="8">
        <f>_xlfn.STDEV.P(I5:I9)</f>
        <v>20.591551337082336</v>
      </c>
      <c r="J14" s="9" t="s">
        <v>16</v>
      </c>
      <c r="L14" s="13" t="s">
        <v>14</v>
      </c>
      <c r="M14" s="8">
        <f t="shared" ref="M14:N14" si="8">_xlfn.STDEV.P(M5:M9)</f>
        <v>0.71879549247334473</v>
      </c>
      <c r="N14" s="8">
        <f t="shared" si="8"/>
        <v>24.136184777893302</v>
      </c>
      <c r="O14" s="9" t="s">
        <v>16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2023-09-29T10:44:51Z</dcterms:modified>
</cp:coreProperties>
</file>