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rincetonu-my.sharepoint.com/personal/rb4174_princeton_edu/Documents/Projects/Workshops/ictp-origins-phylogenetic-tutorial/datasets/primate_ecology_life_history_behavior/"/>
    </mc:Choice>
  </mc:AlternateContent>
  <xr:revisionPtr revIDLastSave="9" documentId="8_{E8D2F359-9EBF-CC47-AD65-EC6A448D0B98}" xr6:coauthVersionLast="47" xr6:coauthVersionMax="47" xr10:uidLastSave="{4D431374-711A-424A-AB7F-456BFEE40102}"/>
  <bookViews>
    <workbookView xWindow="0" yWindow="760" windowWidth="30240" windowHeight="17240" xr2:uid="{00000000-000D-0000-FFFF-FFFF00000000}"/>
  </bookViews>
  <sheets>
    <sheet name="Sheet1" sheetId="1" r:id="rId1"/>
    <sheet name="original" sheetId="4" r:id="rId2"/>
    <sheet name="Sheet2" sheetId="2" r:id="rId3"/>
    <sheet name="Sheet3" sheetId="3" r:id="rId4"/>
  </sheets>
  <definedNames>
    <definedName name="_ENREF_1" localSheetId="1">Sheet2!$A$2</definedName>
    <definedName name="_ENREF_1" localSheetId="0">Sheet2!$A$2</definedName>
    <definedName name="_ENREF_10" localSheetId="1">Sheet2!$A$11</definedName>
    <definedName name="_ENREF_10" localSheetId="0">Sheet2!$A$11</definedName>
    <definedName name="_ENREF_11" localSheetId="1">Sheet2!$A$12</definedName>
    <definedName name="_ENREF_11" localSheetId="0">Sheet2!$A$12</definedName>
    <definedName name="_ENREF_12" localSheetId="1">Sheet2!$A$13</definedName>
    <definedName name="_ENREF_12" localSheetId="0">Sheet2!$A$13</definedName>
    <definedName name="_ENREF_13" localSheetId="1">Sheet2!$A$14</definedName>
    <definedName name="_ENREF_13" localSheetId="0">Sheet2!$A$14</definedName>
    <definedName name="_ENREF_14" localSheetId="1">Sheet2!$A$15</definedName>
    <definedName name="_ENREF_14" localSheetId="0">Sheet2!$A$15</definedName>
    <definedName name="_ENREF_15" localSheetId="1">Sheet2!$A$16</definedName>
    <definedName name="_ENREF_15" localSheetId="0">Sheet2!$A$16</definedName>
    <definedName name="_ENREF_16" localSheetId="1">Sheet2!$A$17</definedName>
    <definedName name="_ENREF_16" localSheetId="0">Sheet2!$A$17</definedName>
    <definedName name="_ENREF_17" localSheetId="1">Sheet2!$A$18</definedName>
    <definedName name="_ENREF_17" localSheetId="0">Sheet2!$A$18</definedName>
    <definedName name="_ENREF_18" localSheetId="1">Sheet2!$A$19</definedName>
    <definedName name="_ENREF_18" localSheetId="0">Sheet2!$A$19</definedName>
    <definedName name="_ENREF_19" localSheetId="1">Sheet2!$A$20</definedName>
    <definedName name="_ENREF_19" localSheetId="0">Sheet2!$A$20</definedName>
    <definedName name="_ENREF_2" localSheetId="1">Sheet2!$A$3</definedName>
    <definedName name="_ENREF_2" localSheetId="0">Sheet2!$A$3</definedName>
    <definedName name="_ENREF_20" localSheetId="1">Sheet2!$A$21</definedName>
    <definedName name="_ENREF_20" localSheetId="0">Sheet2!$A$21</definedName>
    <definedName name="_ENREF_21" localSheetId="1">Sheet2!$A$22</definedName>
    <definedName name="_ENREF_21" localSheetId="0">Sheet2!$A$22</definedName>
    <definedName name="_ENREF_22" localSheetId="1">Sheet2!$A$23</definedName>
    <definedName name="_ENREF_22" localSheetId="0">Sheet2!$A$23</definedName>
    <definedName name="_ENREF_23" localSheetId="1">Sheet2!$A$24</definedName>
    <definedName name="_ENREF_23" localSheetId="0">Sheet2!$A$24</definedName>
    <definedName name="_ENREF_24" localSheetId="1">Sheet2!$A$25</definedName>
    <definedName name="_ENREF_24" localSheetId="0">Sheet2!$A$25</definedName>
    <definedName name="_ENREF_25" localSheetId="1">Sheet2!$A$26</definedName>
    <definedName name="_ENREF_25" localSheetId="0">Sheet2!$A$26</definedName>
    <definedName name="_ENREF_26" localSheetId="1">Sheet2!$A$27</definedName>
    <definedName name="_ENREF_26" localSheetId="0">Sheet2!$A$27</definedName>
    <definedName name="_ENREF_27" localSheetId="1">Sheet2!$A$28</definedName>
    <definedName name="_ENREF_27" localSheetId="0">Sheet2!$A$28</definedName>
    <definedName name="_ENREF_28" localSheetId="1">Sheet2!$A$29</definedName>
    <definedName name="_ENREF_28" localSheetId="0">Sheet2!$A$29</definedName>
    <definedName name="_ENREF_29" localSheetId="1">Sheet2!$A$30</definedName>
    <definedName name="_ENREF_29" localSheetId="0">Sheet2!$A$30</definedName>
    <definedName name="_ENREF_3" localSheetId="1">Sheet2!$A$4</definedName>
    <definedName name="_ENREF_3" localSheetId="0">Sheet2!$A$4</definedName>
    <definedName name="_ENREF_30" localSheetId="1">Sheet2!$A$31</definedName>
    <definedName name="_ENREF_30" localSheetId="0">Sheet2!$A$31</definedName>
    <definedName name="_ENREF_31" localSheetId="1">Sheet2!$A$32</definedName>
    <definedName name="_ENREF_31" localSheetId="0">Sheet2!$A$32</definedName>
    <definedName name="_ENREF_32" localSheetId="1">Sheet2!$A$33</definedName>
    <definedName name="_ENREF_32" localSheetId="0">Sheet2!$A$33</definedName>
    <definedName name="_ENREF_33" localSheetId="1">Sheet2!$A$34</definedName>
    <definedName name="_ENREF_33" localSheetId="0">Sheet2!$A$34</definedName>
    <definedName name="_ENREF_34" localSheetId="1">Sheet2!$A$35</definedName>
    <definedName name="_ENREF_34" localSheetId="0">Sheet2!$A$35</definedName>
    <definedName name="_ENREF_35" localSheetId="1">Sheet2!$A$36</definedName>
    <definedName name="_ENREF_35" localSheetId="0">Sheet2!$A$36</definedName>
    <definedName name="_ENREF_36" localSheetId="1">Sheet2!$A$37</definedName>
    <definedName name="_ENREF_36" localSheetId="0">Sheet2!$A$37</definedName>
    <definedName name="_ENREF_37" localSheetId="1">Sheet2!$A$38</definedName>
    <definedName name="_ENREF_37" localSheetId="0">Sheet2!$A$38</definedName>
    <definedName name="_ENREF_38" localSheetId="1">Sheet2!$A$39</definedName>
    <definedName name="_ENREF_38" localSheetId="0">Sheet2!$A$39</definedName>
    <definedName name="_ENREF_39" localSheetId="1">Sheet2!$A$40</definedName>
    <definedName name="_ENREF_39" localSheetId="0">Sheet2!$A$40</definedName>
    <definedName name="_ENREF_4" localSheetId="1">Sheet2!$A$5</definedName>
    <definedName name="_ENREF_4" localSheetId="0">Sheet2!$A$5</definedName>
    <definedName name="_ENREF_40" localSheetId="1">Sheet2!$A$41</definedName>
    <definedName name="_ENREF_40" localSheetId="0">Sheet2!$A$41</definedName>
    <definedName name="_ENREF_41" localSheetId="1">Sheet2!$A$42</definedName>
    <definedName name="_ENREF_41" localSheetId="0">Sheet2!$A$42</definedName>
    <definedName name="_ENREF_42" localSheetId="1">Sheet2!$A$43</definedName>
    <definedName name="_ENREF_42" localSheetId="0">Sheet2!$A$43</definedName>
    <definedName name="_ENREF_43" localSheetId="1">Sheet2!$A$44</definedName>
    <definedName name="_ENREF_43" localSheetId="0">Sheet2!$A$44</definedName>
    <definedName name="_ENREF_44" localSheetId="1">Sheet2!$A$45</definedName>
    <definedName name="_ENREF_44" localSheetId="0">Sheet2!$A$45</definedName>
    <definedName name="_ENREF_45" localSheetId="1">Sheet2!$A$46</definedName>
    <definedName name="_ENREF_45" localSheetId="0">Sheet2!$A$46</definedName>
    <definedName name="_ENREF_46" localSheetId="1">Sheet2!$A$47</definedName>
    <definedName name="_ENREF_46" localSheetId="0">Sheet2!$A$47</definedName>
    <definedName name="_ENREF_47" localSheetId="1">Sheet2!$A$48</definedName>
    <definedName name="_ENREF_47" localSheetId="0">Sheet2!$A$48</definedName>
    <definedName name="_ENREF_48" localSheetId="1">Sheet2!$A$49</definedName>
    <definedName name="_ENREF_48" localSheetId="0">Sheet2!$A$49</definedName>
    <definedName name="_ENREF_49" localSheetId="1">Sheet2!$A$50</definedName>
    <definedName name="_ENREF_49" localSheetId="0">Sheet2!$A$50</definedName>
    <definedName name="_ENREF_5" localSheetId="1">Sheet2!$A$6</definedName>
    <definedName name="_ENREF_5" localSheetId="0">Sheet2!$A$6</definedName>
    <definedName name="_ENREF_50" localSheetId="1">Sheet2!$A$51</definedName>
    <definedName name="_ENREF_50" localSheetId="0">Sheet2!$A$51</definedName>
    <definedName name="_ENREF_51" localSheetId="1">Sheet2!$A$52</definedName>
    <definedName name="_ENREF_51" localSheetId="0">Sheet2!$A$52</definedName>
    <definedName name="_ENREF_52" localSheetId="1">Sheet2!$A$53</definedName>
    <definedName name="_ENREF_52" localSheetId="0">Sheet2!$A$53</definedName>
    <definedName name="_ENREF_53" localSheetId="1">Sheet2!$A$54</definedName>
    <definedName name="_ENREF_53" localSheetId="0">Sheet2!$A$54</definedName>
    <definedName name="_ENREF_54" localSheetId="1">Sheet2!$A$55</definedName>
    <definedName name="_ENREF_54" localSheetId="0">Sheet2!$A$55</definedName>
    <definedName name="_ENREF_55" localSheetId="1">Sheet2!$A$56</definedName>
    <definedName name="_ENREF_55" localSheetId="0">Sheet2!$A$56</definedName>
    <definedName name="_ENREF_56" localSheetId="1">Sheet2!$A$57</definedName>
    <definedName name="_ENREF_56" localSheetId="0">Sheet2!$A$57</definedName>
    <definedName name="_ENREF_57" localSheetId="1">Sheet2!$A$58</definedName>
    <definedName name="_ENREF_57" localSheetId="0">Sheet2!$A$58</definedName>
    <definedName name="_ENREF_6" localSheetId="1">Sheet2!$A$7</definedName>
    <definedName name="_ENREF_6" localSheetId="0">Sheet2!$A$7</definedName>
    <definedName name="_ENREF_7" localSheetId="1">Sheet2!$A$8</definedName>
    <definedName name="_ENREF_7" localSheetId="0">Sheet2!$A$8</definedName>
    <definedName name="_ENREF_8" localSheetId="1">Sheet2!$A$9</definedName>
    <definedName name="_ENREF_8" localSheetId="0">Sheet2!$A$9</definedName>
    <definedName name="_ENREF_9" localSheetId="1">Sheet2!$A$10</definedName>
    <definedName name="_ENREF_9" localSheetId="0">Sheet2!$A$10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14" i="4" l="1"/>
  <c r="L214" i="4"/>
  <c r="L212" i="4"/>
  <c r="AD211" i="4"/>
  <c r="L211" i="4"/>
  <c r="AD210" i="4"/>
  <c r="AD209" i="4"/>
  <c r="L209" i="4"/>
  <c r="L208" i="4"/>
  <c r="L207" i="4"/>
  <c r="AD206" i="4"/>
  <c r="L206" i="4"/>
  <c r="L205" i="4"/>
  <c r="AD204" i="4"/>
  <c r="L204" i="4"/>
  <c r="AD203" i="4"/>
  <c r="AD201" i="4"/>
  <c r="AD200" i="4"/>
  <c r="L200" i="4"/>
  <c r="AD199" i="4"/>
  <c r="L199" i="4"/>
  <c r="AD198" i="4"/>
  <c r="L198" i="4"/>
  <c r="AD197" i="4"/>
  <c r="L197" i="4"/>
  <c r="L195" i="4"/>
  <c r="AD194" i="4"/>
  <c r="L194" i="4"/>
  <c r="AD192" i="4"/>
  <c r="L192" i="4"/>
  <c r="AD189" i="4"/>
  <c r="L189" i="4"/>
  <c r="G189" i="4"/>
  <c r="L188" i="4"/>
  <c r="AD187" i="4"/>
  <c r="L187" i="4"/>
  <c r="G186" i="4"/>
  <c r="AD184" i="4"/>
  <c r="L182" i="4"/>
  <c r="AD181" i="4"/>
  <c r="L181" i="4"/>
  <c r="G180" i="4"/>
  <c r="L179" i="4"/>
  <c r="L178" i="4"/>
  <c r="AD175" i="4"/>
  <c r="L175" i="4"/>
  <c r="AD174" i="4"/>
  <c r="L174" i="4"/>
  <c r="AD173" i="4"/>
  <c r="L173" i="4"/>
  <c r="AD172" i="4"/>
  <c r="L172" i="4"/>
  <c r="AD170" i="4"/>
  <c r="L170" i="4"/>
  <c r="G169" i="4"/>
  <c r="AD168" i="4"/>
  <c r="L168" i="4"/>
  <c r="AD167" i="4"/>
  <c r="L167" i="4"/>
  <c r="AD165" i="4"/>
  <c r="L165" i="4"/>
  <c r="AD164" i="4"/>
  <c r="L164" i="4"/>
  <c r="AD161" i="4"/>
  <c r="L161" i="4"/>
  <c r="AD160" i="4"/>
  <c r="L160" i="4"/>
  <c r="AD159" i="4"/>
  <c r="L159" i="4"/>
  <c r="AD158" i="4"/>
  <c r="L158" i="4"/>
  <c r="AD157" i="4"/>
  <c r="L157" i="4"/>
  <c r="AD156" i="4"/>
  <c r="L156" i="4"/>
  <c r="G153" i="4"/>
  <c r="AD148" i="4"/>
  <c r="G148" i="4"/>
  <c r="AD147" i="4"/>
  <c r="L147" i="4"/>
  <c r="AD145" i="4"/>
  <c r="L145" i="4"/>
  <c r="G143" i="4"/>
  <c r="AD141" i="4"/>
  <c r="L139" i="4"/>
  <c r="G139" i="4"/>
  <c r="AD138" i="4"/>
  <c r="L138" i="4"/>
  <c r="L137" i="4"/>
  <c r="AD136" i="4"/>
  <c r="L136" i="4"/>
  <c r="AD135" i="4"/>
  <c r="L135" i="4"/>
  <c r="L133" i="4"/>
  <c r="AD132" i="4"/>
  <c r="L132" i="4"/>
  <c r="AD131" i="4"/>
  <c r="L131" i="4"/>
  <c r="AD129" i="4"/>
  <c r="L129" i="4"/>
  <c r="AD128" i="4"/>
  <c r="L128" i="4"/>
  <c r="L124" i="4"/>
  <c r="AD121" i="4"/>
  <c r="L121" i="4"/>
  <c r="L115" i="4"/>
  <c r="AD114" i="4"/>
  <c r="L114" i="4"/>
  <c r="L112" i="4"/>
  <c r="AD111" i="4"/>
  <c r="L111" i="4"/>
  <c r="AD110" i="4"/>
  <c r="L110" i="4"/>
  <c r="AD109" i="4"/>
  <c r="L109" i="4"/>
  <c r="AD108" i="4"/>
  <c r="L108" i="4"/>
  <c r="AD107" i="4"/>
  <c r="AD106" i="4"/>
  <c r="G106" i="4"/>
  <c r="AD105" i="4"/>
  <c r="L105" i="4"/>
  <c r="AD104" i="4"/>
  <c r="L104" i="4"/>
  <c r="AD103" i="4"/>
  <c r="L103" i="4"/>
  <c r="L102" i="4"/>
  <c r="G102" i="4"/>
  <c r="AD100" i="4"/>
  <c r="L100" i="4"/>
  <c r="AD99" i="4"/>
  <c r="AD98" i="4"/>
  <c r="L98" i="4"/>
  <c r="AD96" i="4"/>
  <c r="AD90" i="4"/>
  <c r="L90" i="4"/>
  <c r="G90" i="4"/>
  <c r="AD89" i="4"/>
  <c r="L89" i="4"/>
  <c r="AD88" i="4"/>
  <c r="L88" i="4"/>
  <c r="AD87" i="4"/>
  <c r="L87" i="4"/>
  <c r="L86" i="4"/>
  <c r="AD85" i="4"/>
  <c r="L85" i="4"/>
  <c r="AD84" i="4"/>
  <c r="L84" i="4"/>
  <c r="AD83" i="4"/>
  <c r="L83" i="4"/>
  <c r="AD81" i="4"/>
  <c r="L81" i="4"/>
  <c r="AD80" i="4"/>
  <c r="L80" i="4"/>
  <c r="AD79" i="4"/>
  <c r="AD77" i="4"/>
  <c r="L77" i="4"/>
  <c r="AD76" i="4"/>
  <c r="L76" i="4"/>
  <c r="AD75" i="4"/>
  <c r="L75" i="4"/>
  <c r="AD74" i="4"/>
  <c r="L74" i="4"/>
  <c r="L71" i="4"/>
  <c r="AD70" i="4"/>
  <c r="L70" i="4"/>
  <c r="G66" i="4"/>
  <c r="AD64" i="4"/>
  <c r="L64" i="4"/>
  <c r="L63" i="4"/>
  <c r="AD62" i="4"/>
  <c r="L62" i="4"/>
  <c r="AD61" i="4"/>
  <c r="L61" i="4"/>
  <c r="L60" i="4"/>
  <c r="AD59" i="4"/>
  <c r="L59" i="4"/>
  <c r="AD55" i="4"/>
  <c r="L55" i="4"/>
  <c r="L54" i="4"/>
  <c r="L53" i="4"/>
  <c r="AD52" i="4"/>
  <c r="L52" i="4"/>
  <c r="L50" i="4"/>
  <c r="AD48" i="4"/>
  <c r="L48" i="4"/>
  <c r="L47" i="4"/>
  <c r="AD45" i="4"/>
  <c r="L45" i="4"/>
  <c r="AD44" i="4"/>
  <c r="L44" i="4"/>
  <c r="AD43" i="4"/>
  <c r="L43" i="4"/>
  <c r="AD42" i="4"/>
  <c r="L42" i="4"/>
  <c r="AD41" i="4"/>
  <c r="L41" i="4"/>
  <c r="AD40" i="4"/>
  <c r="L40" i="4"/>
  <c r="L39" i="4"/>
  <c r="AD38" i="4"/>
  <c r="L38" i="4"/>
  <c r="AD37" i="4"/>
  <c r="L37" i="4"/>
  <c r="L36" i="4"/>
  <c r="L35" i="4"/>
  <c r="AD33" i="4"/>
  <c r="L33" i="4"/>
  <c r="AD32" i="4"/>
  <c r="L32" i="4"/>
  <c r="AD31" i="4"/>
  <c r="L31" i="4"/>
  <c r="G31" i="4"/>
  <c r="AD30" i="4"/>
  <c r="L30" i="4"/>
  <c r="G30" i="4"/>
  <c r="G29" i="4"/>
  <c r="G28" i="4"/>
  <c r="AD26" i="4"/>
  <c r="L26" i="4"/>
  <c r="AD25" i="4"/>
  <c r="AD24" i="4"/>
  <c r="L24" i="4"/>
  <c r="AD22" i="4"/>
  <c r="AD21" i="4"/>
  <c r="L21" i="4"/>
  <c r="AD20" i="4"/>
  <c r="AD18" i="4"/>
  <c r="L18" i="4"/>
  <c r="L16" i="4"/>
  <c r="AD15" i="4"/>
  <c r="L15" i="4"/>
  <c r="AD14" i="4"/>
  <c r="L14" i="4"/>
  <c r="L13" i="4"/>
  <c r="G13" i="4"/>
  <c r="L11" i="4"/>
  <c r="L10" i="4"/>
  <c r="AD9" i="4"/>
  <c r="L9" i="4"/>
  <c r="L8" i="4"/>
  <c r="AD7" i="4"/>
  <c r="L7" i="4"/>
  <c r="L6" i="4"/>
  <c r="L5" i="4"/>
  <c r="L4" i="4"/>
  <c r="G3" i="4"/>
</calcChain>
</file>

<file path=xl/sharedStrings.xml><?xml version="1.0" encoding="utf-8"?>
<sst xmlns="http://schemas.openxmlformats.org/spreadsheetml/2006/main" count="1994" uniqueCount="382">
  <si>
    <t>species</t>
  </si>
  <si>
    <t>Body mass male mean</t>
  </si>
  <si>
    <t>Body mass female mean</t>
  </si>
  <si>
    <t>MeanGroupSize</t>
  </si>
  <si>
    <t>AdultMales</t>
  </si>
  <si>
    <t>AdultFemale</t>
  </si>
  <si>
    <t>AdultSexRatio</t>
  </si>
  <si>
    <t>Gestation</t>
  </si>
  <si>
    <t>WeaningAge_d</t>
  </si>
  <si>
    <t>MaxLongevity_m</t>
  </si>
  <si>
    <t>LitterSz</t>
  </si>
  <si>
    <t>GR_MidRangeLat_dd</t>
  </si>
  <si>
    <t>Precip_Mean_mm</t>
  </si>
  <si>
    <t>AET_Mean_mm</t>
  </si>
  <si>
    <t>HomeRange_km2</t>
  </si>
  <si>
    <t>HomeRangeRef</t>
  </si>
  <si>
    <t>DayLength (km)</t>
  </si>
  <si>
    <t>DayLengthRef</t>
  </si>
  <si>
    <t>DietRef1</t>
  </si>
  <si>
    <t>Canine Dimorphism</t>
  </si>
  <si>
    <t>Canine Dimorphism Ref</t>
  </si>
  <si>
    <t>Feed</t>
  </si>
  <si>
    <t>Move</t>
  </si>
  <si>
    <t>Rest</t>
  </si>
  <si>
    <t>Social</t>
  </si>
  <si>
    <t>Allenopithecus_nigroviridis</t>
  </si>
  <si>
    <t>Plavcan &amp; Ruff 2008</t>
  </si>
  <si>
    <t>Allocebus_trichotis</t>
  </si>
  <si>
    <t>Kappeler 1997</t>
  </si>
  <si>
    <t>Alouatta_belzebul</t>
  </si>
  <si>
    <t>Alouatta_caraya</t>
  </si>
  <si>
    <t>Nunn et al. 2003</t>
  </si>
  <si>
    <t>Alouatta_guariba</t>
  </si>
  <si>
    <t>Alouatta_palliata</t>
  </si>
  <si>
    <t>Alouatta_pigra</t>
  </si>
  <si>
    <t>Alouatta_seniculus</t>
  </si>
  <si>
    <t>Aotus_azarai</t>
  </si>
  <si>
    <t>Aotus_brumbacki</t>
  </si>
  <si>
    <t>Aotus_lemurinus</t>
  </si>
  <si>
    <t>Aotus_nancymaae</t>
  </si>
  <si>
    <t>Aotus_nigriceps</t>
  </si>
  <si>
    <t>Aotus_trivirgatus</t>
  </si>
  <si>
    <t>Nunn et al 2003</t>
  </si>
  <si>
    <t>Aotus_vociferans</t>
  </si>
  <si>
    <t>Arctocebus_calabarensis</t>
  </si>
  <si>
    <t>Ateles_belzebuth</t>
  </si>
  <si>
    <t>Pontzer and Kamilar 2006</t>
  </si>
  <si>
    <t>Ateles_fusciceps</t>
  </si>
  <si>
    <t>Ateles_geoffroyi</t>
  </si>
  <si>
    <t>Ateles_paniscus</t>
  </si>
  <si>
    <t>Avahi_laniger</t>
  </si>
  <si>
    <t>Avahi_occidentalis</t>
  </si>
  <si>
    <t>Brachyteles_arachnoides</t>
  </si>
  <si>
    <t>Bunopithecus_hoolock</t>
  </si>
  <si>
    <t>Islam and Feeroz 1992; Ahsan 2001, Chivers 2001</t>
  </si>
  <si>
    <t>Cacajao_calvus</t>
  </si>
  <si>
    <t>Ayres 1986, 1989</t>
  </si>
  <si>
    <t>Cacajao_melanocephalus</t>
  </si>
  <si>
    <t>Callicebus_donacophilus</t>
  </si>
  <si>
    <t>Callicebus_hoffmannsi</t>
  </si>
  <si>
    <t>Callicebus_moloch</t>
  </si>
  <si>
    <t>Callicebus_personatus</t>
  </si>
  <si>
    <t>Kinzey 1981, Kinzeyand Becker 1983</t>
  </si>
  <si>
    <t>Callicebus_torquatus</t>
  </si>
  <si>
    <t>Kinzey 1978, 1981</t>
  </si>
  <si>
    <t>Callimico_goeldii</t>
  </si>
  <si>
    <t>Callithrix_argentata</t>
  </si>
  <si>
    <t>Callithrix_aurita</t>
  </si>
  <si>
    <t>Kamilar 2006</t>
  </si>
  <si>
    <t>Callithrix_geoffroyi</t>
  </si>
  <si>
    <t>Callithrix_humeralifera</t>
  </si>
  <si>
    <t>Callithrix_jacchus</t>
  </si>
  <si>
    <t>Callithrix_kuhlii</t>
  </si>
  <si>
    <t>Callithrix_penicillata</t>
  </si>
  <si>
    <t>Callithrix_pygmaea</t>
  </si>
  <si>
    <t>Cebus_albifrons</t>
  </si>
  <si>
    <t>Cebus_apella</t>
  </si>
  <si>
    <t>Cebus_capucinus</t>
  </si>
  <si>
    <t>Cebus_olivaceus</t>
  </si>
  <si>
    <t>Cebus_xanthosternos</t>
  </si>
  <si>
    <t>Cercocebus_agilis</t>
  </si>
  <si>
    <t>Cercocebus_galeritus</t>
  </si>
  <si>
    <t>Cercocebus_torquatus</t>
  </si>
  <si>
    <t>Cercocebus_torquatus_atys</t>
  </si>
  <si>
    <t>Cercopithecus_albogularis</t>
  </si>
  <si>
    <t>Cercopithecus_ascanius</t>
  </si>
  <si>
    <t>Cercopithecus_campbelli</t>
  </si>
  <si>
    <t>Cercopithecus_cephus</t>
  </si>
  <si>
    <t>Hill &amp; Lee 1998</t>
  </si>
  <si>
    <t>Cercopithecus_diana</t>
  </si>
  <si>
    <t>Cercopithecus_erythrotis</t>
  </si>
  <si>
    <t>Cercopithecus_hamlyni</t>
  </si>
  <si>
    <t>Cercopithecus_lhoesti</t>
  </si>
  <si>
    <t>Cercopithecus_mitis</t>
  </si>
  <si>
    <t>Cercopithecus_mona</t>
  </si>
  <si>
    <t>Cercopithecus_neglectus</t>
  </si>
  <si>
    <t>Cercopithecus_nictitans</t>
  </si>
  <si>
    <t>Cercopithecus_petaurista</t>
  </si>
  <si>
    <t>Cercopithecus_pogonias</t>
  </si>
  <si>
    <t>Cercopithecus_preussi</t>
  </si>
  <si>
    <t>Cercopithecus_solatus</t>
  </si>
  <si>
    <t>Cercopithecus_wolfi</t>
  </si>
  <si>
    <t>Cheirogaleus_major</t>
  </si>
  <si>
    <t>Cheirogaleus_medius</t>
  </si>
  <si>
    <t>Chiropotes_satanas</t>
  </si>
  <si>
    <t>Norconk 1996,Peetz 2001</t>
  </si>
  <si>
    <t>van Roosmalen et al. 1981,Ayres 1981</t>
  </si>
  <si>
    <t>Chlorocebus_aethiops</t>
  </si>
  <si>
    <t>Chlorocebus_pygerythrus</t>
  </si>
  <si>
    <t>Chlorocebus_sabaeus</t>
  </si>
  <si>
    <t>Colobus_angolensis</t>
  </si>
  <si>
    <t>Colobus_guereza</t>
  </si>
  <si>
    <t>Colobus_polykomos</t>
  </si>
  <si>
    <t>Colobus_satanas</t>
  </si>
  <si>
    <t>Colobus_vellerosus</t>
  </si>
  <si>
    <t>Daubentonia_madagascariensis</t>
  </si>
  <si>
    <t>Erythrocebus_patas</t>
  </si>
  <si>
    <t>Eulemur_albifrons</t>
  </si>
  <si>
    <t>Ossi and Kamilar 2006</t>
  </si>
  <si>
    <t>Vasey 2000</t>
  </si>
  <si>
    <t>Eulemur_albocollaris</t>
  </si>
  <si>
    <t>Eulemur_collaris</t>
  </si>
  <si>
    <t>Eulemur_coronatus</t>
  </si>
  <si>
    <t>Eulemur_fulvus</t>
  </si>
  <si>
    <t>Eulemur_macaco</t>
  </si>
  <si>
    <t>Eulemur_mongoz</t>
  </si>
  <si>
    <t>Eulemur_rubriventer</t>
  </si>
  <si>
    <t>Eulemur_rufus</t>
  </si>
  <si>
    <t>Eulemur_sanfordi</t>
  </si>
  <si>
    <t>Freed 1996</t>
  </si>
  <si>
    <t>Euoticus_elegantulus</t>
  </si>
  <si>
    <t>Galago_matschiei</t>
  </si>
  <si>
    <t>Galago_moholi</t>
  </si>
  <si>
    <t>Galago_senegalensis</t>
  </si>
  <si>
    <t>Galagoides_demidoff</t>
  </si>
  <si>
    <t>Galagoides_zanzibaricus</t>
  </si>
  <si>
    <t>Gorilla_beringei</t>
  </si>
  <si>
    <t>Gorilla_gorilla</t>
  </si>
  <si>
    <t>Hapalemur_aureus</t>
  </si>
  <si>
    <t>Hapalemur_griseus</t>
  </si>
  <si>
    <t>Hapalemur_griseus_alaotrensis</t>
  </si>
  <si>
    <t>Hapalemur_simus</t>
  </si>
  <si>
    <t>Hylobates_agilis</t>
  </si>
  <si>
    <t>Gittins 1982</t>
  </si>
  <si>
    <t>Hylobates_klossii</t>
  </si>
  <si>
    <t>Whitten 1984</t>
  </si>
  <si>
    <t>Hylobates_lar</t>
  </si>
  <si>
    <t>Hylobates_moloch</t>
  </si>
  <si>
    <t>Kappeler 1984</t>
  </si>
  <si>
    <t>Hylobates_muelleri</t>
  </si>
  <si>
    <t>Leighton 1987</t>
  </si>
  <si>
    <t>Hylobates_pileatus</t>
  </si>
  <si>
    <t>Indri_indri</t>
  </si>
  <si>
    <t>Lagothrix_lagotricha</t>
  </si>
  <si>
    <t>Lemur_catta</t>
  </si>
  <si>
    <t>0?</t>
  </si>
  <si>
    <t>Leontopithecus_chrysomelas</t>
  </si>
  <si>
    <t>Leontopithecus_chrysopygus</t>
  </si>
  <si>
    <t>Leontopithecus_rosalia</t>
  </si>
  <si>
    <t>Lepilemur_dorsalis</t>
  </si>
  <si>
    <t>Lepilemur_edwardsi</t>
  </si>
  <si>
    <t>Lepilemur_leucopus</t>
  </si>
  <si>
    <t>Lepilemur_microdon</t>
  </si>
  <si>
    <t>Lepilemur_mustelinus</t>
  </si>
  <si>
    <t>Lepilemur_ruficaudatus</t>
  </si>
  <si>
    <t>Lophocebus_albigena</t>
  </si>
  <si>
    <t>Lophocebus_aterrimus</t>
  </si>
  <si>
    <t>Loris_lydekkerianus</t>
  </si>
  <si>
    <t>Loris_tardigradus</t>
  </si>
  <si>
    <t>Macaca_arctoides</t>
  </si>
  <si>
    <t>Macaca_assamensis</t>
  </si>
  <si>
    <t>Macaca_cyclopis</t>
  </si>
  <si>
    <t>Macaca_fascicularis</t>
  </si>
  <si>
    <t>Macaca_fuscata</t>
  </si>
  <si>
    <t>Macaca_leonina</t>
  </si>
  <si>
    <t>Macaca_mulatta</t>
  </si>
  <si>
    <t>Macaca_nemestrina</t>
  </si>
  <si>
    <t>Macaca_nigra</t>
  </si>
  <si>
    <t>Macaca_ochreata</t>
  </si>
  <si>
    <t>Macaca_radiata</t>
  </si>
  <si>
    <t>Macaca_silenus</t>
  </si>
  <si>
    <t>Nunn and van Schaik - Infanticide Chapt; Ashmore Diss</t>
  </si>
  <si>
    <t>Macaca_sinica</t>
  </si>
  <si>
    <t>Macaca_sylvanus</t>
  </si>
  <si>
    <t>Macaca_thibetana</t>
  </si>
  <si>
    <t>Mandrillus_leucophaeus</t>
  </si>
  <si>
    <t>Mandrillus_sphinx</t>
  </si>
  <si>
    <t>Microcebus_murinus</t>
  </si>
  <si>
    <t>Microcebus_myoxinus</t>
  </si>
  <si>
    <t>Microcebus_rufus</t>
  </si>
  <si>
    <t>Miopithecus_talapoin</t>
  </si>
  <si>
    <t>&lt;5</t>
  </si>
  <si>
    <t>Mirza_coquereli</t>
  </si>
  <si>
    <t>Nasalis_larvatus</t>
  </si>
  <si>
    <t>Nomascus_concolor</t>
  </si>
  <si>
    <t>Nomascus_gabriellae</t>
  </si>
  <si>
    <t>Nomascus_leucogenys</t>
  </si>
  <si>
    <t>Nycticebus_bengalensis</t>
  </si>
  <si>
    <t>Nycticebus_coucang</t>
  </si>
  <si>
    <t>Nycticebus_pygmaeus</t>
  </si>
  <si>
    <t>Otolemur_crassicaudatus</t>
  </si>
  <si>
    <t>Otolemur_garnettii</t>
  </si>
  <si>
    <t>Pan_paniscus</t>
  </si>
  <si>
    <t>Pan_troglodytes</t>
  </si>
  <si>
    <t>Papio_anubis</t>
  </si>
  <si>
    <t>Papio_cynocephalus</t>
  </si>
  <si>
    <t>Papio_hamadryas</t>
  </si>
  <si>
    <t>Papio_ursinus</t>
  </si>
  <si>
    <t>Perodicticus_potto</t>
  </si>
  <si>
    <t>Phaner_furcifer</t>
  </si>
  <si>
    <t>Piliocolobus_badius</t>
  </si>
  <si>
    <t>Piliocolobus_kirkii</t>
  </si>
  <si>
    <t>Mturi 1991, 199;</t>
  </si>
  <si>
    <t>Piliocolobus_preussi</t>
  </si>
  <si>
    <t>Piliocolobus_rufomitratus</t>
  </si>
  <si>
    <t>Decker 1994; Marsh 1979</t>
  </si>
  <si>
    <t>Piliocolobus_tephrosceles</t>
  </si>
  <si>
    <t>Struhsaker 1975</t>
  </si>
  <si>
    <t>Pithecia_irrorata</t>
  </si>
  <si>
    <t>Buchanan-Smith et al. 2000</t>
  </si>
  <si>
    <t>Pithecia_pithecia</t>
  </si>
  <si>
    <t>Setz and Gaspar 1997, Gilbert and Setz 2001</t>
  </si>
  <si>
    <t>Norconk, in press</t>
  </si>
  <si>
    <t>Pongo_abelii</t>
  </si>
  <si>
    <t>Pongo_pygmaeus</t>
  </si>
  <si>
    <t>Presbytis_comata</t>
  </si>
  <si>
    <t>Ruhiyat 1983; Rodman 1978</t>
  </si>
  <si>
    <t>Presbytis_melalophos</t>
  </si>
  <si>
    <t>Procolobus_verus</t>
  </si>
  <si>
    <t>Nunn and van Schaik Infanticide</t>
  </si>
  <si>
    <t>Korstjens 2001</t>
  </si>
  <si>
    <t>Propithecus_coquereli</t>
  </si>
  <si>
    <t>Propithecus_deckenii</t>
  </si>
  <si>
    <t>Propithecus_diadema</t>
  </si>
  <si>
    <t>Propithecus_edwardsi</t>
  </si>
  <si>
    <t>Pochron et al. 2004</t>
  </si>
  <si>
    <t>Propithecus_tattersalli</t>
  </si>
  <si>
    <t>Propithecus_verreauxi</t>
  </si>
  <si>
    <t>Pygathrix_nemaeus</t>
  </si>
  <si>
    <t>Rhinopithecus_avunculus</t>
  </si>
  <si>
    <t>Boonratana and Le 1998; Jablonkski 1998</t>
  </si>
  <si>
    <t>Rhinopithecus_bieti</t>
  </si>
  <si>
    <t>Rhinopithecus_roxellana</t>
  </si>
  <si>
    <t>Saguinus_bicolor</t>
  </si>
  <si>
    <t>Saguinus_fuscicollis</t>
  </si>
  <si>
    <t>Saguinus_geoffroyi</t>
  </si>
  <si>
    <t>Saguinus_imperator</t>
  </si>
  <si>
    <t>Saguinus_leucopus</t>
  </si>
  <si>
    <t>Saguinus_midas</t>
  </si>
  <si>
    <t>Saguinus_mystax</t>
  </si>
  <si>
    <t>Saguinus_niger</t>
  </si>
  <si>
    <t>Saguinus_oedipus</t>
  </si>
  <si>
    <t>Saguinus_tripartitus</t>
  </si>
  <si>
    <t>Saimiri_boliviensis</t>
  </si>
  <si>
    <t>Saimiri_oerstedii</t>
  </si>
  <si>
    <t>Saimiri_sciureus</t>
  </si>
  <si>
    <t>Semnopithecus_entellus</t>
  </si>
  <si>
    <t>Symphalangus_syndactylus</t>
  </si>
  <si>
    <t>Tarsius_bancanus</t>
  </si>
  <si>
    <t>Tarsius_dentatus</t>
  </si>
  <si>
    <t>Tarsius_syrichta</t>
  </si>
  <si>
    <t>Theropithecus_gelada</t>
  </si>
  <si>
    <t>Trachypithecus_auratus</t>
  </si>
  <si>
    <t>Trachypithecus_cristatus</t>
  </si>
  <si>
    <t>Trachypithecus_geei</t>
  </si>
  <si>
    <t>Trachypithecus_johnii</t>
  </si>
  <si>
    <t>Trachypithecus_obscurus</t>
  </si>
  <si>
    <t>Curtin 1976; 1980</t>
  </si>
  <si>
    <t>Trachypithecus_phayrei</t>
  </si>
  <si>
    <t>Suarez pers comm</t>
  </si>
  <si>
    <t>Trachypithecus_pileatus</t>
  </si>
  <si>
    <t>Trachypithecus_vetulus</t>
  </si>
  <si>
    <t>Varecia_rubra</t>
  </si>
  <si>
    <t>Varecia_variegata</t>
  </si>
  <si>
    <t>Brain size species mean</t>
  </si>
  <si>
    <t>Brain size female mean</t>
  </si>
  <si>
    <t>Mass dimorphism</t>
  </si>
  <si>
    <t>Mass Ref</t>
  </si>
  <si>
    <t>Smith and Jungers 1997</t>
  </si>
  <si>
    <t>Brain size Ref</t>
  </si>
  <si>
    <t>Social Organization Ref</t>
  </si>
  <si>
    <t>InterbirthInterval (days)</t>
  </si>
  <si>
    <t>Jones et al. 2009</t>
  </si>
  <si>
    <t>Climate Ref</t>
  </si>
  <si>
    <t>Territoriality</t>
  </si>
  <si>
    <t>Fruit</t>
  </si>
  <si>
    <t>Leaves</t>
  </si>
  <si>
    <t>Fauna</t>
  </si>
  <si>
    <t>Kappeler &amp; Pereira 2003</t>
  </si>
  <si>
    <t>Campbell et al. 2007</t>
  </si>
  <si>
    <t>Plavcan 2001</t>
  </si>
  <si>
    <t>Activity Budget Ref</t>
  </si>
  <si>
    <t>Isler et al 2008</t>
  </si>
  <si>
    <t>Campbell et al 2007</t>
  </si>
  <si>
    <t>Garber et al. 2008</t>
  </si>
  <si>
    <t>Miller 1996</t>
  </si>
  <si>
    <t>Nunn &amp; van Schaik 2000</t>
  </si>
  <si>
    <t>van Schaik et al. 1999; Kappeler and Pereira 2003; Nunn &amp; van Schaik 2000</t>
  </si>
  <si>
    <t>van Schaik et al. 1999; Kappeler and Pereira 2003</t>
  </si>
  <si>
    <t>van Schaik et al. 1999; Nunn &amp; van Schaik 2000</t>
  </si>
  <si>
    <t>Kamilar 2006; van Schaik et al. 1999</t>
  </si>
  <si>
    <t>primatelit;  Kappeler and Pereira 2003</t>
  </si>
  <si>
    <t>van Schaik et al. 1999</t>
  </si>
  <si>
    <t>Kamilar 2006; Nunn &amp; van Schaik 2000</t>
  </si>
  <si>
    <t>Ashmore 1992</t>
  </si>
  <si>
    <t>Nekaris &amp; Bearder 2007</t>
  </si>
  <si>
    <t>Irwin 2006</t>
  </si>
  <si>
    <t>Life History Ref</t>
  </si>
  <si>
    <t>Wright 1984, 1986</t>
  </si>
  <si>
    <t>Siex 2003; Mturi 1993</t>
  </si>
  <si>
    <t>Kirkpatrick et al. 1998</t>
  </si>
  <si>
    <t>Nunn et al 2003; Kappeler &amp; Pereira 2003</t>
  </si>
  <si>
    <t>Campbell et al. 2007; Kappeler &amp; Pereira 2003</t>
  </si>
  <si>
    <t>Kamilar 2006; Kappeler &amp; Pereira 2003</t>
  </si>
  <si>
    <t>Gittins 1982; Kappeler &amp; Pereira 2003</t>
  </si>
  <si>
    <t>Whitten 1984; Kappeler &amp; Pereira 2003</t>
  </si>
  <si>
    <t>Sussman et al. 2005</t>
  </si>
  <si>
    <t>Kamilar 2006; Sussman et al. 2005</t>
  </si>
  <si>
    <t>wendy dataset; Sussman et al. 2005</t>
  </si>
  <si>
    <t>Ossi and Kamilar 2006; Sussman et al. 2005</t>
  </si>
  <si>
    <t>PET_Mean_mm</t>
  </si>
  <si>
    <t>Powzyk 1997</t>
  </si>
  <si>
    <t>Porter 2001</t>
  </si>
  <si>
    <t>References</t>
  </si>
  <si>
    <t>Ahsan MF. 2001. Socio-ecology of the hoolock gibbon (Hylobates hoolock) in two forests of Bangladesh. The apes: Challenges for the 21st century. Brookfield: Brookfield Zoo. p 286-299.</t>
  </si>
  <si>
    <r>
      <t xml:space="preserve">Ashmore PC. 1992. Macaques: An adaptive array (a summary and synthesis of the literature on the Genus </t>
    </r>
    <r>
      <rPr>
        <i/>
        <sz val="11"/>
        <color theme="1"/>
        <rFont val="Calibri"/>
        <family val="2"/>
        <scheme val="minor"/>
      </rPr>
      <t xml:space="preserve">Macaca </t>
    </r>
    <r>
      <rPr>
        <sz val="11"/>
        <color theme="1"/>
        <rFont val="Calibri"/>
        <family val="2"/>
        <scheme val="minor"/>
      </rPr>
      <t>from an ecological perspective). St. Louis: Washington University.</t>
    </r>
  </si>
  <si>
    <r>
      <t>Ayres JM. 1981. Observacoes sobre a ecologia e o comportamento dos cuxius (</t>
    </r>
    <r>
      <rPr>
        <i/>
        <sz val="11"/>
        <color theme="1"/>
        <rFont val="Calibri"/>
        <family val="2"/>
        <scheme val="minor"/>
      </rPr>
      <t>Chiropotes albinasus</t>
    </r>
    <r>
      <rPr>
        <sz val="11"/>
        <color theme="1"/>
        <rFont val="Calibri"/>
        <family val="2"/>
        <scheme val="minor"/>
      </rPr>
      <t xml:space="preserve"> e </t>
    </r>
    <r>
      <rPr>
        <i/>
        <sz val="11"/>
        <color theme="1"/>
        <rFont val="Calibri"/>
        <family val="2"/>
        <scheme val="minor"/>
      </rPr>
      <t>Chiropotes satanas</t>
    </r>
    <r>
      <rPr>
        <sz val="11"/>
        <color theme="1"/>
        <rFont val="Calibri"/>
        <family val="2"/>
        <scheme val="minor"/>
      </rPr>
      <t>, Cebidae: Primates). Manaus: Universidade do Amazonas.</t>
    </r>
  </si>
  <si>
    <t>Ayres JM. 1986. The conservation status of the white uakari. Primate Conservation 7(April):22-26.</t>
  </si>
  <si>
    <r>
      <t xml:space="preserve">Ayres JM. 1989. Comparative feeding ecology of the uakari and bearded saki, </t>
    </r>
    <r>
      <rPr>
        <i/>
        <sz val="11"/>
        <color theme="1"/>
        <rFont val="Calibri"/>
        <family val="2"/>
        <scheme val="minor"/>
      </rPr>
      <t xml:space="preserve">Cacajao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Chropotes</t>
    </r>
    <r>
      <rPr>
        <sz val="11"/>
        <color theme="1"/>
        <rFont val="Calibri"/>
        <family val="2"/>
        <scheme val="minor"/>
      </rPr>
      <t>. Journal of Human Evolution:697-716.</t>
    </r>
  </si>
  <si>
    <r>
      <t>Boonratana R, and Le XC. 1998. Preliminary observations of the ecology and behavior of the Tonkin snub-nosed monkey (</t>
    </r>
    <r>
      <rPr>
        <i/>
        <sz val="11"/>
        <color theme="1"/>
        <rFont val="Calibri"/>
        <family val="2"/>
        <scheme val="minor"/>
      </rPr>
      <t xml:space="preserve">Rhinopithecus </t>
    </r>
    <r>
      <rPr>
        <sz val="11"/>
        <color theme="1"/>
        <rFont val="Calibri"/>
        <family val="2"/>
        <scheme val="minor"/>
      </rPr>
      <t>[</t>
    </r>
    <r>
      <rPr>
        <i/>
        <sz val="11"/>
        <color theme="1"/>
        <rFont val="Calibri"/>
        <family val="2"/>
        <scheme val="minor"/>
      </rPr>
      <t>Presbytiscus</t>
    </r>
    <r>
      <rPr>
        <sz val="11"/>
        <color theme="1"/>
        <rFont val="Calibri"/>
        <family val="2"/>
        <scheme val="minor"/>
      </rPr>
      <t xml:space="preserve">] </t>
    </r>
    <r>
      <rPr>
        <i/>
        <sz val="11"/>
        <color theme="1"/>
        <rFont val="Calibri"/>
        <family val="2"/>
        <scheme val="minor"/>
      </rPr>
      <t>avunculus</t>
    </r>
    <r>
      <rPr>
        <sz val="11"/>
        <color theme="1"/>
        <rFont val="Calibri"/>
        <family val="2"/>
        <scheme val="minor"/>
      </rPr>
      <t>) in northern Vietnam. In: Jablonski NG, editor. The natural history of the doucs and snub-nosed monkeys. Singapore: World Scientific. p 207-215.</t>
    </r>
  </si>
  <si>
    <r>
      <t xml:space="preserve">Buchanan-Smith HM, Hardie SM, Caceres C, and Prescott MJ. 2000. Distribution and forest utilization of </t>
    </r>
    <r>
      <rPr>
        <i/>
        <sz val="11"/>
        <color theme="1"/>
        <rFont val="Calibri"/>
        <family val="2"/>
        <scheme val="minor"/>
      </rPr>
      <t xml:space="preserve">Saguinus </t>
    </r>
    <r>
      <rPr>
        <sz val="11"/>
        <color theme="1"/>
        <rFont val="Calibri"/>
        <family val="2"/>
        <scheme val="minor"/>
      </rPr>
      <t>and other primates of the Pando Department, northern Bolivia. Int J Primatol 21:353-379.</t>
    </r>
  </si>
  <si>
    <t>Campbell C, Fuentes A, MacKinnon K, Panger M, and Bearder S, editors. 2007. Primates in perspective. Oxford: Oxford University Press.</t>
  </si>
  <si>
    <t>Chivers DJ. 2001. The swinging singing apes: Fighting for food and family in far-east forests. The apes: Challenges for 21st century. Brookfield: Brookfield Zoo. p 1-28.</t>
  </si>
  <si>
    <t>Decker BS. 1994. Effects of habitat disturbance on the behavioral ecology and demographics of the Tana River Red colobus. Int J Primatol 15(5):703-737.</t>
  </si>
  <si>
    <r>
      <t>Freed B. 1996. Co-occurrence among crowned lemurs (</t>
    </r>
    <r>
      <rPr>
        <i/>
        <sz val="11"/>
        <color theme="1"/>
        <rFont val="Calibri"/>
        <family val="2"/>
        <scheme val="minor"/>
      </rPr>
      <t>Lemur coronatus</t>
    </r>
    <r>
      <rPr>
        <sz val="11"/>
        <color theme="1"/>
        <rFont val="Calibri"/>
        <family val="2"/>
        <scheme val="minor"/>
      </rPr>
      <t>) and Sanford’s lemurs (</t>
    </r>
    <r>
      <rPr>
        <i/>
        <sz val="11"/>
        <color theme="1"/>
        <rFont val="Calibri"/>
        <family val="2"/>
        <scheme val="minor"/>
      </rPr>
      <t>Lemur fulvus sanfordi</t>
    </r>
    <r>
      <rPr>
        <sz val="11"/>
        <color theme="1"/>
        <rFont val="Calibri"/>
        <family val="2"/>
        <scheme val="minor"/>
      </rPr>
      <t>) of Madagascar [Ph.D. dissertation]. St. Louis: Washington Univ.</t>
    </r>
  </si>
  <si>
    <t>Garber PA, Estrada A, Bicca-Marques JC, Heymann EW, and Strier KB, editors. 2008. South American Primates: Comparative Perspectives in the Study of Behavior, Ecology, and Conservation. New York: Springer.</t>
  </si>
  <si>
    <t>Gilbert KA, and Setz EZ. 2001. Primates in a fragmented landscape. Six species in Central Amazonia. In: Bierregaard ROJ, Gascon C, Lovejoy TE, and Mesquita R, editors. Lessons from Amazonia: The ecology and conservation of a fragmented forest. New Haven: Yale Univ Press. p 262-270.</t>
  </si>
  <si>
    <t>Gittins SP. 1982. Feeding and ranging in the agile gibbon. Folia Primatologica 38:39-71.</t>
  </si>
  <si>
    <t>Hill RA, and Lee PC. 1998. Predation risk as an influence on group size in cercopithecoid primates: Implications for social structure. Journal of Zoology 245:447-456.</t>
  </si>
  <si>
    <r>
      <t>Irwin MT. 2006. Ecological impacts of forest fragmentation on diademed sifakas (</t>
    </r>
    <r>
      <rPr>
        <i/>
        <sz val="11"/>
        <color theme="1"/>
        <rFont val="Calibri"/>
        <family val="2"/>
        <scheme val="minor"/>
      </rPr>
      <t>Propithecus diadema</t>
    </r>
    <r>
      <rPr>
        <sz val="11"/>
        <color theme="1"/>
        <rFont val="Calibri"/>
        <family val="2"/>
        <scheme val="minor"/>
      </rPr>
      <t>) at Tsinjoarivo, eastern Madagascar: implications for conservation in fragmented landscape. Stony Brook: Stony Brook University.</t>
    </r>
  </si>
  <si>
    <t>Islam MA, and Feeroz MM. 1992. Ecology of hoolock gibbon of Bangladesh. Primates 33:451-464.</t>
  </si>
  <si>
    <t>Isler K, Kirk EC, Miller JMA, Albrecht GA, Gelvin BR, and Martin RD. 2008. Endocranial volumes of primate species: Scaling analyses using a comprehensive and reliable dataset. Journal of Human Evolution 55:967-978.</t>
  </si>
  <si>
    <t>Jablonski NG, editor. 1998. The natural history of the doucs and snub-nosed monkeys. Singapore: World Scientific. 382 p.</t>
  </si>
  <si>
    <t>Jones KE, Bielby J, Cardillo M, Fritz SA, O'Dell J, Orme CDL, Safi K, Sechrest W, Boakes EH, Carbone C et al. . 2009. PanTHERIA: A species-level database of life history, ecology, and geography of extant and recently extinct mammals. Ecology 90(9):2648.</t>
  </si>
  <si>
    <t>Kamilar JM. 2006. Geographic variation in primate behavior and ecology: from populations to communities. Stony Brook: Stony Brook University.</t>
  </si>
  <si>
    <t>Kappeler PM. 1997. Intrasexual selection and testis size in strepsirhine primates. Behav Ecol 8(1):10-19.</t>
  </si>
  <si>
    <t>Kappeler PM, and Pereira ME, editors. 2003. Primate life histories and socioecology. Chicago University of Chicago Press.</t>
  </si>
  <si>
    <t>Kinzey WG. 1978. Feeding behaviour and molar features in two species of titi monkey. In: Chivers DJ, and Herbert J, editors. Recent advances in primatology, vol 1: Behaviour. New York: Academic Press. p 372-375.</t>
  </si>
  <si>
    <r>
      <t xml:space="preserve">Kinzey WG. 1981. The titi monkeys, genus </t>
    </r>
    <r>
      <rPr>
        <i/>
        <sz val="11"/>
        <color theme="1"/>
        <rFont val="Calibri"/>
        <family val="2"/>
        <scheme val="minor"/>
      </rPr>
      <t>Callicebus</t>
    </r>
    <r>
      <rPr>
        <sz val="11"/>
        <color theme="1"/>
        <rFont val="Calibri"/>
        <family val="2"/>
        <scheme val="minor"/>
      </rPr>
      <t>. In: Coimbra-Filho AF, and Mittermeier RA, editors. Ecology and behavior of Neotropical primates. Rio de Janeiro: Academia Brasileira de Ciencias. p 241-276.</t>
    </r>
  </si>
  <si>
    <r>
      <t xml:space="preserve">Kinzey WG, and Becker M. 1983. Activity Pattern of the Masked Titi Monkey, </t>
    </r>
    <r>
      <rPr>
        <i/>
        <sz val="11"/>
        <color theme="1"/>
        <rFont val="Calibri"/>
        <family val="2"/>
        <scheme val="minor"/>
      </rPr>
      <t>Callicebus personatus</t>
    </r>
    <r>
      <rPr>
        <sz val="11"/>
        <color theme="1"/>
        <rFont val="Calibri"/>
        <family val="2"/>
        <scheme val="minor"/>
      </rPr>
      <t>. Primates 24(3):337-343.</t>
    </r>
  </si>
  <si>
    <r>
      <t xml:space="preserve">Kirkpatrick RC, Long YC, Zhong T, and Xiao L. 1998. Social organization and range use in the Yunnan snub-nosed monkey </t>
    </r>
    <r>
      <rPr>
        <i/>
        <sz val="11"/>
        <color theme="1"/>
        <rFont val="Calibri"/>
        <family val="2"/>
        <scheme val="minor"/>
      </rPr>
      <t>Rhinopithecus bieti</t>
    </r>
    <r>
      <rPr>
        <sz val="11"/>
        <color theme="1"/>
        <rFont val="Calibri"/>
        <family val="2"/>
        <scheme val="minor"/>
      </rPr>
      <t>. Int J Primatol 19(1):13-51.</t>
    </r>
  </si>
  <si>
    <t>Korstjens AH. 2001. The Mob, The Secret Sorority, and The Phantoms: An analysis of the socio-ecological strategies of the three colobines of Taï. Utrecht: Universiteit Utrecht.</t>
  </si>
  <si>
    <t>Leighton DR. 1987. Gibbons: territoriality and monogamy. In: Smuts BB, Cheney DL, Swyfarth RM, Wrangham RW, and Struhsaker TT, editors. Primate Societies. Chicago: University of Chicago Press. p 135-145.</t>
  </si>
  <si>
    <r>
      <t xml:space="preserve">Marsh CW. 1979. Comparative aspects of social organization in the Tana River red colobus, </t>
    </r>
    <r>
      <rPr>
        <i/>
        <sz val="11"/>
        <color theme="1"/>
        <rFont val="Calibri"/>
        <family val="2"/>
        <scheme val="minor"/>
      </rPr>
      <t>Colobus badius rufomitratus</t>
    </r>
    <r>
      <rPr>
        <sz val="11"/>
        <color theme="1"/>
        <rFont val="Calibri"/>
        <family val="2"/>
        <scheme val="minor"/>
      </rPr>
      <t>. Zeitschrift fuer Tierpsychologie 51:337-362.</t>
    </r>
  </si>
  <si>
    <r>
      <t xml:space="preserve">Mturi FA. 1993. Ecology of the Zanzibar red colobus monkey, </t>
    </r>
    <r>
      <rPr>
        <i/>
        <sz val="11"/>
        <color theme="1"/>
        <rFont val="Calibri"/>
        <family val="2"/>
        <scheme val="minor"/>
      </rPr>
      <t>Colobus badius kirkii</t>
    </r>
    <r>
      <rPr>
        <sz val="11"/>
        <color theme="1"/>
        <rFont val="Calibri"/>
        <family val="2"/>
        <scheme val="minor"/>
      </rPr>
      <t xml:space="preserve"> (Gray, 1968), in comparison with other red colobines. In: Lovett JC, and Wasser SK, editors. Biogeography and ecology of the rain forests of eastern africa. Cambridge: Cambridge Univ Press. p 243-266.</t>
    </r>
  </si>
  <si>
    <t>Nekaris A, and Bearder SK. 2007. The Lorisiform primates of Asia and mainland Africa. In: Campbell CJ, Fuentes A, MacKinnon KC, Panger M, and Bearder SK, editors. Primates in perspective. New York: Oxford Univ Press.</t>
  </si>
  <si>
    <r>
      <t>Norconk MA. 1996. Seasonal variation in the diets of white-faced and bearded sakis (</t>
    </r>
    <r>
      <rPr>
        <i/>
        <sz val="11"/>
        <color theme="1"/>
        <rFont val="Calibri"/>
        <family val="2"/>
        <scheme val="minor"/>
      </rPr>
      <t>Pithecia pithecia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Chiropotes satanas</t>
    </r>
    <r>
      <rPr>
        <sz val="11"/>
        <color theme="1"/>
        <rFont val="Calibri"/>
        <family val="2"/>
        <scheme val="minor"/>
      </rPr>
      <t>) in Guri Lake, Venezuela. In: Norconk MA, Rosenberger AL, and Garber PA, editors. Adaptive radiations of Neotropical primates. New York: Plenum Press. p 403-423.</t>
    </r>
  </si>
  <si>
    <t>Norconk MA. 2007. Sakis, uakaris, and titi monkeys. In: C.J. Campbell AF, K. MacKinnon, M. Panger, S. Bearder, editor. Primates in Perspective. New York: Oxford University Press. p 123-138.</t>
  </si>
  <si>
    <t>Nunn CL, Altizer S, Jones KE, and Sechrest W. 2003. Comparative tests of parasite species richness in primates. American Naturalist 162:597-614.</t>
  </si>
  <si>
    <t>Nunn CL, and van Schaik CP. 2000. Social evolution in primates: the relative roles of ecology and intersexual conflict. In: van Schaik CP, and Janson CH, editors. Infanticide by Males and its Implications. Cambridge: Cambridge University Press. p 388-420.</t>
  </si>
  <si>
    <r>
      <t xml:space="preserve">Ossi KM, and Kamilar JM. 2006. Environmental and phylogenetic correlates of </t>
    </r>
    <r>
      <rPr>
        <i/>
        <sz val="11"/>
        <color theme="1"/>
        <rFont val="Calibri"/>
        <family val="2"/>
        <scheme val="minor"/>
      </rPr>
      <t>Eulemur</t>
    </r>
    <r>
      <rPr>
        <sz val="11"/>
        <color theme="1"/>
        <rFont val="Calibri"/>
        <family val="2"/>
        <scheme val="minor"/>
      </rPr>
      <t xml:space="preserve"> behavior and ecology (Primates: Lemuridae). Behavioral Ecology and Sociobiology 61:53-64.</t>
    </r>
  </si>
  <si>
    <r>
      <t xml:space="preserve">Peetz A. 2001. Ecology and social organization of the bearded saki </t>
    </r>
    <r>
      <rPr>
        <i/>
        <sz val="11"/>
        <color theme="1"/>
        <rFont val="Calibri"/>
        <family val="2"/>
        <scheme val="minor"/>
      </rPr>
      <t xml:space="preserve">Chiropotes satanas chiropotes </t>
    </r>
    <r>
      <rPr>
        <sz val="11"/>
        <color theme="1"/>
        <rFont val="Calibri"/>
        <family val="2"/>
        <scheme val="minor"/>
      </rPr>
      <t>(Primates: Pitheciinae) in Venezuela. Ecol Monogr 1:1-170.</t>
    </r>
  </si>
  <si>
    <t>Plavcan J, and Ruff C. 2008. Canine size, shape, and bending strength in primates and carnivores. American Journal of Physical Anthropology 136:65–84.</t>
  </si>
  <si>
    <t>Plavcan JM. 2001. Sexual dimorphism in primate evolution. Yrbk Phys Anthropol 44:25-53.</t>
  </si>
  <si>
    <r>
      <t xml:space="preserve">Pochron ST, Tucker WT, and Wright PC. 2004. Demography, life history, and social structure in </t>
    </r>
    <r>
      <rPr>
        <i/>
        <sz val="11"/>
        <color theme="1"/>
        <rFont val="Calibri"/>
        <family val="2"/>
        <scheme val="minor"/>
      </rPr>
      <t>Propithecus diadema edwardsi</t>
    </r>
    <r>
      <rPr>
        <sz val="11"/>
        <color theme="1"/>
        <rFont val="Calibri"/>
        <family val="2"/>
        <scheme val="minor"/>
      </rPr>
      <t xml:space="preserve"> from 1986-2000 in Ranomafana National Park, Madagascar. American Journal of Physical Anthropology 125(1):61-72.</t>
    </r>
  </si>
  <si>
    <t>Pontzer H, and Kamilar JM. 2009. Great ranging associated with greater reproductive investment in mammals. Proceedings of the National Academy of Sciences USA 106:192-196.</t>
  </si>
  <si>
    <r>
      <t>Porter LM. 2001. The behavior and ecology of the Goeldi's monkey (</t>
    </r>
    <r>
      <rPr>
        <i/>
        <sz val="11"/>
        <color theme="1"/>
        <rFont val="Calibri"/>
        <family val="2"/>
        <scheme val="minor"/>
      </rPr>
      <t>Callimico goeldii</t>
    </r>
    <r>
      <rPr>
        <sz val="11"/>
        <color theme="1"/>
        <rFont val="Calibri"/>
        <family val="2"/>
        <scheme val="minor"/>
      </rPr>
      <t>) in northern Bolivia.: Stony Brook University.</t>
    </r>
  </si>
  <si>
    <r>
      <t xml:space="preserve">Powzyk JA. 1997. The socio-ecology of two sympatric indriids: </t>
    </r>
    <r>
      <rPr>
        <i/>
        <sz val="11"/>
        <color theme="1"/>
        <rFont val="Calibri"/>
        <family val="2"/>
        <scheme val="minor"/>
      </rPr>
      <t>Propithecus diadema diadema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Indri indri</t>
    </r>
    <r>
      <rPr>
        <sz val="11"/>
        <color theme="1"/>
        <rFont val="Calibri"/>
        <family val="2"/>
        <scheme val="minor"/>
      </rPr>
      <t>, a comparison of feeding strategies and their possible repercussions on species-specific behaviors [PhD]. Durham, NC: Duke University. 307 p.</t>
    </r>
  </si>
  <si>
    <t>Rodman PS. 1978. Diets, densities, and distributions of Bornean primates. In: Montgomery GG, editor. The ecology of arboreal folivores. Washington, D.C.: Smithsonian Institution Press. p 465-478.</t>
  </si>
  <si>
    <r>
      <t xml:space="preserve">Ruhiyat Y. 1983. Socio-ecological study of </t>
    </r>
    <r>
      <rPr>
        <i/>
        <sz val="11"/>
        <color theme="1"/>
        <rFont val="Calibri"/>
        <family val="2"/>
        <scheme val="minor"/>
      </rPr>
      <t xml:space="preserve">Presbytis aygula </t>
    </r>
    <r>
      <rPr>
        <sz val="11"/>
        <color theme="1"/>
        <rFont val="Calibri"/>
        <family val="2"/>
        <scheme val="minor"/>
      </rPr>
      <t>in West Java. Primates 24:344-359.</t>
    </r>
  </si>
  <si>
    <r>
      <t xml:space="preserve">Setz E, and Gaspar DD. 1997. Scent-marking behaviour in free-ranging golden-faced saki monkeys, </t>
    </r>
    <r>
      <rPr>
        <i/>
        <sz val="11"/>
        <color theme="1"/>
        <rFont val="Calibri"/>
        <family val="2"/>
        <scheme val="minor"/>
      </rPr>
      <t>Pithecia pithecia chrysocephala</t>
    </r>
    <r>
      <rPr>
        <sz val="11"/>
        <color theme="1"/>
        <rFont val="Calibri"/>
        <family val="2"/>
        <scheme val="minor"/>
      </rPr>
      <t>: Sex differences and context. Journal of Zoology 241:603-611.</t>
    </r>
  </si>
  <si>
    <r>
      <t>Siex KS. 2004. Effects of population compression on the demography, ecology, and behavior of the Zanzibar red colobus monkey (</t>
    </r>
    <r>
      <rPr>
        <i/>
        <sz val="11"/>
        <color theme="1"/>
        <rFont val="Calibri"/>
        <family val="2"/>
        <scheme val="minor"/>
      </rPr>
      <t>Procolobus kirkii</t>
    </r>
    <r>
      <rPr>
        <sz val="11"/>
        <color theme="1"/>
        <rFont val="Calibri"/>
        <family val="2"/>
        <scheme val="minor"/>
      </rPr>
      <t>). Durham: Duke University.</t>
    </r>
  </si>
  <si>
    <t>Smith RJ, and Jungers WL. 1997. Body mass in comparative primatology. Journal of Human Evolution 32:523-559.</t>
  </si>
  <si>
    <t>Struhsaker TT. 1975. The Red Colobus Monkey. Chicago: University of Chicago Press.</t>
  </si>
  <si>
    <t>Sussman RW, Garber PA, and Cheverud JM. 2005. Importance of cooperation and affiliation in the evolution of primate sociality. American Journal of Physical Anthropology 128:84-97.</t>
  </si>
  <si>
    <r>
      <t xml:space="preserve">van Roosmalen MGM, Mittermeier RA, and Milton K. 1981. The bearded sakis genus </t>
    </r>
    <r>
      <rPr>
        <i/>
        <sz val="11"/>
        <color theme="1"/>
        <rFont val="Calibri"/>
        <family val="2"/>
        <scheme val="minor"/>
      </rPr>
      <t>Chiropotes</t>
    </r>
    <r>
      <rPr>
        <sz val="11"/>
        <color theme="1"/>
        <rFont val="Calibri"/>
        <family val="2"/>
        <scheme val="minor"/>
      </rPr>
      <t>. In: Coimbra-Filho AF, and Mittermeier RA, editors. Ecology and behavior of Neotropical primates, Vol 1. Rio de Janeiro: Academia Brasileira de Ciencias. p 419-441.</t>
    </r>
  </si>
  <si>
    <t>van Schaik CP, van Noordwijk MA, and Nunn CL. 1999. Sex and social evolution in primates. In: Lee PC, editor. Comparative primate socioecology. Cambridge: Cambridge Univ Press. p 204-231.</t>
  </si>
  <si>
    <r>
      <t xml:space="preserve">Vasey N. 2000. Niche separation in </t>
    </r>
    <r>
      <rPr>
        <i/>
        <sz val="11"/>
        <color theme="1"/>
        <rFont val="Calibri"/>
        <family val="2"/>
        <scheme val="minor"/>
      </rPr>
      <t xml:space="preserve">Varecia variegata rubra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Eulemur fulvus albifrons</t>
    </r>
    <r>
      <rPr>
        <sz val="11"/>
        <color theme="1"/>
        <rFont val="Calibri"/>
        <family val="2"/>
        <scheme val="minor"/>
      </rPr>
      <t>: I. Interspecific patterns. Am J Phys Anthropol 112:411-431.</t>
    </r>
  </si>
  <si>
    <t>Whitten AJ. 1984. Ecological comparisons between Kloss gibbons and other small gibbons. In: Preuschoft H, Chivers DJ, Brockelman WY, and Creel N, editors. The lesser apes: Evolutionary and Behavioural Biology. Edinburgh: Edinburgh University Press. p 219-227.</t>
  </si>
  <si>
    <r>
      <t xml:space="preserve">Wright PC. 1984. Biparental care in </t>
    </r>
    <r>
      <rPr>
        <i/>
        <sz val="11"/>
        <color theme="1"/>
        <rFont val="Calibri"/>
        <family val="2"/>
        <scheme val="minor"/>
      </rPr>
      <t>Aotus trivirgatus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Callicebus moloch</t>
    </r>
    <r>
      <rPr>
        <sz val="11"/>
        <color theme="1"/>
        <rFont val="Calibri"/>
        <family val="2"/>
        <scheme val="minor"/>
      </rPr>
      <t>. In: Small MH, editor. Female Primates: Studies by Women Primatologists. New York: Alan R. Liss, Inc. p 59-75.</t>
    </r>
  </si>
  <si>
    <r>
      <t xml:space="preserve">Wright PC. 1986. Ecological correlates of monogamy in </t>
    </r>
    <r>
      <rPr>
        <i/>
        <sz val="11"/>
        <color theme="1"/>
        <rFont val="Calibri"/>
        <family val="2"/>
        <scheme val="minor"/>
      </rPr>
      <t>Aotus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Callicebus</t>
    </r>
    <r>
      <rPr>
        <sz val="11"/>
        <color theme="1"/>
        <rFont val="Calibri"/>
        <family val="2"/>
        <scheme val="minor"/>
      </rPr>
      <t>. In: Else J, and Lee PC, editors. Primate Ecology and Conservation. Cambridge: Cambridge University Press. p 159-167.</t>
    </r>
  </si>
  <si>
    <t>Temp_Mean_degC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</si>
</sst>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/>
    <xf numFmtId="164" fontId="3" fillId="0" borderId="0" xfId="0" applyNumberFormat="1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165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top" wrapText="1"/>
    </xf>
    <xf numFmtId="164" fontId="4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4" fontId="4" fillId="0" borderId="0" xfId="0" quotePrefix="1" applyNumberFormat="1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4"/>
  <sheetViews>
    <sheetView tabSelected="1" topLeftCell="A19" zoomScaleNormal="100" workbookViewId="0">
      <selection activeCell="C1" sqref="C1"/>
    </sheetView>
  </sheetViews>
  <sheetFormatPr baseColWidth="10" defaultColWidth="9.1640625" defaultRowHeight="16" x14ac:dyDescent="0.2"/>
  <cols>
    <col min="1" max="1" width="27.5" style="1" customWidth="1"/>
    <col min="2" max="2" width="21.83203125" style="2" bestFit="1" customWidth="1"/>
    <col min="3" max="3" width="22.33203125" style="5" bestFit="1" customWidth="1"/>
    <col min="4" max="4" width="23.5" style="5" customWidth="1"/>
    <col min="5" max="5" width="14.83203125" style="5" customWidth="1"/>
    <col min="6" max="6" width="19.83203125" style="2" bestFit="1" customWidth="1"/>
    <col min="7" max="7" width="10.33203125" style="6" customWidth="1"/>
    <col min="8" max="9" width="15.83203125" style="2" customWidth="1"/>
    <col min="10" max="10" width="15.83203125" style="5" bestFit="1" customWidth="1"/>
    <col min="11" max="11" width="9.1640625" style="3"/>
    <col min="12" max="13" width="8.83203125" customWidth="1"/>
    <col min="14" max="16384" width="9.1640625" style="3"/>
  </cols>
  <sheetData>
    <row r="1" spans="1:13" ht="16.5" customHeight="1" x14ac:dyDescent="0.2">
      <c r="A1" s="8" t="s">
        <v>0</v>
      </c>
      <c r="B1" s="7" t="s">
        <v>274</v>
      </c>
      <c r="C1" s="9" t="s">
        <v>1</v>
      </c>
      <c r="D1" s="9" t="s">
        <v>2</v>
      </c>
      <c r="E1" s="9" t="s">
        <v>3</v>
      </c>
      <c r="F1" s="7" t="s">
        <v>281</v>
      </c>
      <c r="G1" s="10" t="s">
        <v>7</v>
      </c>
      <c r="H1" s="7" t="s">
        <v>8</v>
      </c>
      <c r="I1" s="7" t="s">
        <v>9</v>
      </c>
      <c r="J1" s="7" t="s">
        <v>14</v>
      </c>
      <c r="L1" s="4"/>
      <c r="M1" s="4"/>
    </row>
    <row r="2" spans="1:13" x14ac:dyDescent="0.2">
      <c r="A2" s="8" t="s">
        <v>25</v>
      </c>
      <c r="B2" s="12">
        <v>58.021040357142851</v>
      </c>
      <c r="C2" s="13">
        <v>6130</v>
      </c>
      <c r="D2" s="13">
        <v>3180</v>
      </c>
      <c r="E2" s="9"/>
      <c r="F2" s="7"/>
      <c r="G2" s="9"/>
      <c r="H2" s="7">
        <v>106.15</v>
      </c>
      <c r="I2" s="7">
        <v>276</v>
      </c>
      <c r="J2" s="9"/>
    </row>
    <row r="3" spans="1:13" x14ac:dyDescent="0.2">
      <c r="A3" s="17" t="s">
        <v>27</v>
      </c>
      <c r="B3" s="12"/>
      <c r="C3" s="13">
        <v>92</v>
      </c>
      <c r="D3" s="13">
        <v>84</v>
      </c>
      <c r="E3" s="9">
        <v>1</v>
      </c>
      <c r="F3" s="7"/>
      <c r="G3" s="9"/>
      <c r="H3" s="7"/>
      <c r="I3" s="7"/>
      <c r="J3" s="14"/>
    </row>
    <row r="4" spans="1:13" x14ac:dyDescent="0.2">
      <c r="A4" s="8" t="s">
        <v>29</v>
      </c>
      <c r="B4" s="12">
        <v>52.84375</v>
      </c>
      <c r="C4" s="13">
        <v>7270</v>
      </c>
      <c r="D4" s="13">
        <v>5520</v>
      </c>
      <c r="E4" s="9">
        <v>7</v>
      </c>
      <c r="F4" s="7"/>
      <c r="G4" s="9"/>
      <c r="H4" s="7"/>
      <c r="I4" s="7"/>
      <c r="J4" s="14"/>
    </row>
    <row r="5" spans="1:13" x14ac:dyDescent="0.2">
      <c r="A5" s="8" t="s">
        <v>30</v>
      </c>
      <c r="B5" s="12">
        <v>52.625790235520114</v>
      </c>
      <c r="C5" s="13">
        <v>6525</v>
      </c>
      <c r="D5" s="13">
        <v>4240</v>
      </c>
      <c r="E5" s="16">
        <v>8</v>
      </c>
      <c r="F5" s="7">
        <v>337.62</v>
      </c>
      <c r="G5" s="9">
        <v>187</v>
      </c>
      <c r="H5" s="7">
        <v>323.16000000000003</v>
      </c>
      <c r="I5" s="7">
        <v>243.6</v>
      </c>
      <c r="J5" s="20"/>
    </row>
    <row r="6" spans="1:13" x14ac:dyDescent="0.2">
      <c r="A6" s="8" t="s">
        <v>32</v>
      </c>
      <c r="B6" s="12">
        <v>51.698787294714272</v>
      </c>
      <c r="C6" s="13">
        <v>5800</v>
      </c>
      <c r="D6" s="13">
        <v>4550</v>
      </c>
      <c r="E6" s="19">
        <v>6.5333333333333341</v>
      </c>
      <c r="F6" s="7"/>
      <c r="G6" s="9"/>
      <c r="H6" s="7"/>
      <c r="I6" s="7"/>
      <c r="J6" s="20">
        <v>0.03</v>
      </c>
    </row>
    <row r="7" spans="1:13" x14ac:dyDescent="0.2">
      <c r="A7" s="8" t="s">
        <v>33</v>
      </c>
      <c r="B7" s="12">
        <v>49.87635677350427</v>
      </c>
      <c r="C7" s="13">
        <v>7150</v>
      </c>
      <c r="D7" s="13">
        <v>5350</v>
      </c>
      <c r="E7" s="16">
        <v>12</v>
      </c>
      <c r="F7" s="7">
        <v>684.37</v>
      </c>
      <c r="G7" s="9">
        <v>186</v>
      </c>
      <c r="H7" s="7">
        <v>495.6</v>
      </c>
      <c r="I7" s="7">
        <v>300</v>
      </c>
      <c r="J7" s="20">
        <v>0.19</v>
      </c>
    </row>
    <row r="8" spans="1:13" x14ac:dyDescent="0.2">
      <c r="A8" s="8" t="s">
        <v>34</v>
      </c>
      <c r="B8" s="12">
        <v>51.125</v>
      </c>
      <c r="C8" s="13">
        <v>11400</v>
      </c>
      <c r="D8" s="13">
        <v>6430</v>
      </c>
      <c r="E8" s="16">
        <v>6.6</v>
      </c>
      <c r="F8" s="7"/>
      <c r="G8" s="9">
        <v>187</v>
      </c>
      <c r="H8" s="7"/>
      <c r="I8" s="7">
        <v>240</v>
      </c>
      <c r="J8" s="20">
        <v>0.3</v>
      </c>
    </row>
    <row r="9" spans="1:13" x14ac:dyDescent="0.2">
      <c r="A9" s="8" t="s">
        <v>35</v>
      </c>
      <c r="B9" s="12">
        <v>55.222872136410068</v>
      </c>
      <c r="C9" s="13">
        <v>6690</v>
      </c>
      <c r="D9" s="13">
        <v>5210</v>
      </c>
      <c r="E9" s="16">
        <v>7.1</v>
      </c>
      <c r="F9" s="7">
        <v>507.35</v>
      </c>
      <c r="G9" s="9">
        <v>190</v>
      </c>
      <c r="H9" s="7">
        <v>370.04</v>
      </c>
      <c r="I9" s="7">
        <v>300</v>
      </c>
      <c r="J9" s="20">
        <v>0.1</v>
      </c>
    </row>
    <row r="10" spans="1:13" x14ac:dyDescent="0.2">
      <c r="A10" s="8" t="s">
        <v>36</v>
      </c>
      <c r="B10" s="12">
        <v>20.668583333333334</v>
      </c>
      <c r="C10" s="13">
        <v>1180</v>
      </c>
      <c r="D10" s="13">
        <v>1230</v>
      </c>
      <c r="E10" s="16">
        <v>3.1</v>
      </c>
      <c r="F10" s="7">
        <v>365</v>
      </c>
      <c r="G10" s="9"/>
      <c r="H10" s="7">
        <v>229.69</v>
      </c>
      <c r="I10" s="7">
        <v>360</v>
      </c>
      <c r="J10" s="14">
        <v>9.5000000000000001E-2</v>
      </c>
    </row>
    <row r="11" spans="1:13" x14ac:dyDescent="0.2">
      <c r="A11" s="8" t="s">
        <v>37</v>
      </c>
      <c r="B11" s="12"/>
      <c r="C11" s="13"/>
      <c r="D11" s="13"/>
      <c r="E11" s="16">
        <v>3</v>
      </c>
      <c r="F11" s="7"/>
      <c r="G11" s="9"/>
      <c r="H11" s="7"/>
      <c r="I11" s="7"/>
      <c r="J11" s="14"/>
    </row>
    <row r="12" spans="1:13" x14ac:dyDescent="0.2">
      <c r="A12" s="8" t="s">
        <v>38</v>
      </c>
      <c r="B12" s="12">
        <v>16.298318306433927</v>
      </c>
      <c r="C12" s="13">
        <v>752.76428571428573</v>
      </c>
      <c r="D12" s="13">
        <v>716.06588235294112</v>
      </c>
      <c r="E12" s="16"/>
      <c r="F12" s="7"/>
      <c r="G12" s="9">
        <v>135</v>
      </c>
      <c r="H12" s="7">
        <v>76</v>
      </c>
      <c r="I12" s="9">
        <v>405.59999999999997</v>
      </c>
      <c r="J12" s="14"/>
    </row>
    <row r="13" spans="1:13" x14ac:dyDescent="0.2">
      <c r="A13" s="8" t="s">
        <v>39</v>
      </c>
      <c r="B13" s="12"/>
      <c r="C13" s="13">
        <v>794</v>
      </c>
      <c r="D13" s="13">
        <v>780</v>
      </c>
      <c r="E13" s="16">
        <v>3.9</v>
      </c>
      <c r="F13" s="7"/>
      <c r="G13" s="9"/>
      <c r="H13" s="7"/>
      <c r="I13" s="7"/>
      <c r="J13" s="14"/>
    </row>
    <row r="14" spans="1:13" x14ac:dyDescent="0.2">
      <c r="A14" s="8" t="s">
        <v>40</v>
      </c>
      <c r="B14" s="12"/>
      <c r="C14" s="13">
        <v>875</v>
      </c>
      <c r="D14" s="13">
        <v>1040</v>
      </c>
      <c r="E14" s="16">
        <v>4.0999999999999996</v>
      </c>
      <c r="F14" s="7"/>
      <c r="G14" s="9"/>
      <c r="H14" s="7"/>
      <c r="I14" s="7"/>
      <c r="J14" s="14">
        <v>0.105</v>
      </c>
    </row>
    <row r="15" spans="1:13" x14ac:dyDescent="0.2">
      <c r="A15" s="8" t="s">
        <v>41</v>
      </c>
      <c r="B15" s="12">
        <v>16.853606267728082</v>
      </c>
      <c r="C15" s="13">
        <v>1044.4333333333334</v>
      </c>
      <c r="D15" s="13">
        <v>933.33333333333337</v>
      </c>
      <c r="E15" s="16">
        <v>2.9</v>
      </c>
      <c r="F15" s="7">
        <v>271</v>
      </c>
      <c r="G15" s="9">
        <v>142</v>
      </c>
      <c r="H15" s="7">
        <v>76.209999999999994</v>
      </c>
      <c r="I15" s="7">
        <v>303.60000000000002</v>
      </c>
      <c r="J15" s="20">
        <v>0.02</v>
      </c>
    </row>
    <row r="16" spans="1:13" x14ac:dyDescent="0.2">
      <c r="A16" s="8" t="s">
        <v>43</v>
      </c>
      <c r="B16" s="12"/>
      <c r="C16" s="13">
        <v>708</v>
      </c>
      <c r="D16" s="13">
        <v>698</v>
      </c>
      <c r="E16" s="16">
        <v>3.3</v>
      </c>
      <c r="F16" s="7"/>
      <c r="G16" s="9"/>
      <c r="H16" s="7"/>
      <c r="I16" s="9">
        <v>265.20000000000005</v>
      </c>
      <c r="J16" s="14"/>
    </row>
    <row r="17" spans="1:13" x14ac:dyDescent="0.2">
      <c r="A17" s="8" t="s">
        <v>44</v>
      </c>
      <c r="B17" s="12">
        <v>6.9213932723855249</v>
      </c>
      <c r="C17" s="13">
        <v>312</v>
      </c>
      <c r="D17" s="13">
        <v>306</v>
      </c>
      <c r="E17" s="16"/>
      <c r="F17" s="7">
        <v>144.47</v>
      </c>
      <c r="G17" s="9">
        <v>133</v>
      </c>
      <c r="H17" s="7">
        <v>109.26</v>
      </c>
      <c r="I17" s="7">
        <v>156</v>
      </c>
      <c r="J17" s="14"/>
      <c r="L17" s="3"/>
      <c r="M17" s="3"/>
    </row>
    <row r="18" spans="1:13" x14ac:dyDescent="0.2">
      <c r="A18" s="8" t="s">
        <v>45</v>
      </c>
      <c r="B18" s="12">
        <v>117.01860897757524</v>
      </c>
      <c r="C18" s="13">
        <v>7850</v>
      </c>
      <c r="D18" s="13">
        <v>8484.4285714285706</v>
      </c>
      <c r="E18" s="16">
        <v>22.125</v>
      </c>
      <c r="F18" s="7">
        <v>1095</v>
      </c>
      <c r="G18" s="9">
        <v>184</v>
      </c>
      <c r="H18" s="7"/>
      <c r="I18" s="7">
        <v>336</v>
      </c>
      <c r="J18" s="20">
        <v>2.2799999999999998</v>
      </c>
      <c r="L18" s="3"/>
      <c r="M18" s="3"/>
    </row>
    <row r="19" spans="1:13" x14ac:dyDescent="0.2">
      <c r="A19" s="8" t="s">
        <v>47</v>
      </c>
      <c r="B19" s="12">
        <v>114.23895833333333</v>
      </c>
      <c r="C19" s="13">
        <v>8890</v>
      </c>
      <c r="D19" s="13">
        <v>9160</v>
      </c>
      <c r="E19" s="16"/>
      <c r="F19" s="7">
        <v>882</v>
      </c>
      <c r="G19" s="9">
        <v>227</v>
      </c>
      <c r="H19" s="7">
        <v>410</v>
      </c>
      <c r="I19" s="9">
        <v>552</v>
      </c>
      <c r="J19" s="14"/>
      <c r="L19" s="3"/>
      <c r="M19" s="3"/>
    </row>
    <row r="20" spans="1:13" x14ac:dyDescent="0.2">
      <c r="A20" s="8" t="s">
        <v>48</v>
      </c>
      <c r="B20" s="12">
        <v>105.08719811409554</v>
      </c>
      <c r="C20" s="13">
        <v>7780</v>
      </c>
      <c r="D20" s="13">
        <v>7290</v>
      </c>
      <c r="E20" s="16">
        <v>15</v>
      </c>
      <c r="F20" s="7">
        <v>1048.1500000000001</v>
      </c>
      <c r="G20" s="9">
        <v>232</v>
      </c>
      <c r="H20" s="7">
        <v>816.35</v>
      </c>
      <c r="I20" s="7">
        <v>327.60000000000002</v>
      </c>
      <c r="J20" s="20">
        <v>0.73</v>
      </c>
      <c r="L20" s="3"/>
      <c r="M20" s="3"/>
    </row>
    <row r="21" spans="1:13" x14ac:dyDescent="0.2">
      <c r="A21" s="8" t="s">
        <v>49</v>
      </c>
      <c r="B21" s="12">
        <v>103.85</v>
      </c>
      <c r="C21" s="13">
        <v>8490</v>
      </c>
      <c r="D21" s="13">
        <v>8070</v>
      </c>
      <c r="E21" s="16">
        <v>18.2</v>
      </c>
      <c r="F21" s="7">
        <v>1072.18</v>
      </c>
      <c r="G21" s="9">
        <v>229</v>
      </c>
      <c r="H21" s="7">
        <v>805.41</v>
      </c>
      <c r="I21" s="7">
        <v>453.6</v>
      </c>
      <c r="J21" s="20">
        <v>1.36</v>
      </c>
      <c r="L21" s="3"/>
      <c r="M21" s="3"/>
    </row>
    <row r="22" spans="1:13" x14ac:dyDescent="0.2">
      <c r="A22" s="8" t="s">
        <v>50</v>
      </c>
      <c r="B22" s="12">
        <v>9.8622232142857111</v>
      </c>
      <c r="C22" s="13">
        <v>1106</v>
      </c>
      <c r="D22" s="13">
        <v>1307</v>
      </c>
      <c r="E22" s="16">
        <v>3</v>
      </c>
      <c r="F22" s="7">
        <v>365</v>
      </c>
      <c r="G22" s="7">
        <v>136.15</v>
      </c>
      <c r="H22" s="7">
        <v>149.15</v>
      </c>
      <c r="I22" s="7"/>
      <c r="J22" s="20">
        <v>0.01</v>
      </c>
      <c r="L22" s="3"/>
      <c r="M22" s="3"/>
    </row>
    <row r="23" spans="1:13" x14ac:dyDescent="0.2">
      <c r="A23" s="8" t="s">
        <v>51</v>
      </c>
      <c r="B23" s="12">
        <v>7.95</v>
      </c>
      <c r="C23" s="13">
        <v>836.3</v>
      </c>
      <c r="D23" s="13">
        <v>766.5</v>
      </c>
      <c r="E23" s="16">
        <v>3.5</v>
      </c>
      <c r="F23" s="7"/>
      <c r="G23" s="9"/>
      <c r="H23" s="7"/>
      <c r="I23" s="7"/>
      <c r="J23" s="20">
        <v>0.01</v>
      </c>
      <c r="L23" s="3"/>
      <c r="M23" s="3"/>
    </row>
    <row r="24" spans="1:13" x14ac:dyDescent="0.2">
      <c r="A24" s="8" t="s">
        <v>52</v>
      </c>
      <c r="B24" s="12">
        <v>116.71899999999999</v>
      </c>
      <c r="C24" s="13">
        <v>9610</v>
      </c>
      <c r="D24" s="13">
        <v>8070</v>
      </c>
      <c r="E24" s="16">
        <v>20.9</v>
      </c>
      <c r="F24" s="7">
        <v>1028.69</v>
      </c>
      <c r="G24" s="9">
        <v>232</v>
      </c>
      <c r="H24" s="7">
        <v>734.82</v>
      </c>
      <c r="I24" s="7"/>
      <c r="J24" s="20">
        <v>1.04</v>
      </c>
      <c r="L24" s="3"/>
      <c r="M24" s="3"/>
    </row>
    <row r="25" spans="1:13" x14ac:dyDescent="0.2">
      <c r="A25" s="8" t="s">
        <v>53</v>
      </c>
      <c r="B25" s="12">
        <v>110.68035709844575</v>
      </c>
      <c r="C25" s="13">
        <v>7106.5</v>
      </c>
      <c r="D25" s="13">
        <v>6350</v>
      </c>
      <c r="E25" s="18"/>
      <c r="F25" s="7">
        <v>1080</v>
      </c>
      <c r="G25" s="7">
        <v>232.5</v>
      </c>
      <c r="H25" s="7">
        <v>635.13</v>
      </c>
      <c r="I25" s="9">
        <v>492</v>
      </c>
      <c r="J25" s="20">
        <v>0.41299999999999998</v>
      </c>
      <c r="L25" s="3"/>
      <c r="M25" s="3"/>
    </row>
    <row r="26" spans="1:13" x14ac:dyDescent="0.2">
      <c r="A26" s="8" t="s">
        <v>55</v>
      </c>
      <c r="B26" s="12">
        <v>76</v>
      </c>
      <c r="C26" s="13">
        <v>3450</v>
      </c>
      <c r="D26" s="13">
        <v>2880</v>
      </c>
      <c r="E26" s="18">
        <v>48</v>
      </c>
      <c r="F26" s="7">
        <v>775.62</v>
      </c>
      <c r="G26" s="9">
        <v>182</v>
      </c>
      <c r="H26" s="7">
        <v>339.29</v>
      </c>
      <c r="I26" s="7">
        <v>324</v>
      </c>
      <c r="J26" s="20">
        <v>5.25</v>
      </c>
      <c r="L26" s="3"/>
      <c r="M26" s="3"/>
    </row>
    <row r="27" spans="1:13" x14ac:dyDescent="0.2">
      <c r="A27" s="8" t="s">
        <v>57</v>
      </c>
      <c r="B27" s="12">
        <v>68.765918122667927</v>
      </c>
      <c r="C27" s="13">
        <v>3160</v>
      </c>
      <c r="D27" s="13">
        <v>2710</v>
      </c>
      <c r="E27" s="18"/>
      <c r="F27" s="7"/>
      <c r="G27" s="9"/>
      <c r="H27" s="7"/>
      <c r="I27" s="7">
        <v>216</v>
      </c>
      <c r="J27" s="20"/>
      <c r="L27" s="3"/>
      <c r="M27" s="3"/>
    </row>
    <row r="28" spans="1:13" x14ac:dyDescent="0.2">
      <c r="A28" s="17" t="s">
        <v>58</v>
      </c>
      <c r="B28" s="12"/>
      <c r="C28" s="13">
        <v>991</v>
      </c>
      <c r="D28" s="13">
        <v>909</v>
      </c>
      <c r="E28" s="18"/>
      <c r="F28" s="7"/>
      <c r="G28" s="9"/>
      <c r="H28" s="7"/>
      <c r="I28" s="9">
        <v>300</v>
      </c>
      <c r="J28" s="20"/>
      <c r="L28" s="3"/>
      <c r="M28" s="3"/>
    </row>
    <row r="29" spans="1:13" x14ac:dyDescent="0.2">
      <c r="A29" s="17" t="s">
        <v>59</v>
      </c>
      <c r="B29" s="12"/>
      <c r="C29" s="13">
        <v>1090</v>
      </c>
      <c r="D29" s="13">
        <v>1030</v>
      </c>
      <c r="E29" s="18"/>
      <c r="F29" s="7"/>
      <c r="G29" s="9"/>
      <c r="H29" s="7"/>
      <c r="I29" s="9"/>
      <c r="J29" s="20"/>
      <c r="L29" s="3"/>
      <c r="M29" s="3"/>
    </row>
    <row r="30" spans="1:13" x14ac:dyDescent="0.2">
      <c r="A30" s="8" t="s">
        <v>60</v>
      </c>
      <c r="B30" s="12"/>
      <c r="C30" s="13">
        <v>1020</v>
      </c>
      <c r="D30" s="13">
        <v>956</v>
      </c>
      <c r="E30" s="16">
        <v>3.3</v>
      </c>
      <c r="F30" s="7">
        <v>365</v>
      </c>
      <c r="G30" s="9">
        <v>163</v>
      </c>
      <c r="H30" s="7">
        <v>58.85</v>
      </c>
      <c r="I30" s="7">
        <v>303.60000000000002</v>
      </c>
      <c r="J30" s="20">
        <v>7.0000000000000007E-2</v>
      </c>
      <c r="L30" s="3"/>
      <c r="M30" s="3"/>
    </row>
    <row r="31" spans="1:13" x14ac:dyDescent="0.2">
      <c r="A31" s="17" t="s">
        <v>61</v>
      </c>
      <c r="B31" s="12"/>
      <c r="C31" s="13">
        <v>1270</v>
      </c>
      <c r="D31" s="13">
        <v>1380</v>
      </c>
      <c r="E31" s="18">
        <v>4</v>
      </c>
      <c r="F31" s="7"/>
      <c r="G31" s="9"/>
      <c r="H31" s="7"/>
      <c r="I31" s="7"/>
      <c r="J31" s="20">
        <v>4.7E-2</v>
      </c>
      <c r="L31" s="3"/>
      <c r="M31" s="3"/>
    </row>
    <row r="32" spans="1:13" x14ac:dyDescent="0.2">
      <c r="A32" s="8" t="s">
        <v>63</v>
      </c>
      <c r="B32" s="12"/>
      <c r="C32" s="13">
        <v>1280</v>
      </c>
      <c r="D32" s="13">
        <v>1210</v>
      </c>
      <c r="E32" s="18">
        <v>4.8</v>
      </c>
      <c r="F32" s="7"/>
      <c r="G32" s="9"/>
      <c r="H32" s="7"/>
      <c r="I32" s="7"/>
      <c r="J32" s="20">
        <v>0.28999999999999998</v>
      </c>
      <c r="L32" s="3"/>
      <c r="M32" s="3"/>
    </row>
    <row r="33" spans="1:13" x14ac:dyDescent="0.2">
      <c r="A33" s="8" t="s">
        <v>65</v>
      </c>
      <c r="B33" s="12">
        <v>11.431750000000001</v>
      </c>
      <c r="C33" s="13">
        <v>499</v>
      </c>
      <c r="D33" s="13">
        <v>468</v>
      </c>
      <c r="E33" s="16">
        <v>7.2</v>
      </c>
      <c r="F33" s="7">
        <v>182.5</v>
      </c>
      <c r="G33" s="9">
        <v>153</v>
      </c>
      <c r="H33" s="7">
        <v>66.53</v>
      </c>
      <c r="I33" s="7">
        <v>214.8</v>
      </c>
      <c r="J33" s="20">
        <v>0.32</v>
      </c>
      <c r="L33" s="3"/>
      <c r="M33" s="3"/>
    </row>
    <row r="34" spans="1:13" x14ac:dyDescent="0.2">
      <c r="A34" s="8" t="s">
        <v>66</v>
      </c>
      <c r="B34" s="12">
        <v>7.9509576166666669</v>
      </c>
      <c r="C34" s="13">
        <v>330</v>
      </c>
      <c r="D34" s="13">
        <v>360</v>
      </c>
      <c r="E34" s="16"/>
      <c r="F34" s="7">
        <v>219.6</v>
      </c>
      <c r="G34" s="9">
        <v>144</v>
      </c>
      <c r="H34" s="7"/>
      <c r="I34" s="7">
        <v>201.6</v>
      </c>
      <c r="J34" s="14"/>
      <c r="L34" s="3"/>
      <c r="M34" s="3"/>
    </row>
    <row r="35" spans="1:13" x14ac:dyDescent="0.2">
      <c r="A35" s="8" t="s">
        <v>67</v>
      </c>
      <c r="B35" s="12"/>
      <c r="C35" s="13"/>
      <c r="D35" s="13"/>
      <c r="E35" s="18">
        <v>7.5</v>
      </c>
      <c r="F35" s="7"/>
      <c r="G35" s="7">
        <v>140</v>
      </c>
      <c r="H35" s="7"/>
      <c r="I35" s="7"/>
      <c r="J35" s="20">
        <v>0.08</v>
      </c>
      <c r="L35" s="3"/>
      <c r="M35" s="3"/>
    </row>
    <row r="36" spans="1:13" x14ac:dyDescent="0.2">
      <c r="A36" s="8" t="s">
        <v>69</v>
      </c>
      <c r="B36" s="12"/>
      <c r="C36" s="13"/>
      <c r="D36" s="13"/>
      <c r="E36" s="18">
        <v>5</v>
      </c>
      <c r="F36" s="7"/>
      <c r="G36" s="9"/>
      <c r="H36" s="7"/>
      <c r="I36" s="9">
        <v>211.20000000000002</v>
      </c>
      <c r="J36" s="20"/>
      <c r="L36" s="3"/>
      <c r="M36" s="3"/>
    </row>
    <row r="37" spans="1:13" x14ac:dyDescent="0.2">
      <c r="A37" s="8" t="s">
        <v>70</v>
      </c>
      <c r="B37" s="12"/>
      <c r="C37" s="13">
        <v>360</v>
      </c>
      <c r="D37" s="13">
        <v>380</v>
      </c>
      <c r="E37" s="18"/>
      <c r="F37" s="7"/>
      <c r="G37" s="9">
        <v>144</v>
      </c>
      <c r="H37" s="7">
        <v>99.01</v>
      </c>
      <c r="I37" s="7">
        <v>180</v>
      </c>
      <c r="J37" s="20">
        <v>0.1</v>
      </c>
      <c r="L37" s="3"/>
      <c r="M37" s="3"/>
    </row>
    <row r="38" spans="1:13" x14ac:dyDescent="0.2">
      <c r="A38" s="8" t="s">
        <v>71</v>
      </c>
      <c r="B38" s="12">
        <v>7.2411510000000003</v>
      </c>
      <c r="C38" s="13">
        <v>318</v>
      </c>
      <c r="D38" s="13">
        <v>322</v>
      </c>
      <c r="E38" s="16">
        <v>11</v>
      </c>
      <c r="F38" s="7">
        <v>159.80000000000001</v>
      </c>
      <c r="G38" s="9">
        <v>144</v>
      </c>
      <c r="H38" s="7">
        <v>60.24</v>
      </c>
      <c r="I38" s="7">
        <v>201.6</v>
      </c>
      <c r="J38" s="20">
        <v>0.02</v>
      </c>
      <c r="L38" s="3"/>
      <c r="M38" s="3"/>
    </row>
    <row r="39" spans="1:13" x14ac:dyDescent="0.2">
      <c r="A39" s="8" t="s">
        <v>72</v>
      </c>
      <c r="B39" s="12"/>
      <c r="C39" s="13"/>
      <c r="D39" s="13"/>
      <c r="E39" s="18">
        <v>5</v>
      </c>
      <c r="F39" s="7"/>
      <c r="G39" s="9"/>
      <c r="H39" s="7"/>
      <c r="I39" s="9">
        <v>240</v>
      </c>
      <c r="J39" s="14"/>
      <c r="L39" s="3"/>
      <c r="M39" s="3"/>
    </row>
    <row r="40" spans="1:13" x14ac:dyDescent="0.2">
      <c r="A40" s="8" t="s">
        <v>73</v>
      </c>
      <c r="B40" s="12">
        <v>7.3167069880781401</v>
      </c>
      <c r="C40" s="13">
        <v>343.75</v>
      </c>
      <c r="D40" s="13">
        <v>311.71428571428572</v>
      </c>
      <c r="E40" s="16">
        <v>8</v>
      </c>
      <c r="F40" s="7"/>
      <c r="G40" s="9"/>
      <c r="H40" s="7"/>
      <c r="I40" s="9">
        <v>184.8</v>
      </c>
      <c r="J40" s="20">
        <v>0.01</v>
      </c>
      <c r="L40" s="3"/>
      <c r="M40" s="3"/>
    </row>
    <row r="41" spans="1:13" x14ac:dyDescent="0.2">
      <c r="A41" s="8" t="s">
        <v>74</v>
      </c>
      <c r="B41" s="12">
        <v>4.1733405833333332</v>
      </c>
      <c r="C41" s="13">
        <v>110</v>
      </c>
      <c r="D41" s="13">
        <v>122</v>
      </c>
      <c r="E41" s="16">
        <v>2</v>
      </c>
      <c r="F41" s="7">
        <v>182.5</v>
      </c>
      <c r="G41" s="9">
        <v>125</v>
      </c>
      <c r="H41" s="7">
        <v>90.73</v>
      </c>
      <c r="I41" s="7">
        <v>181.2</v>
      </c>
      <c r="J41" s="20">
        <v>2.1179039999999999E-3</v>
      </c>
      <c r="L41" s="3"/>
      <c r="M41" s="3"/>
    </row>
    <row r="42" spans="1:13" x14ac:dyDescent="0.2">
      <c r="A42" s="8" t="s">
        <v>75</v>
      </c>
      <c r="B42" s="12">
        <v>65.452745289239957</v>
      </c>
      <c r="C42" s="13">
        <v>3180</v>
      </c>
      <c r="D42" s="13">
        <v>2290</v>
      </c>
      <c r="E42" s="16">
        <v>25.1</v>
      </c>
      <c r="F42" s="7">
        <v>547.5</v>
      </c>
      <c r="G42" s="9">
        <v>158</v>
      </c>
      <c r="H42" s="7">
        <v>270.32</v>
      </c>
      <c r="I42" s="7">
        <v>528</v>
      </c>
      <c r="J42" s="20">
        <v>0.53</v>
      </c>
      <c r="L42" s="3"/>
      <c r="M42" s="3"/>
    </row>
    <row r="43" spans="1:13" x14ac:dyDescent="0.2">
      <c r="A43" s="8" t="s">
        <v>76</v>
      </c>
      <c r="B43" s="12">
        <v>66.631365198259502</v>
      </c>
      <c r="C43" s="13">
        <v>3382.7777777777778</v>
      </c>
      <c r="D43" s="13">
        <v>2489.086956521739</v>
      </c>
      <c r="E43" s="16">
        <v>12.9</v>
      </c>
      <c r="F43" s="7">
        <v>657</v>
      </c>
      <c r="G43" s="9">
        <v>158</v>
      </c>
      <c r="H43" s="7">
        <v>263.12</v>
      </c>
      <c r="I43" s="7">
        <v>541.20000000000005</v>
      </c>
      <c r="J43" s="20">
        <v>0.88</v>
      </c>
      <c r="L43" s="3"/>
      <c r="M43" s="3"/>
    </row>
    <row r="44" spans="1:13" x14ac:dyDescent="0.2">
      <c r="A44" s="8" t="s">
        <v>77</v>
      </c>
      <c r="B44" s="12">
        <v>72.926007906417624</v>
      </c>
      <c r="C44" s="13">
        <v>3285.7647058823532</v>
      </c>
      <c r="D44" s="13">
        <v>2436.5</v>
      </c>
      <c r="E44" s="16">
        <v>16.399999999999999</v>
      </c>
      <c r="F44" s="7">
        <v>790.83</v>
      </c>
      <c r="G44" s="9">
        <v>162</v>
      </c>
      <c r="H44" s="7">
        <v>514.07000000000005</v>
      </c>
      <c r="I44" s="7">
        <v>657.6</v>
      </c>
      <c r="J44" s="20">
        <v>0.35</v>
      </c>
      <c r="L44" s="3"/>
      <c r="M44" s="3"/>
    </row>
    <row r="45" spans="1:13" x14ac:dyDescent="0.2">
      <c r="A45" s="8" t="s">
        <v>78</v>
      </c>
      <c r="B45" s="12">
        <v>69.836774492046004</v>
      </c>
      <c r="C45" s="13">
        <v>3229.2</v>
      </c>
      <c r="D45" s="13">
        <v>2633.3333333333335</v>
      </c>
      <c r="E45" s="16">
        <v>21</v>
      </c>
      <c r="F45" s="7">
        <v>792.05</v>
      </c>
      <c r="G45" s="9">
        <v>162</v>
      </c>
      <c r="H45" s="7">
        <v>725.86</v>
      </c>
      <c r="I45" s="7">
        <v>492</v>
      </c>
      <c r="J45" s="20">
        <v>1.7</v>
      </c>
      <c r="L45" s="3"/>
      <c r="M45" s="3"/>
    </row>
    <row r="46" spans="1:13" x14ac:dyDescent="0.2">
      <c r="A46" s="8" t="s">
        <v>79</v>
      </c>
      <c r="B46" s="12">
        <v>66.087359138257767</v>
      </c>
      <c r="C46" s="13">
        <v>2714.2857142857142</v>
      </c>
      <c r="D46" s="13">
        <v>2166.6666666666665</v>
      </c>
      <c r="E46" s="16"/>
      <c r="F46" s="7"/>
      <c r="G46" s="9"/>
      <c r="H46" s="7"/>
      <c r="I46" s="7"/>
      <c r="J46" s="20"/>
      <c r="L46" s="3"/>
      <c r="M46" s="3"/>
    </row>
    <row r="47" spans="1:13" x14ac:dyDescent="0.2">
      <c r="A47" s="8" t="s">
        <v>80</v>
      </c>
      <c r="B47" s="12">
        <v>116.43305000000001</v>
      </c>
      <c r="C47" s="13">
        <v>9500</v>
      </c>
      <c r="D47" s="13">
        <v>5660</v>
      </c>
      <c r="E47" s="16">
        <v>21.5</v>
      </c>
      <c r="F47" s="7"/>
      <c r="G47" s="9"/>
      <c r="H47" s="7"/>
      <c r="I47" s="9">
        <v>372</v>
      </c>
      <c r="J47" s="20"/>
      <c r="L47" s="3"/>
      <c r="M47" s="3"/>
    </row>
    <row r="48" spans="1:13" x14ac:dyDescent="0.2">
      <c r="A48" s="8" t="s">
        <v>81</v>
      </c>
      <c r="B48" s="12">
        <v>99.070420000000013</v>
      </c>
      <c r="C48" s="13">
        <v>9610</v>
      </c>
      <c r="D48" s="13">
        <v>5260</v>
      </c>
      <c r="E48" s="16">
        <v>18.2</v>
      </c>
      <c r="F48" s="7"/>
      <c r="G48" s="9">
        <v>175</v>
      </c>
      <c r="H48" s="7">
        <v>365</v>
      </c>
      <c r="I48" s="7">
        <v>252</v>
      </c>
      <c r="J48" s="20">
        <v>0.51</v>
      </c>
      <c r="L48" s="3"/>
      <c r="M48" s="3"/>
    </row>
    <row r="49" spans="1:13" x14ac:dyDescent="0.2">
      <c r="A49" s="8" t="s">
        <v>82</v>
      </c>
      <c r="B49" s="12">
        <v>105.98833456776295</v>
      </c>
      <c r="C49" s="13">
        <v>9470</v>
      </c>
      <c r="D49" s="13">
        <v>5500</v>
      </c>
      <c r="E49" s="16">
        <v>26.9</v>
      </c>
      <c r="F49" s="7">
        <v>434.35</v>
      </c>
      <c r="G49" s="9">
        <v>167</v>
      </c>
      <c r="H49" s="7"/>
      <c r="I49" s="7">
        <v>360</v>
      </c>
      <c r="J49" s="20"/>
      <c r="L49" s="3"/>
      <c r="M49" s="3"/>
    </row>
    <row r="50" spans="1:13" x14ac:dyDescent="0.2">
      <c r="A50" s="8" t="s">
        <v>83</v>
      </c>
      <c r="B50" s="12">
        <v>94.674999999999997</v>
      </c>
      <c r="C50" s="13">
        <v>11000</v>
      </c>
      <c r="D50" s="13">
        <v>6200</v>
      </c>
      <c r="E50" s="16">
        <v>90</v>
      </c>
      <c r="F50" s="7">
        <v>394.2</v>
      </c>
      <c r="G50" s="7">
        <v>165.08</v>
      </c>
      <c r="H50" s="7"/>
      <c r="I50" s="7">
        <v>321.60000000000002</v>
      </c>
      <c r="J50" s="20"/>
      <c r="L50" s="3"/>
      <c r="M50" s="3"/>
    </row>
    <row r="51" spans="1:13" x14ac:dyDescent="0.2">
      <c r="A51" s="8" t="s">
        <v>84</v>
      </c>
      <c r="B51" s="12">
        <v>70.09979994872252</v>
      </c>
      <c r="C51" s="13">
        <v>6977.7333333333336</v>
      </c>
      <c r="D51" s="13">
        <v>4261.9375</v>
      </c>
      <c r="E51" s="16"/>
      <c r="F51" s="7"/>
      <c r="G51" s="9"/>
      <c r="H51" s="7"/>
      <c r="I51" s="7"/>
      <c r="J51" s="14"/>
      <c r="L51" s="3"/>
      <c r="M51" s="3"/>
    </row>
    <row r="52" spans="1:13" x14ac:dyDescent="0.2">
      <c r="A52" s="8" t="s">
        <v>85</v>
      </c>
      <c r="B52" s="12">
        <v>59.575477082891709</v>
      </c>
      <c r="C52" s="13">
        <v>4527.583333333333</v>
      </c>
      <c r="D52" s="13">
        <v>2901</v>
      </c>
      <c r="E52" s="16">
        <v>28.8</v>
      </c>
      <c r="F52" s="7">
        <v>1580.45</v>
      </c>
      <c r="G52" s="9">
        <v>147</v>
      </c>
      <c r="H52" s="7">
        <v>146.54</v>
      </c>
      <c r="I52" s="7">
        <v>339.6</v>
      </c>
      <c r="J52" s="20">
        <v>0.16</v>
      </c>
      <c r="L52" s="3"/>
      <c r="M52" s="3"/>
    </row>
    <row r="53" spans="1:13" x14ac:dyDescent="0.2">
      <c r="A53" s="8" t="s">
        <v>86</v>
      </c>
      <c r="B53" s="12">
        <v>57.386266587124631</v>
      </c>
      <c r="C53" s="13">
        <v>4500</v>
      </c>
      <c r="D53" s="13">
        <v>2700</v>
      </c>
      <c r="E53" s="16">
        <v>14</v>
      </c>
      <c r="F53" s="7"/>
      <c r="G53" s="9">
        <v>180</v>
      </c>
      <c r="H53" s="7">
        <v>362.93</v>
      </c>
      <c r="I53" s="7">
        <v>396</v>
      </c>
      <c r="J53" s="20">
        <v>0.01</v>
      </c>
      <c r="L53" s="3"/>
      <c r="M53" s="3"/>
    </row>
    <row r="54" spans="1:13" x14ac:dyDescent="0.2">
      <c r="A54" s="8" t="s">
        <v>87</v>
      </c>
      <c r="B54" s="12">
        <v>65.264962820512821</v>
      </c>
      <c r="C54" s="13">
        <v>4290</v>
      </c>
      <c r="D54" s="13">
        <v>2880</v>
      </c>
      <c r="E54" s="16">
        <v>8</v>
      </c>
      <c r="F54" s="7">
        <v>821</v>
      </c>
      <c r="G54" s="9">
        <v>172</v>
      </c>
      <c r="H54" s="7">
        <v>362.93</v>
      </c>
      <c r="I54" s="7">
        <v>276</v>
      </c>
      <c r="J54" s="20">
        <v>0.24</v>
      </c>
      <c r="L54" s="3"/>
      <c r="M54" s="3"/>
    </row>
    <row r="55" spans="1:13" x14ac:dyDescent="0.2">
      <c r="A55" s="8" t="s">
        <v>89</v>
      </c>
      <c r="B55" s="12">
        <v>62.60833333333332</v>
      </c>
      <c r="C55" s="13">
        <v>5200</v>
      </c>
      <c r="D55" s="13">
        <v>3900</v>
      </c>
      <c r="E55" s="16">
        <v>24</v>
      </c>
      <c r="F55" s="7">
        <v>365</v>
      </c>
      <c r="G55" s="9"/>
      <c r="H55" s="7">
        <v>362.93</v>
      </c>
      <c r="I55" s="7">
        <v>447.6</v>
      </c>
      <c r="J55" s="20">
        <v>1.25</v>
      </c>
      <c r="L55" s="3"/>
      <c r="M55" s="3"/>
    </row>
    <row r="56" spans="1:13" x14ac:dyDescent="0.2">
      <c r="A56" s="8" t="s">
        <v>90</v>
      </c>
      <c r="B56" s="12">
        <v>65.400000000000006</v>
      </c>
      <c r="C56" s="13">
        <v>3600</v>
      </c>
      <c r="D56" s="13">
        <v>2900</v>
      </c>
      <c r="E56" s="16"/>
      <c r="F56" s="7"/>
      <c r="G56" s="9"/>
      <c r="H56" s="7"/>
      <c r="I56" s="7"/>
      <c r="J56" s="14"/>
      <c r="L56" s="3"/>
      <c r="M56" s="3"/>
    </row>
    <row r="57" spans="1:13" x14ac:dyDescent="0.2">
      <c r="A57" s="8" t="s">
        <v>91</v>
      </c>
      <c r="B57" s="12">
        <v>65.900000000000006</v>
      </c>
      <c r="C57" s="13">
        <v>5490</v>
      </c>
      <c r="D57" s="13">
        <v>3360</v>
      </c>
      <c r="E57" s="16"/>
      <c r="F57" s="7"/>
      <c r="G57" s="9"/>
      <c r="H57" s="7"/>
      <c r="I57" s="9">
        <v>343.20000000000005</v>
      </c>
      <c r="J57" s="14"/>
      <c r="L57" s="3"/>
      <c r="M57" s="3"/>
    </row>
    <row r="58" spans="1:13" x14ac:dyDescent="0.2">
      <c r="A58" s="8" t="s">
        <v>92</v>
      </c>
      <c r="B58" s="12">
        <v>74.2</v>
      </c>
      <c r="C58" s="13">
        <v>5970</v>
      </c>
      <c r="D58" s="13">
        <v>3450</v>
      </c>
      <c r="E58" s="16"/>
      <c r="F58" s="7">
        <v>485.45</v>
      </c>
      <c r="G58" s="9"/>
      <c r="H58" s="7"/>
      <c r="I58" s="7">
        <v>192</v>
      </c>
      <c r="J58" s="14"/>
      <c r="L58" s="3"/>
      <c r="M58" s="3"/>
    </row>
    <row r="59" spans="1:13" x14ac:dyDescent="0.2">
      <c r="A59" s="8" t="s">
        <v>93</v>
      </c>
      <c r="B59" s="12">
        <v>71.333620127458033</v>
      </c>
      <c r="C59" s="13">
        <v>7590.625</v>
      </c>
      <c r="D59" s="13">
        <v>4628</v>
      </c>
      <c r="E59" s="16">
        <v>18.600000000000001</v>
      </c>
      <c r="F59" s="7">
        <v>565.75</v>
      </c>
      <c r="G59" s="9">
        <v>132</v>
      </c>
      <c r="H59" s="7">
        <v>688.08</v>
      </c>
      <c r="I59" s="7">
        <v>325.2</v>
      </c>
      <c r="J59" s="20">
        <v>0.1</v>
      </c>
      <c r="L59" s="3"/>
      <c r="M59" s="3"/>
    </row>
    <row r="60" spans="1:13" x14ac:dyDescent="0.2">
      <c r="A60" s="8" t="s">
        <v>94</v>
      </c>
      <c r="B60" s="12">
        <v>61.839206333472468</v>
      </c>
      <c r="C60" s="13">
        <v>4705</v>
      </c>
      <c r="D60" s="13">
        <v>2733</v>
      </c>
      <c r="E60" s="16">
        <v>4.8</v>
      </c>
      <c r="F60" s="7"/>
      <c r="G60" s="9"/>
      <c r="H60" s="7"/>
      <c r="I60" s="9">
        <v>360</v>
      </c>
      <c r="J60" s="14"/>
      <c r="L60" s="3"/>
      <c r="M60" s="3"/>
    </row>
    <row r="61" spans="1:13" x14ac:dyDescent="0.2">
      <c r="A61" s="8" t="s">
        <v>95</v>
      </c>
      <c r="B61" s="12">
        <v>65.97331401684859</v>
      </c>
      <c r="C61" s="13">
        <v>7350</v>
      </c>
      <c r="D61" s="13">
        <v>4130</v>
      </c>
      <c r="E61" s="16">
        <v>4.5</v>
      </c>
      <c r="F61" s="7">
        <v>584</v>
      </c>
      <c r="G61" s="9">
        <v>177</v>
      </c>
      <c r="H61" s="7">
        <v>417.62</v>
      </c>
      <c r="I61" s="7">
        <v>315.60000000000002</v>
      </c>
      <c r="J61" s="20">
        <v>0.06</v>
      </c>
      <c r="L61" s="3"/>
      <c r="M61" s="3"/>
    </row>
    <row r="62" spans="1:13" x14ac:dyDescent="0.2">
      <c r="A62" s="8" t="s">
        <v>96</v>
      </c>
      <c r="B62" s="12">
        <v>71.125</v>
      </c>
      <c r="C62" s="13">
        <v>6670</v>
      </c>
      <c r="D62" s="13">
        <v>4260</v>
      </c>
      <c r="E62" s="16">
        <v>13</v>
      </c>
      <c r="F62" s="7">
        <v>719</v>
      </c>
      <c r="G62" s="9">
        <v>172</v>
      </c>
      <c r="H62" s="7"/>
      <c r="I62" s="7">
        <v>276</v>
      </c>
      <c r="J62" s="20">
        <v>1.1499999999999999</v>
      </c>
      <c r="L62" s="3"/>
      <c r="M62" s="3"/>
    </row>
    <row r="63" spans="1:13" x14ac:dyDescent="0.2">
      <c r="A63" s="8" t="s">
        <v>97</v>
      </c>
      <c r="B63" s="12">
        <v>55.076568695038041</v>
      </c>
      <c r="C63" s="13">
        <v>4300</v>
      </c>
      <c r="D63" s="13">
        <v>2918.181818181818</v>
      </c>
      <c r="E63" s="16">
        <v>11.3</v>
      </c>
      <c r="F63" s="7"/>
      <c r="G63" s="9"/>
      <c r="H63" s="7"/>
      <c r="I63" s="7">
        <v>228</v>
      </c>
      <c r="J63" s="20"/>
      <c r="L63" s="3"/>
      <c r="M63" s="3"/>
    </row>
    <row r="64" spans="1:13" x14ac:dyDescent="0.2">
      <c r="A64" s="8" t="s">
        <v>98</v>
      </c>
      <c r="B64" s="12">
        <v>59.56481481481481</v>
      </c>
      <c r="C64" s="13">
        <v>4260</v>
      </c>
      <c r="D64" s="13">
        <v>2900</v>
      </c>
      <c r="E64" s="16">
        <v>13</v>
      </c>
      <c r="F64" s="7">
        <v>730</v>
      </c>
      <c r="G64" s="9">
        <v>165</v>
      </c>
      <c r="H64" s="7"/>
      <c r="I64" s="7">
        <v>289.2</v>
      </c>
      <c r="J64" s="20">
        <v>1.1499999999999999</v>
      </c>
      <c r="L64" s="3"/>
      <c r="M64" s="3"/>
    </row>
    <row r="65" spans="1:13" x14ac:dyDescent="0.2">
      <c r="A65" s="17" t="s">
        <v>99</v>
      </c>
      <c r="B65" s="12"/>
      <c r="C65" s="13"/>
      <c r="D65" s="13"/>
      <c r="E65" s="16"/>
      <c r="F65" s="7"/>
      <c r="G65" s="9"/>
      <c r="H65" s="7"/>
      <c r="I65" s="9">
        <v>312</v>
      </c>
      <c r="J65" s="20"/>
      <c r="L65" s="3"/>
      <c r="M65" s="3"/>
    </row>
    <row r="66" spans="1:13" x14ac:dyDescent="0.2">
      <c r="A66" s="17" t="s">
        <v>100</v>
      </c>
      <c r="B66" s="12"/>
      <c r="C66" s="13">
        <v>6890</v>
      </c>
      <c r="D66" s="13">
        <v>3920</v>
      </c>
      <c r="E66" s="16"/>
      <c r="F66" s="7">
        <v>547.5</v>
      </c>
      <c r="G66" s="9"/>
      <c r="H66" s="7"/>
      <c r="I66" s="7"/>
      <c r="J66" s="20"/>
      <c r="L66" s="3"/>
      <c r="M66" s="3"/>
    </row>
    <row r="67" spans="1:13" x14ac:dyDescent="0.2">
      <c r="A67" s="8" t="s">
        <v>101</v>
      </c>
      <c r="B67" s="12">
        <v>61.45</v>
      </c>
      <c r="C67" s="13">
        <v>3910</v>
      </c>
      <c r="D67" s="13">
        <v>2870</v>
      </c>
      <c r="E67" s="16"/>
      <c r="F67" s="7"/>
      <c r="G67" s="9"/>
      <c r="H67" s="7"/>
      <c r="I67" s="7"/>
      <c r="J67" s="20"/>
      <c r="L67" s="3"/>
      <c r="M67" s="3"/>
    </row>
    <row r="68" spans="1:13" x14ac:dyDescent="0.2">
      <c r="A68" s="8" t="s">
        <v>102</v>
      </c>
      <c r="B68" s="12">
        <v>5.813344285714285</v>
      </c>
      <c r="C68" s="13">
        <v>438</v>
      </c>
      <c r="D68" s="13">
        <v>362</v>
      </c>
      <c r="E68" s="16">
        <v>1</v>
      </c>
      <c r="F68" s="7"/>
      <c r="G68" s="9">
        <v>65</v>
      </c>
      <c r="H68" s="7">
        <v>47.14</v>
      </c>
      <c r="I68" s="7">
        <v>180</v>
      </c>
      <c r="J68" s="20">
        <v>0.02</v>
      </c>
      <c r="L68" s="3"/>
      <c r="M68" s="3"/>
    </row>
    <row r="69" spans="1:13" x14ac:dyDescent="0.2">
      <c r="A69" s="8" t="s">
        <v>103</v>
      </c>
      <c r="B69" s="12">
        <v>2.6</v>
      </c>
      <c r="C69" s="13">
        <v>140</v>
      </c>
      <c r="D69" s="13">
        <v>139</v>
      </c>
      <c r="E69" s="16">
        <v>1</v>
      </c>
      <c r="F69" s="7">
        <v>365</v>
      </c>
      <c r="G69" s="9">
        <v>61</v>
      </c>
      <c r="H69" s="7">
        <v>60.65</v>
      </c>
      <c r="I69" s="7">
        <v>231.6</v>
      </c>
      <c r="J69" s="20">
        <v>0.02</v>
      </c>
      <c r="L69" s="3"/>
      <c r="M69" s="3"/>
    </row>
    <row r="70" spans="1:13" x14ac:dyDescent="0.2">
      <c r="A70" s="8" t="s">
        <v>104</v>
      </c>
      <c r="B70" s="12">
        <v>48.330307500000004</v>
      </c>
      <c r="C70" s="13">
        <v>3100</v>
      </c>
      <c r="D70" s="13">
        <v>2960</v>
      </c>
      <c r="E70" s="16">
        <v>18.5</v>
      </c>
      <c r="F70" s="7"/>
      <c r="G70" s="9">
        <v>160</v>
      </c>
      <c r="H70" s="7"/>
      <c r="I70" s="9">
        <v>235.20000000000002</v>
      </c>
      <c r="J70" s="20">
        <v>2.25</v>
      </c>
      <c r="L70" s="3"/>
      <c r="M70" s="3"/>
    </row>
    <row r="71" spans="1:13" x14ac:dyDescent="0.2">
      <c r="A71" s="8" t="s">
        <v>107</v>
      </c>
      <c r="B71" s="12">
        <v>65</v>
      </c>
      <c r="C71" s="13">
        <v>4400</v>
      </c>
      <c r="D71" s="13">
        <v>3039</v>
      </c>
      <c r="E71" s="16">
        <v>19.5</v>
      </c>
      <c r="F71" s="7">
        <v>357</v>
      </c>
      <c r="G71" s="9">
        <v>162</v>
      </c>
      <c r="H71" s="7">
        <v>182</v>
      </c>
      <c r="I71" s="9">
        <v>369.6</v>
      </c>
      <c r="J71" s="20"/>
      <c r="L71" s="3"/>
      <c r="M71" s="3"/>
    </row>
    <row r="72" spans="1:13" x14ac:dyDescent="0.2">
      <c r="A72" s="8" t="s">
        <v>108</v>
      </c>
      <c r="B72" s="12">
        <v>62.577419723758481</v>
      </c>
      <c r="C72" s="13">
        <v>5071.2466666666669</v>
      </c>
      <c r="D72" s="13">
        <v>3575.8</v>
      </c>
      <c r="E72" s="16"/>
      <c r="F72" s="7"/>
      <c r="G72" s="9"/>
      <c r="H72" s="7"/>
      <c r="I72" s="9"/>
      <c r="J72" s="14"/>
      <c r="L72" s="3"/>
      <c r="M72" s="3"/>
    </row>
    <row r="73" spans="1:13" x14ac:dyDescent="0.2">
      <c r="A73" s="8" t="s">
        <v>109</v>
      </c>
      <c r="B73" s="12">
        <v>64.913309448144389</v>
      </c>
      <c r="C73" s="13">
        <v>4923.6000000000004</v>
      </c>
      <c r="D73" s="13">
        <v>3700</v>
      </c>
      <c r="E73" s="16"/>
      <c r="F73" s="7"/>
      <c r="G73" s="9"/>
      <c r="H73" s="7"/>
      <c r="I73" s="9"/>
      <c r="J73" s="14"/>
      <c r="L73" s="3"/>
      <c r="M73" s="3"/>
    </row>
    <row r="74" spans="1:13" x14ac:dyDescent="0.2">
      <c r="A74" s="8" t="s">
        <v>110</v>
      </c>
      <c r="B74" s="12">
        <v>77.7</v>
      </c>
      <c r="C74" s="13">
        <v>9680</v>
      </c>
      <c r="D74" s="13">
        <v>7570</v>
      </c>
      <c r="E74" s="16">
        <v>18.25</v>
      </c>
      <c r="F74" s="7"/>
      <c r="G74" s="9"/>
      <c r="H74" s="7"/>
      <c r="I74" s="9">
        <v>423.59999999999997</v>
      </c>
      <c r="J74" s="14">
        <v>3.71</v>
      </c>
      <c r="L74" s="3"/>
      <c r="M74" s="3"/>
    </row>
    <row r="75" spans="1:13" x14ac:dyDescent="0.2">
      <c r="A75" s="8" t="s">
        <v>111</v>
      </c>
      <c r="B75" s="12">
        <v>74.386983185777027</v>
      </c>
      <c r="C75" s="13">
        <v>9673</v>
      </c>
      <c r="D75" s="13">
        <v>7505.6428571428569</v>
      </c>
      <c r="E75" s="16">
        <v>12</v>
      </c>
      <c r="F75" s="7">
        <v>486.66</v>
      </c>
      <c r="G75" s="9">
        <v>175</v>
      </c>
      <c r="H75" s="7">
        <v>387.79</v>
      </c>
      <c r="I75" s="7">
        <v>294</v>
      </c>
      <c r="J75" s="24">
        <v>0.33500000000000002</v>
      </c>
      <c r="L75" s="3"/>
      <c r="M75" s="3"/>
    </row>
    <row r="76" spans="1:13" x14ac:dyDescent="0.2">
      <c r="A76" s="8" t="s">
        <v>112</v>
      </c>
      <c r="B76" s="12">
        <v>73.828148192952142</v>
      </c>
      <c r="C76" s="13">
        <v>9900</v>
      </c>
      <c r="D76" s="13">
        <v>8300</v>
      </c>
      <c r="E76" s="16">
        <v>11</v>
      </c>
      <c r="F76" s="7">
        <v>442.41</v>
      </c>
      <c r="G76" s="9">
        <v>185</v>
      </c>
      <c r="H76" s="7">
        <v>213.78</v>
      </c>
      <c r="I76" s="7">
        <v>366</v>
      </c>
      <c r="J76" s="24">
        <v>0.505</v>
      </c>
      <c r="L76" s="3"/>
      <c r="M76" s="3"/>
    </row>
    <row r="77" spans="1:13" x14ac:dyDescent="0.2">
      <c r="A77" s="8" t="s">
        <v>113</v>
      </c>
      <c r="B77" s="12">
        <v>74.900000000000006</v>
      </c>
      <c r="C77" s="13">
        <v>10400</v>
      </c>
      <c r="D77" s="13">
        <v>7420</v>
      </c>
      <c r="E77" s="16">
        <v>13.5</v>
      </c>
      <c r="F77" s="7"/>
      <c r="G77" s="7">
        <v>192.76</v>
      </c>
      <c r="H77" s="7"/>
      <c r="I77" s="7"/>
      <c r="J77" s="20">
        <v>2.72</v>
      </c>
      <c r="L77" s="3"/>
      <c r="M77" s="3"/>
    </row>
    <row r="78" spans="1:13" x14ac:dyDescent="0.2">
      <c r="A78" s="8" t="s">
        <v>114</v>
      </c>
      <c r="B78" s="12">
        <v>73.070820376235787</v>
      </c>
      <c r="C78" s="13">
        <v>8420</v>
      </c>
      <c r="D78" s="13">
        <v>7220</v>
      </c>
      <c r="E78" s="16"/>
      <c r="F78" s="7"/>
      <c r="G78" s="9"/>
      <c r="H78" s="7"/>
      <c r="I78" s="7"/>
      <c r="J78" s="20">
        <v>0.28999999999999998</v>
      </c>
      <c r="L78" s="3"/>
      <c r="M78" s="3"/>
    </row>
    <row r="79" spans="1:13" x14ac:dyDescent="0.2">
      <c r="A79" s="8" t="s">
        <v>115</v>
      </c>
      <c r="B79" s="12">
        <v>44.849611759451264</v>
      </c>
      <c r="C79" s="13">
        <v>2620</v>
      </c>
      <c r="D79" s="13">
        <v>2490</v>
      </c>
      <c r="E79" s="16">
        <v>1</v>
      </c>
      <c r="F79" s="7">
        <v>760.41</v>
      </c>
      <c r="G79" s="9">
        <v>167</v>
      </c>
      <c r="H79" s="7">
        <v>197.7</v>
      </c>
      <c r="I79" s="7">
        <v>291.60000000000002</v>
      </c>
      <c r="J79" s="20">
        <v>0.35599999999999998</v>
      </c>
      <c r="L79" s="3"/>
      <c r="M79" s="3"/>
    </row>
    <row r="80" spans="1:13" x14ac:dyDescent="0.2">
      <c r="A80" s="8" t="s">
        <v>116</v>
      </c>
      <c r="B80" s="12">
        <v>97.72722481060606</v>
      </c>
      <c r="C80" s="13">
        <v>12400</v>
      </c>
      <c r="D80" s="13">
        <v>6500</v>
      </c>
      <c r="E80" s="16">
        <v>28.2</v>
      </c>
      <c r="F80" s="7">
        <v>365</v>
      </c>
      <c r="G80" s="9">
        <v>167</v>
      </c>
      <c r="H80" s="7">
        <v>211.79</v>
      </c>
      <c r="I80" s="7">
        <v>286.8</v>
      </c>
      <c r="J80" s="20">
        <v>28.24</v>
      </c>
      <c r="L80" s="3"/>
      <c r="M80" s="3"/>
    </row>
    <row r="81" spans="1:13" x14ac:dyDescent="0.2">
      <c r="A81" s="8" t="s">
        <v>117</v>
      </c>
      <c r="B81" s="12">
        <v>21.447399999999998</v>
      </c>
      <c r="C81" s="13">
        <v>2390</v>
      </c>
      <c r="D81" s="13">
        <v>2281</v>
      </c>
      <c r="E81" s="16">
        <v>9</v>
      </c>
      <c r="F81" s="7"/>
      <c r="G81" s="9"/>
      <c r="H81" s="7"/>
      <c r="I81" s="7"/>
      <c r="J81" s="14">
        <v>0.13</v>
      </c>
      <c r="L81" s="3"/>
      <c r="M81" s="3"/>
    </row>
    <row r="82" spans="1:13" x14ac:dyDescent="0.2">
      <c r="A82" s="8" t="s">
        <v>120</v>
      </c>
      <c r="B82" s="12">
        <v>22.1</v>
      </c>
      <c r="C82" s="13">
        <v>2150</v>
      </c>
      <c r="D82" s="13">
        <v>2130</v>
      </c>
      <c r="E82" s="16"/>
      <c r="F82" s="7"/>
      <c r="G82" s="9"/>
      <c r="H82" s="7"/>
      <c r="I82" s="7"/>
      <c r="J82" s="14"/>
      <c r="L82" s="3"/>
      <c r="M82" s="3"/>
    </row>
    <row r="83" spans="1:13" x14ac:dyDescent="0.2">
      <c r="A83" s="17" t="s">
        <v>121</v>
      </c>
      <c r="B83" s="12"/>
      <c r="C83" s="13"/>
      <c r="D83" s="13"/>
      <c r="E83" s="16">
        <v>7</v>
      </c>
      <c r="F83" s="7"/>
      <c r="G83" s="9"/>
      <c r="H83" s="7"/>
      <c r="I83" s="7"/>
      <c r="J83" s="14">
        <v>0.7</v>
      </c>
      <c r="L83" s="3"/>
      <c r="M83" s="3"/>
    </row>
    <row r="84" spans="1:13" x14ac:dyDescent="0.2">
      <c r="A84" s="8" t="s">
        <v>122</v>
      </c>
      <c r="B84" s="12">
        <v>20.650962857142854</v>
      </c>
      <c r="C84" s="13">
        <v>1280</v>
      </c>
      <c r="D84" s="13">
        <v>1080</v>
      </c>
      <c r="E84" s="16">
        <v>9.25</v>
      </c>
      <c r="F84" s="7"/>
      <c r="G84" s="9">
        <v>126</v>
      </c>
      <c r="H84" s="7"/>
      <c r="I84" s="7">
        <v>220.8</v>
      </c>
      <c r="J84" s="20">
        <v>0.123</v>
      </c>
      <c r="L84" s="3"/>
      <c r="M84" s="3"/>
    </row>
    <row r="85" spans="1:13" x14ac:dyDescent="0.2">
      <c r="A85" s="8" t="s">
        <v>123</v>
      </c>
      <c r="B85" s="12">
        <v>25.769334013963793</v>
      </c>
      <c r="C85" s="13">
        <v>2250</v>
      </c>
      <c r="D85" s="13">
        <v>2333.3333333333335</v>
      </c>
      <c r="E85" s="16">
        <v>8.9</v>
      </c>
      <c r="F85" s="7">
        <v>547.5</v>
      </c>
      <c r="G85" s="9">
        <v>118</v>
      </c>
      <c r="H85" s="7">
        <v>134.63999999999999</v>
      </c>
      <c r="I85" s="7">
        <v>444</v>
      </c>
      <c r="J85" s="20">
        <v>0.16200000000000001</v>
      </c>
      <c r="L85" s="3"/>
      <c r="M85" s="3"/>
    </row>
    <row r="86" spans="1:13" x14ac:dyDescent="0.2">
      <c r="A86" s="8" t="s">
        <v>124</v>
      </c>
      <c r="B86" s="12">
        <v>24.514512500000002</v>
      </c>
      <c r="C86" s="13">
        <v>2350</v>
      </c>
      <c r="D86" s="13">
        <v>2430</v>
      </c>
      <c r="E86" s="16">
        <v>10</v>
      </c>
      <c r="F86" s="7">
        <v>365</v>
      </c>
      <c r="G86" s="9">
        <v>127</v>
      </c>
      <c r="H86" s="7">
        <v>143.28</v>
      </c>
      <c r="I86" s="7">
        <v>360</v>
      </c>
      <c r="J86" s="20">
        <v>5.2999999999999999E-2</v>
      </c>
      <c r="L86" s="3"/>
      <c r="M86" s="3"/>
    </row>
    <row r="87" spans="1:13" x14ac:dyDescent="0.2">
      <c r="A87" s="8" t="s">
        <v>125</v>
      </c>
      <c r="B87" s="12">
        <v>20.17210857142857</v>
      </c>
      <c r="C87" s="13">
        <v>1143.3333333333333</v>
      </c>
      <c r="D87" s="13">
        <v>1281.5384615384614</v>
      </c>
      <c r="E87" s="16">
        <v>2.93</v>
      </c>
      <c r="F87" s="7">
        <v>365</v>
      </c>
      <c r="G87" s="9">
        <v>128</v>
      </c>
      <c r="H87" s="7">
        <v>151.13</v>
      </c>
      <c r="I87" s="7">
        <v>360</v>
      </c>
      <c r="J87" s="20">
        <v>4.2000000000000003E-2</v>
      </c>
      <c r="L87" s="3"/>
      <c r="M87" s="3"/>
    </row>
    <row r="88" spans="1:13" x14ac:dyDescent="0.2">
      <c r="A88" s="8" t="s">
        <v>126</v>
      </c>
      <c r="B88" s="12">
        <v>26.232733146141747</v>
      </c>
      <c r="C88" s="13">
        <v>1980</v>
      </c>
      <c r="D88" s="13">
        <v>1940</v>
      </c>
      <c r="E88" s="16">
        <v>3</v>
      </c>
      <c r="F88" s="7"/>
      <c r="G88" s="9">
        <v>130</v>
      </c>
      <c r="H88" s="7">
        <v>151.22</v>
      </c>
      <c r="I88" s="9">
        <v>240</v>
      </c>
      <c r="J88" s="20">
        <v>0.2</v>
      </c>
      <c r="L88" s="3"/>
      <c r="M88" s="3"/>
    </row>
    <row r="89" spans="1:13" x14ac:dyDescent="0.2">
      <c r="A89" s="8" t="s">
        <v>127</v>
      </c>
      <c r="B89" s="12">
        <v>25.395970000000002</v>
      </c>
      <c r="C89" s="13">
        <v>2170</v>
      </c>
      <c r="D89" s="13">
        <v>2270</v>
      </c>
      <c r="E89" s="16">
        <v>9.17</v>
      </c>
      <c r="F89" s="7"/>
      <c r="G89" s="9"/>
      <c r="H89" s="7"/>
      <c r="I89" s="7"/>
      <c r="J89" s="20">
        <v>0.58399999999999996</v>
      </c>
      <c r="L89" s="3"/>
      <c r="M89" s="3"/>
    </row>
    <row r="90" spans="1:13" x14ac:dyDescent="0.2">
      <c r="A90" s="17" t="s">
        <v>128</v>
      </c>
      <c r="B90" s="12"/>
      <c r="C90" s="13">
        <v>1870</v>
      </c>
      <c r="D90" s="13">
        <v>1830</v>
      </c>
      <c r="E90" s="16">
        <v>5</v>
      </c>
      <c r="F90" s="7"/>
      <c r="G90" s="9"/>
      <c r="H90" s="7"/>
      <c r="I90" s="7"/>
      <c r="J90" s="20">
        <v>7.0000000000000007E-2</v>
      </c>
      <c r="L90" s="3"/>
      <c r="M90" s="3"/>
    </row>
    <row r="91" spans="1:13" x14ac:dyDescent="0.2">
      <c r="A91" s="8" t="s">
        <v>130</v>
      </c>
      <c r="B91" s="12">
        <v>5.5346830000000002</v>
      </c>
      <c r="C91" s="13">
        <v>287</v>
      </c>
      <c r="D91" s="13">
        <v>261</v>
      </c>
      <c r="E91" s="16"/>
      <c r="F91" s="7">
        <v>182</v>
      </c>
      <c r="G91" s="9">
        <v>122</v>
      </c>
      <c r="H91" s="7">
        <v>60</v>
      </c>
      <c r="I91" s="7">
        <v>180</v>
      </c>
      <c r="J91" s="20"/>
      <c r="L91" s="3"/>
      <c r="M91" s="3"/>
    </row>
    <row r="92" spans="1:13" x14ac:dyDescent="0.2">
      <c r="A92" s="8" t="s">
        <v>131</v>
      </c>
      <c r="B92" s="12">
        <v>4.6218706666666671</v>
      </c>
      <c r="C92" s="13">
        <v>207</v>
      </c>
      <c r="D92" s="13">
        <v>212</v>
      </c>
      <c r="E92" s="16"/>
      <c r="F92" s="7"/>
      <c r="G92" s="9"/>
      <c r="H92" s="7"/>
      <c r="I92" s="7"/>
      <c r="J92" s="20"/>
      <c r="L92" s="3"/>
      <c r="M92" s="3"/>
    </row>
    <row r="93" spans="1:13" x14ac:dyDescent="0.2">
      <c r="A93" s="8" t="s">
        <v>132</v>
      </c>
      <c r="B93" s="12">
        <v>3.7052476543710431</v>
      </c>
      <c r="C93" s="13">
        <v>149.60434782608695</v>
      </c>
      <c r="D93" s="13">
        <v>147.15384615384616</v>
      </c>
      <c r="E93" s="16">
        <v>1</v>
      </c>
      <c r="F93" s="7">
        <v>182.5</v>
      </c>
      <c r="G93" s="9">
        <v>123</v>
      </c>
      <c r="H93" s="7">
        <v>90.46</v>
      </c>
      <c r="I93" s="7">
        <v>198</v>
      </c>
      <c r="J93" s="20">
        <v>0.04</v>
      </c>
      <c r="L93" s="3"/>
      <c r="M93" s="3"/>
    </row>
    <row r="94" spans="1:13" x14ac:dyDescent="0.2">
      <c r="A94" s="8" t="s">
        <v>133</v>
      </c>
      <c r="B94" s="12">
        <v>3.9649359398340658</v>
      </c>
      <c r="C94" s="13">
        <v>200.33980582524271</v>
      </c>
      <c r="D94" s="13">
        <v>188</v>
      </c>
      <c r="E94" s="16">
        <v>1</v>
      </c>
      <c r="F94" s="7">
        <v>219</v>
      </c>
      <c r="G94" s="9">
        <v>126</v>
      </c>
      <c r="H94" s="7">
        <v>93.93</v>
      </c>
      <c r="I94" s="7">
        <v>204</v>
      </c>
      <c r="J94" s="20">
        <v>0.08</v>
      </c>
      <c r="L94" s="3"/>
      <c r="M94" s="3"/>
    </row>
    <row r="95" spans="1:13" x14ac:dyDescent="0.2">
      <c r="A95" s="8" t="s">
        <v>134</v>
      </c>
      <c r="B95" s="12">
        <v>2.6523385504939707</v>
      </c>
      <c r="C95" s="13">
        <v>76.1875</v>
      </c>
      <c r="D95" s="13">
        <v>73.111111111111114</v>
      </c>
      <c r="E95" s="16">
        <v>10</v>
      </c>
      <c r="F95" s="7">
        <v>365</v>
      </c>
      <c r="G95" s="9">
        <v>111</v>
      </c>
      <c r="H95" s="7">
        <v>43.47</v>
      </c>
      <c r="I95" s="7">
        <v>168</v>
      </c>
      <c r="J95" s="20">
        <v>0.01</v>
      </c>
      <c r="L95" s="3"/>
      <c r="M95" s="3"/>
    </row>
    <row r="96" spans="1:13" x14ac:dyDescent="0.2">
      <c r="A96" s="8" t="s">
        <v>135</v>
      </c>
      <c r="B96" s="12">
        <v>3.5146575000000002</v>
      </c>
      <c r="C96" s="13">
        <v>149</v>
      </c>
      <c r="D96" s="13">
        <v>137</v>
      </c>
      <c r="E96" s="9"/>
      <c r="F96" s="7">
        <v>182.5</v>
      </c>
      <c r="G96" s="9">
        <v>120</v>
      </c>
      <c r="H96" s="7">
        <v>59.27</v>
      </c>
      <c r="I96" s="7"/>
      <c r="J96" s="20">
        <v>0.01</v>
      </c>
      <c r="L96" s="3"/>
      <c r="M96" s="3"/>
    </row>
    <row r="97" spans="1:13" x14ac:dyDescent="0.2">
      <c r="A97" s="8" t="s">
        <v>136</v>
      </c>
      <c r="B97" s="12">
        <v>491.27329999999995</v>
      </c>
      <c r="C97" s="13">
        <v>162500</v>
      </c>
      <c r="D97" s="13">
        <v>97500</v>
      </c>
      <c r="E97" s="9"/>
      <c r="F97" s="7"/>
      <c r="G97" s="9"/>
      <c r="H97" s="7"/>
      <c r="I97" s="7"/>
      <c r="J97" s="20"/>
      <c r="L97" s="3"/>
      <c r="M97" s="3"/>
    </row>
    <row r="98" spans="1:13" x14ac:dyDescent="0.2">
      <c r="A98" s="8" t="s">
        <v>137</v>
      </c>
      <c r="B98" s="12">
        <v>490.40682788051208</v>
      </c>
      <c r="C98" s="13">
        <v>170400</v>
      </c>
      <c r="D98" s="13">
        <v>71500</v>
      </c>
      <c r="E98" s="16">
        <v>7.1</v>
      </c>
      <c r="F98" s="7">
        <v>1430.8</v>
      </c>
      <c r="G98" s="9">
        <v>256</v>
      </c>
      <c r="H98" s="7">
        <v>920.35</v>
      </c>
      <c r="I98" s="7">
        <v>648</v>
      </c>
      <c r="J98" s="20">
        <v>4.03</v>
      </c>
      <c r="L98" s="3"/>
      <c r="M98" s="3"/>
    </row>
    <row r="99" spans="1:13" x14ac:dyDescent="0.2">
      <c r="A99" s="17" t="s">
        <v>138</v>
      </c>
      <c r="B99" s="12"/>
      <c r="C99" s="13"/>
      <c r="D99" s="13"/>
      <c r="E99" s="16">
        <v>3</v>
      </c>
      <c r="F99" s="7">
        <v>365</v>
      </c>
      <c r="G99" s="7">
        <v>142.5</v>
      </c>
      <c r="H99" s="7">
        <v>135</v>
      </c>
      <c r="I99" s="7"/>
      <c r="J99" s="20">
        <v>0.21</v>
      </c>
      <c r="L99" s="3"/>
      <c r="M99" s="3"/>
    </row>
    <row r="100" spans="1:13" x14ac:dyDescent="0.2">
      <c r="A100" s="8" t="s">
        <v>139</v>
      </c>
      <c r="B100" s="12">
        <v>14.092900000000002</v>
      </c>
      <c r="C100" s="13">
        <v>748</v>
      </c>
      <c r="D100" s="13">
        <v>670</v>
      </c>
      <c r="E100" s="16">
        <v>4.4000000000000004</v>
      </c>
      <c r="F100" s="7">
        <v>334.58</v>
      </c>
      <c r="G100" s="9">
        <v>140</v>
      </c>
      <c r="H100" s="7">
        <v>136.29</v>
      </c>
      <c r="I100" s="7">
        <v>205.2</v>
      </c>
      <c r="J100" s="20">
        <v>0.01</v>
      </c>
      <c r="L100" s="3"/>
      <c r="M100" s="3"/>
    </row>
    <row r="101" spans="1:13" x14ac:dyDescent="0.2">
      <c r="A101" s="8" t="s">
        <v>140</v>
      </c>
      <c r="B101" s="12">
        <v>13.8</v>
      </c>
      <c r="C101" s="13">
        <v>1228</v>
      </c>
      <c r="D101" s="13">
        <v>1251</v>
      </c>
      <c r="E101" s="16"/>
      <c r="F101" s="7"/>
      <c r="G101" s="9"/>
      <c r="H101" s="7"/>
      <c r="I101" s="7"/>
      <c r="J101" s="14"/>
      <c r="L101" s="3"/>
      <c r="M101" s="3"/>
    </row>
    <row r="102" spans="1:13" x14ac:dyDescent="0.2">
      <c r="A102" s="17" t="s">
        <v>141</v>
      </c>
      <c r="B102" s="12"/>
      <c r="C102" s="13">
        <v>2150</v>
      </c>
      <c r="D102" s="13">
        <v>1300</v>
      </c>
      <c r="E102" s="9">
        <v>7</v>
      </c>
      <c r="F102" s="7"/>
      <c r="G102" s="9">
        <v>142</v>
      </c>
      <c r="H102" s="7"/>
      <c r="I102" s="7">
        <v>144</v>
      </c>
      <c r="J102" s="20">
        <v>0.62</v>
      </c>
      <c r="L102" s="3"/>
      <c r="M102" s="3"/>
    </row>
    <row r="103" spans="1:13" x14ac:dyDescent="0.2">
      <c r="A103" s="8" t="s">
        <v>142</v>
      </c>
      <c r="B103" s="12">
        <v>91.164285714285711</v>
      </c>
      <c r="C103" s="13">
        <v>5880</v>
      </c>
      <c r="D103" s="13">
        <v>5820</v>
      </c>
      <c r="E103" s="16"/>
      <c r="F103" s="7">
        <v>1138</v>
      </c>
      <c r="G103" s="9"/>
      <c r="H103" s="9">
        <v>724</v>
      </c>
      <c r="I103" s="7">
        <v>528</v>
      </c>
      <c r="J103" s="20">
        <v>0.28999999999999998</v>
      </c>
      <c r="L103" s="3"/>
      <c r="M103" s="3"/>
    </row>
    <row r="104" spans="1:13" x14ac:dyDescent="0.2">
      <c r="A104" s="8" t="s">
        <v>144</v>
      </c>
      <c r="B104" s="12">
        <v>87.991252500000002</v>
      </c>
      <c r="C104" s="13">
        <v>5670</v>
      </c>
      <c r="D104" s="13">
        <v>5920</v>
      </c>
      <c r="E104" s="16"/>
      <c r="F104" s="7"/>
      <c r="G104" s="9">
        <v>213</v>
      </c>
      <c r="H104" s="9">
        <v>335</v>
      </c>
      <c r="I104" s="9">
        <v>444</v>
      </c>
      <c r="J104" s="20">
        <v>0.32</v>
      </c>
      <c r="L104" s="3"/>
      <c r="M104" s="3"/>
    </row>
    <row r="105" spans="1:13" x14ac:dyDescent="0.2">
      <c r="A105" s="8" t="s">
        <v>146</v>
      </c>
      <c r="B105" s="12">
        <v>101.86657204864501</v>
      </c>
      <c r="C105" s="13">
        <v>5809.2037037037035</v>
      </c>
      <c r="D105" s="13">
        <v>5380.9250000000002</v>
      </c>
      <c r="E105" s="16">
        <v>3.3</v>
      </c>
      <c r="F105" s="7">
        <v>983.67</v>
      </c>
      <c r="G105" s="9">
        <v>217</v>
      </c>
      <c r="H105" s="7">
        <v>725.86</v>
      </c>
      <c r="I105" s="7">
        <v>480</v>
      </c>
      <c r="J105" s="20">
        <v>0.32</v>
      </c>
      <c r="L105" s="3"/>
      <c r="M105" s="3"/>
    </row>
    <row r="106" spans="1:13" x14ac:dyDescent="0.2">
      <c r="A106" s="17" t="s">
        <v>147</v>
      </c>
      <c r="B106" s="12"/>
      <c r="C106" s="9">
        <v>6580</v>
      </c>
      <c r="D106" s="9">
        <v>6250</v>
      </c>
      <c r="E106" s="16"/>
      <c r="F106" s="7">
        <v>730</v>
      </c>
      <c r="G106" s="9">
        <v>243</v>
      </c>
      <c r="H106" s="9">
        <v>724</v>
      </c>
      <c r="I106" s="9">
        <v>540</v>
      </c>
      <c r="J106" s="20">
        <v>0.12</v>
      </c>
      <c r="L106" s="3"/>
      <c r="M106" s="3"/>
    </row>
    <row r="107" spans="1:13" x14ac:dyDescent="0.2">
      <c r="A107" s="8" t="s">
        <v>149</v>
      </c>
      <c r="B107" s="12">
        <v>85.129406533091142</v>
      </c>
      <c r="C107" s="13">
        <v>5632.333333333333</v>
      </c>
      <c r="D107" s="13">
        <v>6010.25</v>
      </c>
      <c r="E107" s="16"/>
      <c r="F107" s="7">
        <v>1095</v>
      </c>
      <c r="G107" s="7">
        <v>206.7</v>
      </c>
      <c r="H107" s="7"/>
      <c r="I107" s="9">
        <v>684</v>
      </c>
      <c r="J107" s="20">
        <v>0.26</v>
      </c>
      <c r="L107" s="3"/>
      <c r="M107" s="3"/>
    </row>
    <row r="108" spans="1:13" x14ac:dyDescent="0.2">
      <c r="A108" s="8" t="s">
        <v>151</v>
      </c>
      <c r="B108" s="12">
        <v>84.68518518518519</v>
      </c>
      <c r="C108" s="13">
        <v>5500</v>
      </c>
      <c r="D108" s="13">
        <v>5440</v>
      </c>
      <c r="E108" s="16"/>
      <c r="F108" s="7"/>
      <c r="G108" s="9">
        <v>228</v>
      </c>
      <c r="H108" s="7">
        <v>635.13</v>
      </c>
      <c r="I108" s="7">
        <v>432</v>
      </c>
      <c r="J108" s="20">
        <v>0.23</v>
      </c>
      <c r="L108" s="3"/>
      <c r="M108" s="3"/>
    </row>
    <row r="109" spans="1:13" x14ac:dyDescent="0.2">
      <c r="A109" s="8" t="s">
        <v>152</v>
      </c>
      <c r="B109" s="12">
        <v>34.806646875000006</v>
      </c>
      <c r="C109" s="13">
        <v>5830</v>
      </c>
      <c r="D109" s="13">
        <v>6840</v>
      </c>
      <c r="E109" s="16">
        <v>3.2</v>
      </c>
      <c r="F109" s="7">
        <v>912.5</v>
      </c>
      <c r="G109" s="7">
        <v>136.5</v>
      </c>
      <c r="H109" s="7">
        <v>331.34</v>
      </c>
      <c r="I109" s="7"/>
      <c r="J109" s="20">
        <v>0.12</v>
      </c>
      <c r="L109" s="3"/>
      <c r="M109" s="3"/>
    </row>
    <row r="110" spans="1:13" x14ac:dyDescent="0.2">
      <c r="A110" s="8" t="s">
        <v>153</v>
      </c>
      <c r="B110" s="12">
        <v>96.5</v>
      </c>
      <c r="C110" s="13">
        <v>7280</v>
      </c>
      <c r="D110" s="13">
        <v>7020</v>
      </c>
      <c r="E110" s="16">
        <v>33.1</v>
      </c>
      <c r="F110" s="7">
        <v>638.75</v>
      </c>
      <c r="G110" s="9">
        <v>223</v>
      </c>
      <c r="H110" s="7">
        <v>312.66000000000003</v>
      </c>
      <c r="I110" s="7">
        <v>360</v>
      </c>
      <c r="J110" s="20">
        <v>2.82</v>
      </c>
      <c r="L110" s="3"/>
      <c r="M110" s="3"/>
    </row>
    <row r="111" spans="1:13" x14ac:dyDescent="0.2">
      <c r="A111" s="8" t="s">
        <v>154</v>
      </c>
      <c r="B111" s="12">
        <v>22.904684999999997</v>
      </c>
      <c r="C111" s="13">
        <v>2210</v>
      </c>
      <c r="D111" s="13">
        <v>2210</v>
      </c>
      <c r="E111" s="16">
        <v>17</v>
      </c>
      <c r="F111" s="7">
        <v>468.41</v>
      </c>
      <c r="G111" s="9">
        <v>135</v>
      </c>
      <c r="H111" s="7">
        <v>126.51</v>
      </c>
      <c r="I111" s="7">
        <v>360</v>
      </c>
      <c r="J111" s="20">
        <v>0.05</v>
      </c>
      <c r="L111" s="3"/>
      <c r="M111" s="3"/>
    </row>
    <row r="112" spans="1:13" x14ac:dyDescent="0.2">
      <c r="A112" s="8" t="s">
        <v>156</v>
      </c>
      <c r="B112" s="12">
        <v>11.84274928665474</v>
      </c>
      <c r="C112" s="13">
        <v>610</v>
      </c>
      <c r="D112" s="13">
        <v>700</v>
      </c>
      <c r="E112" s="16">
        <v>6.7</v>
      </c>
      <c r="F112" s="7"/>
      <c r="G112" s="9"/>
      <c r="H112" s="7"/>
      <c r="I112" s="9">
        <v>255.60000000000002</v>
      </c>
      <c r="J112" s="20">
        <v>0.24</v>
      </c>
      <c r="L112" s="3"/>
      <c r="M112" s="3"/>
    </row>
    <row r="113" spans="1:13" x14ac:dyDescent="0.2">
      <c r="A113" s="17" t="s">
        <v>157</v>
      </c>
      <c r="B113" s="12"/>
      <c r="C113" s="13"/>
      <c r="D113" s="13"/>
      <c r="E113" s="16">
        <v>3.6</v>
      </c>
      <c r="F113" s="7"/>
      <c r="G113" s="9"/>
      <c r="H113" s="7"/>
      <c r="I113" s="9">
        <v>214.79999999999998</v>
      </c>
      <c r="J113" s="20">
        <v>0.83</v>
      </c>
      <c r="L113" s="3"/>
      <c r="M113" s="3"/>
    </row>
    <row r="114" spans="1:13" x14ac:dyDescent="0.2">
      <c r="A114" s="8" t="s">
        <v>158</v>
      </c>
      <c r="B114" s="12">
        <v>12.830705401469595</v>
      </c>
      <c r="C114" s="13">
        <v>620</v>
      </c>
      <c r="D114" s="13">
        <v>598</v>
      </c>
      <c r="E114" s="16">
        <v>5.4</v>
      </c>
      <c r="F114" s="7">
        <v>182.5</v>
      </c>
      <c r="G114" s="9">
        <v>128</v>
      </c>
      <c r="H114" s="7">
        <v>75.69</v>
      </c>
      <c r="I114" s="7">
        <v>297.60000000000002</v>
      </c>
      <c r="J114" s="20">
        <v>0.26</v>
      </c>
      <c r="L114" s="3"/>
      <c r="M114" s="3"/>
    </row>
    <row r="115" spans="1:13" x14ac:dyDescent="0.2">
      <c r="A115" s="8" t="s">
        <v>159</v>
      </c>
      <c r="B115" s="12">
        <v>6.7</v>
      </c>
      <c r="C115" s="13">
        <v>817</v>
      </c>
      <c r="D115" s="13">
        <v>923</v>
      </c>
      <c r="E115" s="16">
        <v>1</v>
      </c>
      <c r="F115" s="7"/>
      <c r="G115" s="9"/>
      <c r="H115" s="7"/>
      <c r="I115" s="7"/>
      <c r="J115" s="20"/>
      <c r="L115" s="3"/>
      <c r="M115" s="3"/>
    </row>
    <row r="116" spans="1:13" x14ac:dyDescent="0.2">
      <c r="A116" s="8" t="s">
        <v>160</v>
      </c>
      <c r="B116" s="12">
        <v>7.25</v>
      </c>
      <c r="C116" s="13">
        <v>928</v>
      </c>
      <c r="D116" s="13">
        <v>934</v>
      </c>
      <c r="E116" s="16">
        <v>2</v>
      </c>
      <c r="F116" s="7"/>
      <c r="G116" s="9"/>
      <c r="H116" s="7"/>
      <c r="I116" s="7"/>
      <c r="J116" s="20">
        <v>8.3380380000000007E-3</v>
      </c>
      <c r="L116" s="3"/>
      <c r="M116" s="3"/>
    </row>
    <row r="117" spans="1:13" x14ac:dyDescent="0.2">
      <c r="A117" s="8" t="s">
        <v>161</v>
      </c>
      <c r="B117" s="12">
        <v>6.8696833333333327</v>
      </c>
      <c r="C117" s="13">
        <v>617</v>
      </c>
      <c r="D117" s="13">
        <v>594</v>
      </c>
      <c r="E117" s="16">
        <v>1</v>
      </c>
      <c r="F117" s="7"/>
      <c r="G117" s="7">
        <v>135.91999999999999</v>
      </c>
      <c r="H117" s="7">
        <v>121.66</v>
      </c>
      <c r="I117" s="7">
        <v>103</v>
      </c>
      <c r="J117" s="20">
        <v>1.9986660000000001E-3</v>
      </c>
      <c r="L117" s="3"/>
      <c r="M117" s="3"/>
    </row>
    <row r="118" spans="1:13" x14ac:dyDescent="0.2">
      <c r="A118" s="17" t="s">
        <v>162</v>
      </c>
      <c r="B118" s="12"/>
      <c r="C118" s="13"/>
      <c r="D118" s="13"/>
      <c r="E118" s="16"/>
      <c r="F118" s="7"/>
      <c r="G118" s="9"/>
      <c r="H118" s="7"/>
      <c r="I118" s="7"/>
      <c r="J118" s="20"/>
      <c r="L118" s="3"/>
      <c r="M118" s="3"/>
    </row>
    <row r="119" spans="1:13" x14ac:dyDescent="0.2">
      <c r="A119" s="17" t="s">
        <v>163</v>
      </c>
      <c r="B119" s="12"/>
      <c r="C119" s="13"/>
      <c r="D119" s="13"/>
      <c r="E119" s="16">
        <v>1</v>
      </c>
      <c r="F119" s="7"/>
      <c r="G119" s="9">
        <v>135</v>
      </c>
      <c r="H119" s="7">
        <v>76.209999999999994</v>
      </c>
      <c r="I119" s="7">
        <v>144</v>
      </c>
      <c r="J119" s="20">
        <v>2.7342030000000002E-3</v>
      </c>
      <c r="L119" s="3"/>
      <c r="M119" s="3"/>
    </row>
    <row r="120" spans="1:13" x14ac:dyDescent="0.2">
      <c r="A120" s="8" t="s">
        <v>164</v>
      </c>
      <c r="B120" s="12">
        <v>8.25</v>
      </c>
      <c r="C120" s="13">
        <v>806</v>
      </c>
      <c r="D120" s="13">
        <v>803</v>
      </c>
      <c r="E120" s="16">
        <v>1</v>
      </c>
      <c r="F120" s="7"/>
      <c r="G120" s="7">
        <v>135.91999999999999</v>
      </c>
      <c r="H120" s="7">
        <v>119.32</v>
      </c>
      <c r="I120" s="7"/>
      <c r="J120" s="20">
        <v>8.0000000000000002E-3</v>
      </c>
      <c r="L120" s="3"/>
      <c r="M120" s="3"/>
    </row>
    <row r="121" spans="1:13" x14ac:dyDescent="0.2">
      <c r="A121" s="8" t="s">
        <v>165</v>
      </c>
      <c r="B121" s="12">
        <v>93.973505989977895</v>
      </c>
      <c r="C121" s="13">
        <v>7890</v>
      </c>
      <c r="D121" s="13">
        <v>6010</v>
      </c>
      <c r="E121" s="16">
        <v>15.8</v>
      </c>
      <c r="F121" s="7">
        <v>770.15</v>
      </c>
      <c r="G121" s="9">
        <v>181</v>
      </c>
      <c r="H121" s="7">
        <v>211.71</v>
      </c>
      <c r="I121" s="7">
        <v>392.4</v>
      </c>
      <c r="J121" s="20">
        <v>1.98</v>
      </c>
      <c r="L121" s="3"/>
      <c r="M121" s="3"/>
    </row>
    <row r="122" spans="1:13" x14ac:dyDescent="0.2">
      <c r="A122" s="8" t="s">
        <v>166</v>
      </c>
      <c r="B122" s="12">
        <v>101.59092000000001</v>
      </c>
      <c r="C122" s="13">
        <v>7840</v>
      </c>
      <c r="D122" s="13">
        <v>5760</v>
      </c>
      <c r="E122" s="16"/>
      <c r="F122" s="7"/>
      <c r="G122" s="9"/>
      <c r="H122" s="7"/>
      <c r="I122" s="7">
        <v>321.60000000000002</v>
      </c>
      <c r="J122" s="20">
        <v>0.34</v>
      </c>
      <c r="L122" s="3"/>
      <c r="M122" s="3"/>
    </row>
    <row r="123" spans="1:13" x14ac:dyDescent="0.2">
      <c r="A123" s="8" t="s">
        <v>167</v>
      </c>
      <c r="B123" s="12">
        <v>6.3436878900927942</v>
      </c>
      <c r="C123" s="13">
        <v>264</v>
      </c>
      <c r="D123" s="13">
        <v>269</v>
      </c>
      <c r="E123" s="16"/>
      <c r="F123" s="7"/>
      <c r="G123" s="9"/>
      <c r="H123" s="7"/>
      <c r="I123" s="7"/>
      <c r="J123" s="20"/>
      <c r="L123" s="3"/>
      <c r="M123" s="3"/>
    </row>
    <row r="124" spans="1:13" x14ac:dyDescent="0.2">
      <c r="A124" s="8" t="s">
        <v>168</v>
      </c>
      <c r="B124" s="12">
        <v>5.8710760000000004</v>
      </c>
      <c r="C124" s="13">
        <v>192</v>
      </c>
      <c r="D124" s="13">
        <v>193</v>
      </c>
      <c r="E124" s="16">
        <v>2</v>
      </c>
      <c r="F124" s="7">
        <v>182.5</v>
      </c>
      <c r="G124" s="9">
        <v>166</v>
      </c>
      <c r="H124" s="7">
        <v>167.49</v>
      </c>
      <c r="I124" s="7">
        <v>196.8</v>
      </c>
      <c r="J124" s="20">
        <v>7.0596809999999999E-3</v>
      </c>
      <c r="L124" s="3"/>
      <c r="M124" s="3"/>
    </row>
    <row r="125" spans="1:13" x14ac:dyDescent="0.2">
      <c r="A125" s="8" t="s">
        <v>169</v>
      </c>
      <c r="B125" s="12">
        <v>100.7</v>
      </c>
      <c r="C125" s="13">
        <v>12200</v>
      </c>
      <c r="D125" s="13">
        <v>8400</v>
      </c>
      <c r="E125" s="16">
        <v>31.1</v>
      </c>
      <c r="F125" s="7">
        <v>558</v>
      </c>
      <c r="G125" s="9">
        <v>177</v>
      </c>
      <c r="H125" s="9">
        <v>299</v>
      </c>
      <c r="I125" s="9">
        <v>350.4</v>
      </c>
      <c r="J125" s="20"/>
      <c r="L125" s="3"/>
      <c r="M125" s="3"/>
    </row>
    <row r="126" spans="1:13" x14ac:dyDescent="0.2">
      <c r="A126" s="8" t="s">
        <v>170</v>
      </c>
      <c r="B126" s="12">
        <v>90.458937914001865</v>
      </c>
      <c r="C126" s="13">
        <v>11300</v>
      </c>
      <c r="D126" s="13">
        <v>6900</v>
      </c>
      <c r="E126" s="16"/>
      <c r="F126" s="7"/>
      <c r="G126" s="9"/>
      <c r="H126" s="7"/>
      <c r="I126" s="9">
        <v>376.79999999999995</v>
      </c>
      <c r="J126" s="20"/>
      <c r="L126" s="3"/>
      <c r="M126" s="3"/>
    </row>
    <row r="127" spans="1:13" x14ac:dyDescent="0.2">
      <c r="A127" s="8" t="s">
        <v>171</v>
      </c>
      <c r="B127" s="12">
        <v>82</v>
      </c>
      <c r="C127" s="13">
        <v>6000</v>
      </c>
      <c r="D127" s="13">
        <v>4940</v>
      </c>
      <c r="E127" s="16"/>
      <c r="F127" s="7"/>
      <c r="G127" s="9"/>
      <c r="H127" s="7"/>
      <c r="I127" s="7"/>
      <c r="J127" s="20"/>
      <c r="L127" s="3"/>
      <c r="M127" s="3"/>
    </row>
    <row r="128" spans="1:13" x14ac:dyDescent="0.2">
      <c r="A128" s="8" t="s">
        <v>172</v>
      </c>
      <c r="B128" s="12">
        <v>63.976598509092838</v>
      </c>
      <c r="C128" s="13">
        <v>4984.2203389830511</v>
      </c>
      <c r="D128" s="13">
        <v>3517.8727272727274</v>
      </c>
      <c r="E128" s="16">
        <v>27.5</v>
      </c>
      <c r="F128" s="7">
        <v>398.45</v>
      </c>
      <c r="G128" s="9">
        <v>165</v>
      </c>
      <c r="H128" s="7">
        <v>283.52999999999997</v>
      </c>
      <c r="I128" s="7">
        <v>456</v>
      </c>
      <c r="J128" s="20">
        <v>0.46</v>
      </c>
      <c r="L128" s="3"/>
      <c r="M128" s="3"/>
    </row>
    <row r="129" spans="1:13" x14ac:dyDescent="0.2">
      <c r="A129" s="8" t="s">
        <v>173</v>
      </c>
      <c r="B129" s="12">
        <v>102.92</v>
      </c>
      <c r="C129" s="13">
        <v>10970</v>
      </c>
      <c r="D129" s="13">
        <v>8030</v>
      </c>
      <c r="E129" s="16">
        <v>53.7</v>
      </c>
      <c r="F129" s="7">
        <v>486.66</v>
      </c>
      <c r="G129" s="9">
        <v>174</v>
      </c>
      <c r="H129" s="7">
        <v>265.04000000000002</v>
      </c>
      <c r="I129" s="7">
        <v>396</v>
      </c>
      <c r="J129" s="20">
        <v>1.43</v>
      </c>
      <c r="L129" s="3"/>
      <c r="M129" s="3"/>
    </row>
    <row r="130" spans="1:13" x14ac:dyDescent="0.2">
      <c r="A130" s="8" t="s">
        <v>174</v>
      </c>
      <c r="B130" s="12">
        <v>85.598081141327555</v>
      </c>
      <c r="C130" s="13">
        <v>6520.5</v>
      </c>
      <c r="D130" s="13">
        <v>4762.666666666667</v>
      </c>
      <c r="E130" s="16"/>
      <c r="F130" s="7"/>
      <c r="G130" s="9"/>
      <c r="H130" s="7"/>
      <c r="I130" s="7"/>
      <c r="J130" s="20"/>
      <c r="L130" s="3"/>
      <c r="M130" s="3"/>
    </row>
    <row r="131" spans="1:13" x14ac:dyDescent="0.2">
      <c r="A131" s="8" t="s">
        <v>175</v>
      </c>
      <c r="B131" s="12">
        <v>88.984218266010757</v>
      </c>
      <c r="C131" s="13">
        <v>7915.0540540540542</v>
      </c>
      <c r="D131" s="13">
        <v>5670.478260869565</v>
      </c>
      <c r="E131" s="16">
        <v>40.700000000000003</v>
      </c>
      <c r="F131" s="7">
        <v>385.5</v>
      </c>
      <c r="G131" s="9">
        <v>165</v>
      </c>
      <c r="H131" s="7">
        <v>304.16000000000003</v>
      </c>
      <c r="I131" s="7">
        <v>432</v>
      </c>
      <c r="J131" s="20">
        <v>5.91</v>
      </c>
      <c r="L131" s="3"/>
      <c r="M131" s="3"/>
    </row>
    <row r="132" spans="1:13" x14ac:dyDescent="0.2">
      <c r="A132" s="8" t="s">
        <v>176</v>
      </c>
      <c r="B132" s="12">
        <v>105.59292017296112</v>
      </c>
      <c r="C132" s="13">
        <v>11102.690909090908</v>
      </c>
      <c r="D132" s="13">
        <v>6539.155555555556</v>
      </c>
      <c r="E132" s="16">
        <v>18.2</v>
      </c>
      <c r="F132" s="7">
        <v>405.07</v>
      </c>
      <c r="G132" s="9">
        <v>172</v>
      </c>
      <c r="H132" s="7">
        <v>292.60000000000002</v>
      </c>
      <c r="I132" s="7">
        <v>411.6</v>
      </c>
      <c r="J132" s="20">
        <v>1.75</v>
      </c>
      <c r="L132" s="3"/>
      <c r="M132" s="3"/>
    </row>
    <row r="133" spans="1:13" x14ac:dyDescent="0.2">
      <c r="A133" s="8" t="s">
        <v>177</v>
      </c>
      <c r="B133" s="7">
        <v>94.9</v>
      </c>
      <c r="C133" s="13">
        <v>9890</v>
      </c>
      <c r="D133" s="13">
        <v>5470</v>
      </c>
      <c r="E133" s="16">
        <v>63.8</v>
      </c>
      <c r="F133" s="7">
        <v>540</v>
      </c>
      <c r="G133" s="9">
        <v>176</v>
      </c>
      <c r="H133" s="9">
        <v>365</v>
      </c>
      <c r="I133" s="9">
        <v>408</v>
      </c>
      <c r="J133" s="20"/>
      <c r="L133" s="3"/>
      <c r="M133" s="3"/>
    </row>
    <row r="134" spans="1:13" x14ac:dyDescent="0.2">
      <c r="A134" s="8" t="s">
        <v>178</v>
      </c>
      <c r="B134" s="12"/>
      <c r="C134" s="13">
        <v>4200</v>
      </c>
      <c r="D134" s="13">
        <v>2600</v>
      </c>
      <c r="E134" s="16"/>
      <c r="F134" s="7"/>
      <c r="G134" s="9"/>
      <c r="H134" s="7"/>
      <c r="I134" s="9">
        <v>348</v>
      </c>
      <c r="J134" s="20"/>
      <c r="L134" s="3"/>
      <c r="M134" s="3"/>
    </row>
    <row r="135" spans="1:13" x14ac:dyDescent="0.2">
      <c r="A135" s="8" t="s">
        <v>179</v>
      </c>
      <c r="B135" s="12">
        <v>74.873488508180046</v>
      </c>
      <c r="C135" s="13">
        <v>6312.5</v>
      </c>
      <c r="D135" s="13">
        <v>3855.6666666666665</v>
      </c>
      <c r="E135" s="16">
        <v>30</v>
      </c>
      <c r="F135" s="7">
        <v>365</v>
      </c>
      <c r="G135" s="9">
        <v>161</v>
      </c>
      <c r="H135" s="7">
        <v>332.25</v>
      </c>
      <c r="I135" s="7">
        <v>360</v>
      </c>
      <c r="J135" s="20">
        <v>0.88</v>
      </c>
      <c r="L135" s="3"/>
      <c r="M135" s="3"/>
    </row>
    <row r="136" spans="1:13" x14ac:dyDescent="0.2">
      <c r="A136" s="8" t="s">
        <v>180</v>
      </c>
      <c r="B136" s="12">
        <v>85</v>
      </c>
      <c r="C136" s="13">
        <v>8900</v>
      </c>
      <c r="D136" s="13">
        <v>6100</v>
      </c>
      <c r="E136" s="16">
        <v>19.600000000000001</v>
      </c>
      <c r="F136" s="7">
        <v>510.39</v>
      </c>
      <c r="G136" s="9">
        <v>176</v>
      </c>
      <c r="H136" s="7">
        <v>362.93</v>
      </c>
      <c r="I136" s="7">
        <v>480</v>
      </c>
      <c r="J136" s="20">
        <v>0.88</v>
      </c>
      <c r="L136" s="3"/>
      <c r="M136" s="3"/>
    </row>
    <row r="137" spans="1:13" x14ac:dyDescent="0.2">
      <c r="A137" s="8" t="s">
        <v>182</v>
      </c>
      <c r="B137" s="12">
        <v>69.697731224210429</v>
      </c>
      <c r="C137" s="13">
        <v>5680</v>
      </c>
      <c r="D137" s="13">
        <v>3200</v>
      </c>
      <c r="E137" s="16">
        <v>24.5</v>
      </c>
      <c r="F137" s="7">
        <v>547.5</v>
      </c>
      <c r="G137" s="9">
        <v>152</v>
      </c>
      <c r="H137" s="9">
        <v>396</v>
      </c>
      <c r="I137" s="7">
        <v>420</v>
      </c>
      <c r="J137" s="20">
        <v>0.4</v>
      </c>
      <c r="L137" s="3"/>
      <c r="M137" s="3"/>
    </row>
    <row r="138" spans="1:13" x14ac:dyDescent="0.2">
      <c r="A138" s="8" t="s">
        <v>183</v>
      </c>
      <c r="B138" s="12">
        <v>93.2</v>
      </c>
      <c r="C138" s="13">
        <v>14530.303030302999</v>
      </c>
      <c r="D138" s="13">
        <v>9625</v>
      </c>
      <c r="E138" s="16">
        <v>18.2</v>
      </c>
      <c r="F138" s="7">
        <v>431.71</v>
      </c>
      <c r="G138" s="9">
        <v>164</v>
      </c>
      <c r="H138" s="7">
        <v>210.25</v>
      </c>
      <c r="I138" s="7">
        <v>264</v>
      </c>
      <c r="J138" s="20">
        <v>2.63</v>
      </c>
      <c r="L138" s="3"/>
      <c r="M138" s="3"/>
    </row>
    <row r="139" spans="1:13" x14ac:dyDescent="0.2">
      <c r="A139" s="17" t="s">
        <v>184</v>
      </c>
      <c r="B139" s="12"/>
      <c r="C139" s="13">
        <v>15200</v>
      </c>
      <c r="D139" s="13">
        <v>9500</v>
      </c>
      <c r="E139" s="16">
        <v>38.299999999999997</v>
      </c>
      <c r="F139" s="7">
        <v>730</v>
      </c>
      <c r="G139" s="9">
        <v>170</v>
      </c>
      <c r="H139" s="7">
        <v>451.79</v>
      </c>
      <c r="I139" s="7"/>
      <c r="J139" s="20"/>
      <c r="L139" s="3"/>
      <c r="M139" s="3"/>
    </row>
    <row r="140" spans="1:13" x14ac:dyDescent="0.2">
      <c r="A140" s="8" t="s">
        <v>185</v>
      </c>
      <c r="B140" s="12">
        <v>148</v>
      </c>
      <c r="C140" s="13">
        <v>17500</v>
      </c>
      <c r="D140" s="13">
        <v>12500</v>
      </c>
      <c r="E140" s="16"/>
      <c r="F140" s="7">
        <v>513.42999999999995</v>
      </c>
      <c r="G140" s="9">
        <v>179</v>
      </c>
      <c r="H140" s="7">
        <v>486.66</v>
      </c>
      <c r="I140" s="7">
        <v>400.8</v>
      </c>
      <c r="J140" s="20"/>
      <c r="L140" s="3"/>
      <c r="M140" s="3"/>
    </row>
    <row r="141" spans="1:13" x14ac:dyDescent="0.2">
      <c r="A141" s="8" t="s">
        <v>186</v>
      </c>
      <c r="B141" s="12">
        <v>153.87654411764703</v>
      </c>
      <c r="C141" s="13">
        <v>34400</v>
      </c>
      <c r="D141" s="13">
        <v>12800</v>
      </c>
      <c r="E141" s="16"/>
      <c r="F141" s="7">
        <v>521.64</v>
      </c>
      <c r="G141" s="9">
        <v>173</v>
      </c>
      <c r="H141" s="7">
        <v>348.01</v>
      </c>
      <c r="I141" s="7">
        <v>555.96</v>
      </c>
      <c r="J141" s="20">
        <v>26.34</v>
      </c>
      <c r="L141" s="3"/>
      <c r="M141" s="3"/>
    </row>
    <row r="142" spans="1:13" x14ac:dyDescent="0.2">
      <c r="A142" s="8" t="s">
        <v>187</v>
      </c>
      <c r="B142" s="12">
        <v>1.6307254117647059</v>
      </c>
      <c r="C142" s="13">
        <v>63</v>
      </c>
      <c r="D142" s="13">
        <v>67.2</v>
      </c>
      <c r="E142" s="16">
        <v>1</v>
      </c>
      <c r="F142" s="7">
        <v>365</v>
      </c>
      <c r="G142" s="9">
        <v>61</v>
      </c>
      <c r="H142" s="7">
        <v>40.450000000000003</v>
      </c>
      <c r="I142" s="7">
        <v>186</v>
      </c>
      <c r="J142" s="20">
        <v>0.01</v>
      </c>
      <c r="L142" s="3"/>
      <c r="M142" s="3"/>
    </row>
    <row r="143" spans="1:13" x14ac:dyDescent="0.2">
      <c r="A143" s="17" t="s">
        <v>188</v>
      </c>
      <c r="B143" s="12"/>
      <c r="C143" s="13">
        <v>31</v>
      </c>
      <c r="D143" s="13">
        <v>30</v>
      </c>
      <c r="E143" s="16">
        <v>1</v>
      </c>
      <c r="F143" s="7"/>
      <c r="G143" s="7">
        <v>59.99</v>
      </c>
      <c r="H143" s="7"/>
      <c r="I143" s="7"/>
      <c r="J143" s="20"/>
      <c r="L143" s="3"/>
      <c r="M143" s="3"/>
    </row>
    <row r="144" spans="1:13" x14ac:dyDescent="0.2">
      <c r="A144" s="8" t="s">
        <v>189</v>
      </c>
      <c r="B144" s="12">
        <v>1.7164016666666668</v>
      </c>
      <c r="C144" s="13">
        <v>43</v>
      </c>
      <c r="D144" s="13">
        <v>42</v>
      </c>
      <c r="E144" s="16">
        <v>1</v>
      </c>
      <c r="F144" s="7"/>
      <c r="G144" s="9">
        <v>61</v>
      </c>
      <c r="H144" s="7">
        <v>40</v>
      </c>
      <c r="I144" s="7">
        <v>144</v>
      </c>
      <c r="J144" s="20">
        <v>0.01</v>
      </c>
      <c r="L144" s="3"/>
      <c r="M144" s="3"/>
    </row>
    <row r="145" spans="1:13" x14ac:dyDescent="0.2">
      <c r="A145" s="8" t="s">
        <v>190</v>
      </c>
      <c r="B145" s="12">
        <v>37.351000757575761</v>
      </c>
      <c r="C145" s="13">
        <v>1940</v>
      </c>
      <c r="D145" s="13">
        <v>1560</v>
      </c>
      <c r="E145" s="16">
        <v>66.5</v>
      </c>
      <c r="F145" s="7">
        <v>365</v>
      </c>
      <c r="G145" s="9">
        <v>169</v>
      </c>
      <c r="H145" s="7">
        <v>178.98</v>
      </c>
      <c r="I145" s="7">
        <v>370.8</v>
      </c>
      <c r="J145" s="20">
        <v>0.8</v>
      </c>
      <c r="L145" s="3"/>
      <c r="M145" s="3"/>
    </row>
    <row r="146" spans="1:13" x14ac:dyDescent="0.2">
      <c r="A146" s="8" t="s">
        <v>192</v>
      </c>
      <c r="B146" s="12">
        <v>5.7958752500000008</v>
      </c>
      <c r="C146" s="13">
        <v>311</v>
      </c>
      <c r="D146" s="13">
        <v>312</v>
      </c>
      <c r="E146" s="16">
        <v>1</v>
      </c>
      <c r="F146" s="7">
        <v>365</v>
      </c>
      <c r="G146" s="9">
        <v>89</v>
      </c>
      <c r="H146" s="7">
        <v>136</v>
      </c>
      <c r="I146" s="7">
        <v>183.6</v>
      </c>
      <c r="J146" s="20">
        <v>0.03</v>
      </c>
      <c r="L146" s="3"/>
      <c r="M146" s="3"/>
    </row>
    <row r="147" spans="1:13" x14ac:dyDescent="0.2">
      <c r="A147" s="8" t="s">
        <v>193</v>
      </c>
      <c r="B147" s="12">
        <v>92.30382042005391</v>
      </c>
      <c r="C147" s="13">
        <v>19391.8</v>
      </c>
      <c r="D147" s="13">
        <v>9729.6470588235297</v>
      </c>
      <c r="E147" s="16">
        <v>12</v>
      </c>
      <c r="F147" s="7">
        <v>547.5</v>
      </c>
      <c r="G147" s="9">
        <v>166</v>
      </c>
      <c r="H147" s="7">
        <v>211.75</v>
      </c>
      <c r="I147" s="7">
        <v>252</v>
      </c>
      <c r="J147" s="20">
        <v>3.73</v>
      </c>
      <c r="L147" s="3"/>
      <c r="M147" s="3"/>
    </row>
    <row r="148" spans="1:13" x14ac:dyDescent="0.2">
      <c r="A148" s="17" t="s">
        <v>194</v>
      </c>
      <c r="B148" s="12"/>
      <c r="C148" s="13">
        <v>7790</v>
      </c>
      <c r="D148" s="13">
        <v>7620</v>
      </c>
      <c r="E148" s="16"/>
      <c r="F148" s="7">
        <v>821.25</v>
      </c>
      <c r="G148" s="9">
        <v>207</v>
      </c>
      <c r="H148" s="7">
        <v>635.13</v>
      </c>
      <c r="I148" s="7">
        <v>529.20000000000005</v>
      </c>
      <c r="J148" s="20">
        <v>0.87</v>
      </c>
      <c r="L148" s="3"/>
      <c r="M148" s="3"/>
    </row>
    <row r="149" spans="1:13" x14ac:dyDescent="0.2">
      <c r="A149" s="8" t="s">
        <v>195</v>
      </c>
      <c r="B149" s="12">
        <v>119.375</v>
      </c>
      <c r="C149" s="13">
        <v>7410</v>
      </c>
      <c r="D149" s="13">
        <v>7320</v>
      </c>
      <c r="E149" s="16"/>
      <c r="F149" s="7"/>
      <c r="G149" s="9"/>
      <c r="H149" s="7"/>
      <c r="I149" s="7"/>
      <c r="J149" s="20"/>
      <c r="L149" s="3"/>
      <c r="M149" s="3"/>
    </row>
    <row r="150" spans="1:13" x14ac:dyDescent="0.2">
      <c r="A150" s="17" t="s">
        <v>196</v>
      </c>
      <c r="B150" s="12"/>
      <c r="C150" s="13"/>
      <c r="D150" s="13"/>
      <c r="E150" s="16"/>
      <c r="F150" s="7"/>
      <c r="G150" s="9"/>
      <c r="H150" s="7"/>
      <c r="I150" s="7"/>
      <c r="J150" s="20"/>
      <c r="L150" s="3"/>
      <c r="M150" s="3"/>
    </row>
    <row r="151" spans="1:13" x14ac:dyDescent="0.2">
      <c r="A151" s="8" t="s">
        <v>197</v>
      </c>
      <c r="B151" s="12">
        <v>13.491754218290515</v>
      </c>
      <c r="C151" s="13">
        <v>1100</v>
      </c>
      <c r="D151" s="13">
        <v>1020</v>
      </c>
      <c r="E151" s="16"/>
      <c r="F151" s="7"/>
      <c r="G151" s="9"/>
      <c r="H151" s="7"/>
      <c r="I151" s="7"/>
      <c r="J151" s="20"/>
      <c r="L151" s="3"/>
      <c r="M151" s="3"/>
    </row>
    <row r="152" spans="1:13" x14ac:dyDescent="0.2">
      <c r="A152" s="8" t="s">
        <v>198</v>
      </c>
      <c r="B152" s="12">
        <v>10.13030421119767</v>
      </c>
      <c r="C152" s="13">
        <v>679</v>
      </c>
      <c r="D152" s="13">
        <v>626</v>
      </c>
      <c r="E152" s="16">
        <v>1</v>
      </c>
      <c r="F152" s="7">
        <v>365</v>
      </c>
      <c r="G152" s="9">
        <v>188</v>
      </c>
      <c r="H152" s="7">
        <v>181.21</v>
      </c>
      <c r="I152" s="7">
        <v>318</v>
      </c>
      <c r="J152" s="20"/>
      <c r="L152" s="3"/>
      <c r="M152" s="3"/>
    </row>
    <row r="153" spans="1:13" x14ac:dyDescent="0.2">
      <c r="A153" s="17" t="s">
        <v>199</v>
      </c>
      <c r="B153" s="12"/>
      <c r="C153" s="13">
        <v>462</v>
      </c>
      <c r="D153" s="13">
        <v>376</v>
      </c>
      <c r="E153" s="16">
        <v>1</v>
      </c>
      <c r="F153" s="7">
        <v>448</v>
      </c>
      <c r="G153" s="9">
        <v>188</v>
      </c>
      <c r="H153" s="9">
        <v>133</v>
      </c>
      <c r="I153" s="9">
        <v>205.20000000000002</v>
      </c>
      <c r="J153" s="20"/>
      <c r="L153" s="3"/>
      <c r="M153" s="3"/>
    </row>
    <row r="154" spans="1:13" x14ac:dyDescent="0.2">
      <c r="A154" s="8" t="s">
        <v>200</v>
      </c>
      <c r="B154" s="12">
        <v>11.777504837777979</v>
      </c>
      <c r="C154" s="13">
        <v>1190</v>
      </c>
      <c r="D154" s="13">
        <v>1110</v>
      </c>
      <c r="E154" s="16">
        <v>6</v>
      </c>
      <c r="F154" s="7">
        <v>365</v>
      </c>
      <c r="G154" s="9">
        <v>130</v>
      </c>
      <c r="H154" s="7">
        <v>124.62</v>
      </c>
      <c r="I154" s="7">
        <v>225.6</v>
      </c>
      <c r="J154" s="20">
        <v>0.06</v>
      </c>
      <c r="L154" s="3"/>
      <c r="M154" s="3"/>
    </row>
    <row r="155" spans="1:13" x14ac:dyDescent="0.2">
      <c r="A155" s="8" t="s">
        <v>201</v>
      </c>
      <c r="B155" s="12">
        <v>11.49575775755256</v>
      </c>
      <c r="C155" s="13">
        <v>794</v>
      </c>
      <c r="D155" s="13">
        <v>734</v>
      </c>
      <c r="E155" s="16"/>
      <c r="F155" s="7">
        <v>215.95</v>
      </c>
      <c r="G155" s="9">
        <v>132</v>
      </c>
      <c r="H155" s="7">
        <v>139.19999999999999</v>
      </c>
      <c r="I155" s="7">
        <v>204</v>
      </c>
      <c r="J155" s="20">
        <v>0.12</v>
      </c>
      <c r="L155" s="3"/>
      <c r="M155" s="3"/>
    </row>
    <row r="156" spans="1:13" x14ac:dyDescent="0.2">
      <c r="A156" s="8" t="s">
        <v>202</v>
      </c>
      <c r="B156" s="12">
        <v>341.29166666666663</v>
      </c>
      <c r="C156" s="13">
        <v>45000</v>
      </c>
      <c r="D156" s="13">
        <v>33200</v>
      </c>
      <c r="E156" s="16">
        <v>85.1</v>
      </c>
      <c r="F156" s="7">
        <v>1715.5</v>
      </c>
      <c r="G156" s="9">
        <v>232</v>
      </c>
      <c r="H156" s="7">
        <v>1081.31</v>
      </c>
      <c r="I156" s="7">
        <v>576</v>
      </c>
      <c r="J156" s="20">
        <v>27.93</v>
      </c>
      <c r="L156" s="3"/>
      <c r="M156" s="3"/>
    </row>
    <row r="157" spans="1:13" x14ac:dyDescent="0.2">
      <c r="A157" s="8" t="s">
        <v>203</v>
      </c>
      <c r="B157" s="12">
        <v>368.34930892814361</v>
      </c>
      <c r="C157" s="13">
        <v>49566.666666666664</v>
      </c>
      <c r="D157" s="13">
        <v>40366.666666666664</v>
      </c>
      <c r="E157" s="16">
        <v>63.1</v>
      </c>
      <c r="F157" s="7">
        <v>1825</v>
      </c>
      <c r="G157" s="9">
        <v>229</v>
      </c>
      <c r="H157" s="7">
        <v>1260.81</v>
      </c>
      <c r="I157" s="7">
        <v>720</v>
      </c>
      <c r="J157" s="20">
        <v>10.85</v>
      </c>
      <c r="L157" s="3"/>
      <c r="M157" s="3"/>
    </row>
    <row r="158" spans="1:13" x14ac:dyDescent="0.2">
      <c r="A158" s="8" t="s">
        <v>204</v>
      </c>
      <c r="B158" s="12">
        <v>167.42390756818907</v>
      </c>
      <c r="C158" s="13">
        <v>23000</v>
      </c>
      <c r="D158" s="13">
        <v>13300</v>
      </c>
      <c r="E158" s="7">
        <v>57.7</v>
      </c>
      <c r="F158" s="7">
        <v>752.81</v>
      </c>
      <c r="G158" s="7">
        <v>178.96</v>
      </c>
      <c r="H158" s="7">
        <v>596.6</v>
      </c>
      <c r="I158" s="7">
        <v>302.39999999999998</v>
      </c>
      <c r="J158" s="20">
        <v>4.83</v>
      </c>
      <c r="L158" s="3"/>
      <c r="M158" s="3"/>
    </row>
    <row r="159" spans="1:13" x14ac:dyDescent="0.2">
      <c r="A159" s="8" t="s">
        <v>205</v>
      </c>
      <c r="B159" s="12">
        <v>163.18690324880856</v>
      </c>
      <c r="C159" s="13">
        <v>22300</v>
      </c>
      <c r="D159" s="13">
        <v>12000</v>
      </c>
      <c r="E159" s="16">
        <v>55</v>
      </c>
      <c r="F159" s="7">
        <v>669.16</v>
      </c>
      <c r="G159" s="7">
        <v>172.99</v>
      </c>
      <c r="H159" s="7">
        <v>450.42</v>
      </c>
      <c r="I159" s="7">
        <v>540</v>
      </c>
      <c r="J159" s="20">
        <v>14.95</v>
      </c>
      <c r="L159" s="3"/>
      <c r="M159" s="3"/>
    </row>
    <row r="160" spans="1:13" x14ac:dyDescent="0.2">
      <c r="A160" s="8" t="s">
        <v>206</v>
      </c>
      <c r="B160" s="12">
        <v>146.16666666666669</v>
      </c>
      <c r="C160" s="13">
        <v>18000</v>
      </c>
      <c r="D160" s="13">
        <v>10300</v>
      </c>
      <c r="E160" s="16">
        <v>66.099999999999994</v>
      </c>
      <c r="F160" s="7">
        <v>608.33000000000004</v>
      </c>
      <c r="G160" s="9">
        <v>171</v>
      </c>
      <c r="H160" s="7">
        <v>363.96</v>
      </c>
      <c r="I160" s="7">
        <v>450</v>
      </c>
      <c r="J160" s="20">
        <v>17.37</v>
      </c>
      <c r="L160" s="3"/>
      <c r="M160" s="3"/>
    </row>
    <row r="161" spans="1:13" x14ac:dyDescent="0.2">
      <c r="A161" s="8" t="s">
        <v>207</v>
      </c>
      <c r="B161" s="12">
        <v>178</v>
      </c>
      <c r="C161" s="13">
        <v>29800</v>
      </c>
      <c r="D161" s="13">
        <v>14800</v>
      </c>
      <c r="E161" s="16">
        <v>34.700000000000003</v>
      </c>
      <c r="F161" s="7">
        <v>882.08</v>
      </c>
      <c r="G161" s="7">
        <v>185.92</v>
      </c>
      <c r="H161" s="7">
        <v>877.09</v>
      </c>
      <c r="I161" s="7">
        <v>540</v>
      </c>
      <c r="J161" s="20">
        <v>9.1199999999999992</v>
      </c>
      <c r="L161" s="3"/>
      <c r="M161" s="3"/>
    </row>
    <row r="162" spans="1:13" x14ac:dyDescent="0.2">
      <c r="A162" s="8" t="s">
        <v>208</v>
      </c>
      <c r="B162" s="12">
        <v>12.41553650594558</v>
      </c>
      <c r="C162" s="13">
        <v>802.12307692307695</v>
      </c>
      <c r="D162" s="13">
        <v>867.91250000000002</v>
      </c>
      <c r="E162" s="16">
        <v>2</v>
      </c>
      <c r="F162" s="7">
        <v>354.05</v>
      </c>
      <c r="G162" s="9">
        <v>170</v>
      </c>
      <c r="H162" s="7">
        <v>149.15</v>
      </c>
      <c r="I162" s="7">
        <v>312</v>
      </c>
      <c r="J162" s="20">
        <v>0.11</v>
      </c>
      <c r="L162" s="3"/>
      <c r="M162" s="3"/>
    </row>
    <row r="163" spans="1:13" x14ac:dyDescent="0.2">
      <c r="A163" s="8" t="s">
        <v>209</v>
      </c>
      <c r="B163" s="12">
        <v>6.6814214285714302</v>
      </c>
      <c r="C163" s="13">
        <v>328</v>
      </c>
      <c r="D163" s="13">
        <v>350</v>
      </c>
      <c r="E163" s="16">
        <v>2</v>
      </c>
      <c r="F163" s="7"/>
      <c r="G163" s="7">
        <v>174.46</v>
      </c>
      <c r="H163" s="7"/>
      <c r="I163" s="7">
        <v>144</v>
      </c>
      <c r="J163" s="20">
        <v>0.02</v>
      </c>
      <c r="L163" s="3"/>
      <c r="M163" s="3"/>
    </row>
    <row r="164" spans="1:13" x14ac:dyDescent="0.2">
      <c r="A164" s="8" t="s">
        <v>210</v>
      </c>
      <c r="B164" s="12">
        <v>63.587276393157566</v>
      </c>
      <c r="C164" s="13">
        <v>8360</v>
      </c>
      <c r="D164" s="13">
        <v>8210</v>
      </c>
      <c r="E164" s="16">
        <v>49.4</v>
      </c>
      <c r="F164" s="7">
        <v>660.65</v>
      </c>
      <c r="G164" s="7">
        <v>151.41</v>
      </c>
      <c r="H164" s="7">
        <v>783.93</v>
      </c>
      <c r="I164" s="7"/>
      <c r="J164" s="20">
        <v>0.42</v>
      </c>
      <c r="L164" s="3"/>
      <c r="M164" s="3"/>
    </row>
    <row r="165" spans="1:13" x14ac:dyDescent="0.2">
      <c r="A165" s="8" t="s">
        <v>211</v>
      </c>
      <c r="B165" s="12">
        <v>57.25</v>
      </c>
      <c r="C165" s="13">
        <v>5800</v>
      </c>
      <c r="D165" s="13">
        <v>5460</v>
      </c>
      <c r="E165" s="16">
        <v>32.4</v>
      </c>
      <c r="F165" s="7"/>
      <c r="G165" s="9"/>
      <c r="H165" s="7"/>
      <c r="I165" s="7"/>
      <c r="J165" s="20">
        <v>0.32600000000000001</v>
      </c>
      <c r="L165" s="3"/>
      <c r="M165" s="3"/>
    </row>
    <row r="166" spans="1:13" x14ac:dyDescent="0.2">
      <c r="A166" s="17" t="s">
        <v>213</v>
      </c>
      <c r="B166" s="12"/>
      <c r="C166" s="13"/>
      <c r="D166" s="13"/>
      <c r="E166" s="16"/>
      <c r="F166" s="7"/>
      <c r="G166" s="7">
        <v>195</v>
      </c>
      <c r="H166" s="7"/>
      <c r="I166" s="7"/>
      <c r="J166" s="20">
        <v>0.39</v>
      </c>
      <c r="L166" s="3"/>
      <c r="M166" s="3"/>
    </row>
    <row r="167" spans="1:13" x14ac:dyDescent="0.2">
      <c r="A167" s="17" t="s">
        <v>214</v>
      </c>
      <c r="B167" s="12"/>
      <c r="C167" s="13"/>
      <c r="D167" s="13"/>
      <c r="E167" s="16">
        <v>14.8</v>
      </c>
      <c r="F167" s="7"/>
      <c r="G167" s="7">
        <v>195</v>
      </c>
      <c r="H167" s="7"/>
      <c r="I167" s="7"/>
      <c r="J167" s="20">
        <v>0.113</v>
      </c>
      <c r="L167" s="3"/>
      <c r="M167" s="3"/>
    </row>
    <row r="168" spans="1:13" x14ac:dyDescent="0.2">
      <c r="A168" s="8" t="s">
        <v>216</v>
      </c>
      <c r="B168" s="12">
        <v>70.951894687068375</v>
      </c>
      <c r="C168" s="13">
        <v>9559.6</v>
      </c>
      <c r="D168" s="13">
        <v>7258</v>
      </c>
      <c r="E168" s="16">
        <v>34</v>
      </c>
      <c r="F168" s="7"/>
      <c r="G168" s="9"/>
      <c r="H168" s="7"/>
      <c r="I168" s="7"/>
      <c r="J168" s="20">
        <v>0.65</v>
      </c>
      <c r="L168" s="3"/>
      <c r="M168" s="3"/>
    </row>
    <row r="169" spans="1:13" x14ac:dyDescent="0.2">
      <c r="A169" s="17" t="s">
        <v>218</v>
      </c>
      <c r="B169" s="12"/>
      <c r="C169" s="9">
        <v>2250</v>
      </c>
      <c r="D169" s="9">
        <v>2070</v>
      </c>
      <c r="E169" s="16">
        <v>3.5</v>
      </c>
      <c r="F169" s="7"/>
      <c r="G169" s="9"/>
      <c r="H169" s="7"/>
      <c r="I169" s="7"/>
      <c r="J169" s="20"/>
      <c r="L169" s="3"/>
      <c r="M169" s="3"/>
    </row>
    <row r="170" spans="1:13" x14ac:dyDescent="0.2">
      <c r="A170" s="8" t="s">
        <v>220</v>
      </c>
      <c r="B170" s="12">
        <v>32.263509987946833</v>
      </c>
      <c r="C170" s="13">
        <v>1940</v>
      </c>
      <c r="D170" s="13">
        <v>1580</v>
      </c>
      <c r="E170" s="16">
        <v>5.5</v>
      </c>
      <c r="F170" s="7">
        <v>448.03</v>
      </c>
      <c r="G170" s="9">
        <v>158</v>
      </c>
      <c r="H170" s="7">
        <v>113.15</v>
      </c>
      <c r="I170" s="7">
        <v>248.4</v>
      </c>
      <c r="J170" s="20">
        <v>0.128</v>
      </c>
      <c r="L170" s="3"/>
      <c r="M170" s="3"/>
    </row>
    <row r="171" spans="1:13" x14ac:dyDescent="0.2">
      <c r="A171" s="8" t="s">
        <v>223</v>
      </c>
      <c r="B171" s="12">
        <v>389.4952510273996</v>
      </c>
      <c r="C171" s="13">
        <v>84482.5</v>
      </c>
      <c r="D171" s="13">
        <v>41148</v>
      </c>
      <c r="E171" s="16"/>
      <c r="F171" s="7"/>
      <c r="G171" s="9"/>
      <c r="H171" s="7"/>
      <c r="I171" s="7"/>
      <c r="J171" s="20"/>
      <c r="L171" s="3"/>
      <c r="M171" s="3"/>
    </row>
    <row r="172" spans="1:13" x14ac:dyDescent="0.2">
      <c r="A172" s="8" t="s">
        <v>224</v>
      </c>
      <c r="B172" s="12">
        <v>377.37685405740581</v>
      </c>
      <c r="C172" s="13">
        <v>80136.857142857145</v>
      </c>
      <c r="D172" s="13">
        <v>36947.63636363636</v>
      </c>
      <c r="E172" s="16">
        <v>2</v>
      </c>
      <c r="F172" s="7">
        <v>2007.5</v>
      </c>
      <c r="G172" s="9">
        <v>249</v>
      </c>
      <c r="H172" s="7">
        <v>1088.8</v>
      </c>
      <c r="I172" s="7">
        <v>720</v>
      </c>
      <c r="J172" s="20">
        <v>3.88</v>
      </c>
      <c r="L172" s="3"/>
      <c r="M172" s="3"/>
    </row>
    <row r="173" spans="1:13" x14ac:dyDescent="0.2">
      <c r="A173" s="8" t="s">
        <v>225</v>
      </c>
      <c r="B173" s="12">
        <v>80.3</v>
      </c>
      <c r="C173" s="13">
        <v>6680</v>
      </c>
      <c r="D173" s="13">
        <v>6710</v>
      </c>
      <c r="E173" s="9">
        <v>6</v>
      </c>
      <c r="F173" s="7"/>
      <c r="G173" s="9"/>
      <c r="H173" s="7"/>
      <c r="I173" s="7"/>
      <c r="J173" s="20">
        <v>0.38</v>
      </c>
      <c r="L173" s="3"/>
      <c r="M173" s="3"/>
    </row>
    <row r="174" spans="1:13" x14ac:dyDescent="0.2">
      <c r="A174" s="8" t="s">
        <v>227</v>
      </c>
      <c r="B174" s="12">
        <v>64.848742983724662</v>
      </c>
      <c r="C174" s="13">
        <v>6554.26</v>
      </c>
      <c r="D174" s="13">
        <v>6566.636363636364</v>
      </c>
      <c r="E174" s="9">
        <v>14.5</v>
      </c>
      <c r="F174" s="7"/>
      <c r="G174" s="9"/>
      <c r="H174" s="7"/>
      <c r="I174" s="7">
        <v>192</v>
      </c>
      <c r="J174" s="20">
        <v>0.12</v>
      </c>
      <c r="L174" s="3"/>
      <c r="M174" s="3"/>
    </row>
    <row r="175" spans="1:13" x14ac:dyDescent="0.2">
      <c r="A175" s="8" t="s">
        <v>228</v>
      </c>
      <c r="B175" s="12">
        <v>52.600388068454734</v>
      </c>
      <c r="C175" s="13">
        <v>4700</v>
      </c>
      <c r="D175" s="13">
        <v>4200</v>
      </c>
      <c r="E175" s="9"/>
      <c r="F175" s="7"/>
      <c r="G175" s="7">
        <v>167.84</v>
      </c>
      <c r="H175" s="7"/>
      <c r="I175" s="7"/>
      <c r="J175" s="20">
        <v>0.56000000000000005</v>
      </c>
      <c r="L175" s="3"/>
      <c r="M175" s="3"/>
    </row>
    <row r="176" spans="1:13" x14ac:dyDescent="0.2">
      <c r="A176" s="8" t="s">
        <v>231</v>
      </c>
      <c r="B176" s="12">
        <v>30.194099999999999</v>
      </c>
      <c r="C176" s="13">
        <v>3700</v>
      </c>
      <c r="D176" s="13">
        <v>3757</v>
      </c>
      <c r="E176" s="9">
        <v>5.5</v>
      </c>
      <c r="F176" s="7">
        <v>365</v>
      </c>
      <c r="G176" s="7">
        <v>140.99</v>
      </c>
      <c r="H176" s="7">
        <v>180.96</v>
      </c>
      <c r="I176" s="7"/>
      <c r="J176" s="20"/>
      <c r="L176" s="3"/>
      <c r="M176" s="3"/>
    </row>
    <row r="177" spans="1:13" x14ac:dyDescent="0.2">
      <c r="A177" s="8" t="s">
        <v>232</v>
      </c>
      <c r="B177" s="12">
        <v>30.151158571428571</v>
      </c>
      <c r="C177" s="13">
        <v>3430</v>
      </c>
      <c r="D177" s="13">
        <v>3633.3333333333335</v>
      </c>
      <c r="E177" s="9">
        <v>4</v>
      </c>
      <c r="F177" s="7"/>
      <c r="G177" s="9"/>
      <c r="H177" s="7"/>
      <c r="I177" s="7"/>
      <c r="J177" s="20"/>
      <c r="L177" s="3"/>
      <c r="M177" s="3"/>
    </row>
    <row r="178" spans="1:13" x14ac:dyDescent="0.2">
      <c r="A178" s="8" t="s">
        <v>233</v>
      </c>
      <c r="B178" s="12">
        <v>39.799321231274725</v>
      </c>
      <c r="C178" s="13">
        <v>6050</v>
      </c>
      <c r="D178" s="13">
        <v>6210</v>
      </c>
      <c r="E178" s="9">
        <v>5.38</v>
      </c>
      <c r="F178" s="7">
        <v>745.2</v>
      </c>
      <c r="G178" s="9">
        <v>157</v>
      </c>
      <c r="H178" s="7">
        <v>256.27</v>
      </c>
      <c r="I178" s="7"/>
      <c r="J178" s="20">
        <v>0.21</v>
      </c>
      <c r="L178" s="3"/>
      <c r="M178" s="3"/>
    </row>
    <row r="179" spans="1:13" x14ac:dyDescent="0.2">
      <c r="A179" s="8" t="s">
        <v>234</v>
      </c>
      <c r="B179" s="12">
        <v>39.488156699969778</v>
      </c>
      <c r="C179" s="13">
        <v>5468.7999868958432</v>
      </c>
      <c r="D179" s="13">
        <v>5895</v>
      </c>
      <c r="E179" s="9">
        <v>4.5999999999999996</v>
      </c>
      <c r="F179" s="7"/>
      <c r="G179" s="9"/>
      <c r="H179" s="7"/>
      <c r="I179" s="7"/>
      <c r="J179" s="20">
        <v>4</v>
      </c>
      <c r="L179" s="3"/>
      <c r="M179" s="3"/>
    </row>
    <row r="180" spans="1:13" x14ac:dyDescent="0.2">
      <c r="A180" s="17" t="s">
        <v>236</v>
      </c>
      <c r="B180" s="12"/>
      <c r="C180" s="9">
        <v>3390</v>
      </c>
      <c r="D180" s="9">
        <v>3590</v>
      </c>
      <c r="E180" s="9">
        <v>4.0999999999999996</v>
      </c>
      <c r="F180" s="7"/>
      <c r="G180" s="9"/>
      <c r="H180" s="7">
        <v>152.13</v>
      </c>
      <c r="I180" s="9">
        <v>240</v>
      </c>
      <c r="J180" s="20">
        <v>0.06</v>
      </c>
      <c r="L180" s="3"/>
      <c r="M180" s="3"/>
    </row>
    <row r="181" spans="1:13" x14ac:dyDescent="0.2">
      <c r="A181" s="8" t="s">
        <v>237</v>
      </c>
      <c r="B181" s="12">
        <v>26.205882857142857</v>
      </c>
      <c r="C181" s="13">
        <v>2930</v>
      </c>
      <c r="D181" s="13">
        <v>2980</v>
      </c>
      <c r="E181" s="16">
        <v>5</v>
      </c>
      <c r="F181" s="7">
        <v>365</v>
      </c>
      <c r="G181" s="9">
        <v>148</v>
      </c>
      <c r="H181" s="7">
        <v>177.83</v>
      </c>
      <c r="I181" s="7">
        <v>247.2</v>
      </c>
      <c r="J181" s="20">
        <v>0.03</v>
      </c>
      <c r="L181" s="3"/>
      <c r="M181" s="3"/>
    </row>
    <row r="182" spans="1:13" x14ac:dyDescent="0.2">
      <c r="A182" s="8" t="s">
        <v>238</v>
      </c>
      <c r="B182" s="12">
        <v>91.414732814938503</v>
      </c>
      <c r="C182" s="13">
        <v>11000</v>
      </c>
      <c r="D182" s="13">
        <v>8440</v>
      </c>
      <c r="E182" s="16">
        <v>9.3000000000000007</v>
      </c>
      <c r="F182" s="7">
        <v>430.7</v>
      </c>
      <c r="G182" s="9">
        <v>171</v>
      </c>
      <c r="H182" s="9">
        <v>330</v>
      </c>
      <c r="I182" s="7">
        <v>300</v>
      </c>
      <c r="J182" s="20"/>
      <c r="L182" s="3"/>
      <c r="M182" s="3"/>
    </row>
    <row r="183" spans="1:13" x14ac:dyDescent="0.2">
      <c r="A183" s="17" t="s">
        <v>239</v>
      </c>
      <c r="B183" s="12"/>
      <c r="C183" s="13"/>
      <c r="D183" s="13"/>
      <c r="E183" s="16"/>
      <c r="F183" s="7"/>
      <c r="G183" s="7">
        <v>200</v>
      </c>
      <c r="H183" s="7"/>
      <c r="I183" s="7"/>
      <c r="J183" s="20">
        <v>10</v>
      </c>
      <c r="L183" s="3"/>
      <c r="M183" s="3"/>
    </row>
    <row r="184" spans="1:13" x14ac:dyDescent="0.2">
      <c r="A184" s="17" t="s">
        <v>241</v>
      </c>
      <c r="B184" s="12"/>
      <c r="C184" s="13"/>
      <c r="D184" s="13"/>
      <c r="E184" s="16"/>
      <c r="F184" s="7"/>
      <c r="G184" s="7">
        <v>170</v>
      </c>
      <c r="H184" s="7"/>
      <c r="I184" s="7"/>
      <c r="J184" s="20">
        <v>25</v>
      </c>
      <c r="L184" s="3"/>
      <c r="M184" s="3"/>
    </row>
    <row r="185" spans="1:13" x14ac:dyDescent="0.2">
      <c r="A185" s="8" t="s">
        <v>242</v>
      </c>
      <c r="B185" s="12">
        <v>117.75699</v>
      </c>
      <c r="C185" s="13">
        <v>17900</v>
      </c>
      <c r="D185" s="13">
        <v>11600</v>
      </c>
      <c r="E185" s="16"/>
      <c r="F185" s="7"/>
      <c r="G185" s="7">
        <v>199.34</v>
      </c>
      <c r="H185" s="7"/>
      <c r="I185" s="9">
        <v>354</v>
      </c>
      <c r="J185" s="20">
        <v>24.28</v>
      </c>
      <c r="L185" s="3"/>
      <c r="M185" s="3"/>
    </row>
    <row r="186" spans="1:13" x14ac:dyDescent="0.2">
      <c r="A186" s="17" t="s">
        <v>243</v>
      </c>
      <c r="B186" s="12"/>
      <c r="C186" s="9">
        <v>428</v>
      </c>
      <c r="D186" s="9">
        <v>430</v>
      </c>
      <c r="E186" s="16">
        <v>7.5</v>
      </c>
      <c r="F186" s="7"/>
      <c r="G186" s="9">
        <v>160</v>
      </c>
      <c r="H186" s="7"/>
      <c r="I186" s="9">
        <v>228</v>
      </c>
      <c r="J186" s="20"/>
      <c r="L186" s="3"/>
      <c r="M186" s="3"/>
    </row>
    <row r="187" spans="1:13" x14ac:dyDescent="0.2">
      <c r="A187" s="8" t="s">
        <v>244</v>
      </c>
      <c r="B187" s="12">
        <v>7.9385709049979472</v>
      </c>
      <c r="C187" s="13">
        <v>404.58333333333331</v>
      </c>
      <c r="D187" s="13">
        <v>396.55555555555554</v>
      </c>
      <c r="E187" s="16">
        <v>5.0999999999999996</v>
      </c>
      <c r="F187" s="7">
        <v>293.5</v>
      </c>
      <c r="G187" s="9">
        <v>147</v>
      </c>
      <c r="H187" s="7">
        <v>90.1</v>
      </c>
      <c r="I187" s="7">
        <v>294</v>
      </c>
      <c r="J187" s="20">
        <v>0.2</v>
      </c>
      <c r="L187" s="3"/>
      <c r="M187" s="3"/>
    </row>
    <row r="188" spans="1:13" x14ac:dyDescent="0.2">
      <c r="A188" s="8" t="s">
        <v>245</v>
      </c>
      <c r="B188" s="12">
        <v>10.136208952984008</v>
      </c>
      <c r="C188" s="13">
        <v>499.33333333333331</v>
      </c>
      <c r="D188" s="13">
        <v>534.42857142857144</v>
      </c>
      <c r="E188" s="16">
        <v>6.3</v>
      </c>
      <c r="F188" s="7">
        <v>240.9</v>
      </c>
      <c r="G188" s="9">
        <v>142</v>
      </c>
      <c r="H188" s="9">
        <v>56</v>
      </c>
      <c r="I188" s="9">
        <v>246</v>
      </c>
      <c r="J188" s="20">
        <v>0.16</v>
      </c>
      <c r="L188" s="3"/>
      <c r="M188" s="3"/>
    </row>
    <row r="189" spans="1:13" x14ac:dyDescent="0.2">
      <c r="A189" s="17" t="s">
        <v>246</v>
      </c>
      <c r="B189" s="12"/>
      <c r="C189" s="13">
        <v>474</v>
      </c>
      <c r="D189" s="13">
        <v>475</v>
      </c>
      <c r="E189" s="16">
        <v>7</v>
      </c>
      <c r="F189" s="7"/>
      <c r="G189" s="9">
        <v>145</v>
      </c>
      <c r="H189" s="7"/>
      <c r="I189" s="7">
        <v>242.4</v>
      </c>
      <c r="J189" s="20">
        <v>0.22</v>
      </c>
      <c r="L189" s="3"/>
      <c r="M189" s="3"/>
    </row>
    <row r="190" spans="1:13" x14ac:dyDescent="0.2">
      <c r="A190" s="8" t="s">
        <v>247</v>
      </c>
      <c r="B190" s="12">
        <v>9.7019804958221556</v>
      </c>
      <c r="C190" s="13">
        <v>510</v>
      </c>
      <c r="D190" s="13">
        <v>539</v>
      </c>
      <c r="E190" s="16"/>
      <c r="F190" s="7"/>
      <c r="G190" s="7">
        <v>142.5</v>
      </c>
      <c r="H190" s="7"/>
      <c r="I190" s="9">
        <v>182.39999999999998</v>
      </c>
      <c r="J190" s="20"/>
      <c r="L190" s="3"/>
      <c r="M190" s="3"/>
    </row>
    <row r="191" spans="1:13" x14ac:dyDescent="0.2">
      <c r="A191" s="8" t="s">
        <v>248</v>
      </c>
      <c r="B191" s="12">
        <v>9.7839000551071287</v>
      </c>
      <c r="C191" s="13">
        <v>535</v>
      </c>
      <c r="D191" s="13">
        <v>591</v>
      </c>
      <c r="E191" s="16"/>
      <c r="F191" s="7">
        <v>206.83</v>
      </c>
      <c r="G191" s="9">
        <v>127</v>
      </c>
      <c r="H191" s="7">
        <v>69.599999999999994</v>
      </c>
      <c r="I191" s="7">
        <v>184.8</v>
      </c>
      <c r="J191" s="20">
        <v>0.05</v>
      </c>
      <c r="L191" s="3"/>
      <c r="M191" s="3"/>
    </row>
    <row r="192" spans="1:13" x14ac:dyDescent="0.2">
      <c r="A192" s="8" t="s">
        <v>249</v>
      </c>
      <c r="B192" s="12">
        <v>11.087294097245355</v>
      </c>
      <c r="C192" s="13">
        <v>629.25</v>
      </c>
      <c r="D192" s="13">
        <v>538</v>
      </c>
      <c r="E192" s="16">
        <v>7</v>
      </c>
      <c r="F192" s="7">
        <v>168.5</v>
      </c>
      <c r="G192" s="9">
        <v>145</v>
      </c>
      <c r="H192" s="7"/>
      <c r="I192" s="9">
        <v>240</v>
      </c>
      <c r="J192" s="20">
        <v>0.21</v>
      </c>
      <c r="L192" s="3"/>
      <c r="M192" s="3"/>
    </row>
    <row r="193" spans="1:13" x14ac:dyDescent="0.2">
      <c r="A193" s="8" t="s">
        <v>250</v>
      </c>
      <c r="B193" s="12">
        <v>9.4811176906741412</v>
      </c>
      <c r="C193" s="13">
        <v>380</v>
      </c>
      <c r="D193" s="13">
        <v>370</v>
      </c>
      <c r="E193" s="16"/>
      <c r="F193" s="7"/>
      <c r="G193" s="9"/>
      <c r="H193" s="7"/>
      <c r="I193" s="7"/>
      <c r="J193" s="20"/>
      <c r="L193" s="3"/>
      <c r="M193" s="3"/>
    </row>
    <row r="194" spans="1:13" x14ac:dyDescent="0.2">
      <c r="A194" s="8" t="s">
        <v>251</v>
      </c>
      <c r="B194" s="12">
        <v>9.7578196984182206</v>
      </c>
      <c r="C194" s="13">
        <v>416.61290322580646</v>
      </c>
      <c r="D194" s="13">
        <v>445.11111111111109</v>
      </c>
      <c r="E194" s="16">
        <v>5.8</v>
      </c>
      <c r="F194" s="7">
        <v>233.06</v>
      </c>
      <c r="G194" s="9">
        <v>178</v>
      </c>
      <c r="H194" s="7">
        <v>49.85</v>
      </c>
      <c r="I194" s="7">
        <v>277.2</v>
      </c>
      <c r="J194" s="20">
        <v>0.06</v>
      </c>
      <c r="L194" s="3"/>
      <c r="M194" s="3"/>
    </row>
    <row r="195" spans="1:13" x14ac:dyDescent="0.2">
      <c r="A195" s="8" t="s">
        <v>252</v>
      </c>
      <c r="B195" s="12"/>
      <c r="C195" s="13"/>
      <c r="D195" s="13"/>
      <c r="E195" s="16">
        <v>5.5</v>
      </c>
      <c r="F195" s="7"/>
      <c r="G195" s="9"/>
      <c r="H195" s="7"/>
      <c r="I195" s="7"/>
      <c r="J195" s="20"/>
      <c r="L195" s="3"/>
      <c r="M195" s="3"/>
    </row>
    <row r="196" spans="1:13" x14ac:dyDescent="0.2">
      <c r="A196" s="8" t="s">
        <v>253</v>
      </c>
      <c r="B196" s="12"/>
      <c r="C196" s="13">
        <v>1020</v>
      </c>
      <c r="D196" s="13">
        <v>750</v>
      </c>
      <c r="E196" s="16">
        <v>60</v>
      </c>
      <c r="F196" s="7"/>
      <c r="G196" s="7">
        <v>157.79</v>
      </c>
      <c r="H196" s="7"/>
      <c r="I196" s="9">
        <v>363.6</v>
      </c>
      <c r="J196" s="20"/>
      <c r="L196" s="3"/>
      <c r="M196" s="3"/>
    </row>
    <row r="197" spans="1:13" x14ac:dyDescent="0.2">
      <c r="A197" s="8" t="s">
        <v>254</v>
      </c>
      <c r="B197" s="12">
        <v>25.065998888888892</v>
      </c>
      <c r="C197" s="13">
        <v>897</v>
      </c>
      <c r="D197" s="13">
        <v>680</v>
      </c>
      <c r="E197" s="16">
        <v>55.3</v>
      </c>
      <c r="F197" s="7"/>
      <c r="G197" s="7">
        <v>161</v>
      </c>
      <c r="H197" s="7">
        <v>362.93</v>
      </c>
      <c r="I197" s="7"/>
      <c r="J197" s="20">
        <v>0.1</v>
      </c>
      <c r="L197" s="3"/>
      <c r="M197" s="3"/>
    </row>
    <row r="198" spans="1:13" x14ac:dyDescent="0.2">
      <c r="A198" s="8" t="s">
        <v>255</v>
      </c>
      <c r="B198" s="12">
        <v>24.136480861091179</v>
      </c>
      <c r="C198" s="13">
        <v>854.9861111111112</v>
      </c>
      <c r="D198" s="13">
        <v>742.4841269841271</v>
      </c>
      <c r="E198" s="16">
        <v>38</v>
      </c>
      <c r="F198" s="7">
        <v>383.25</v>
      </c>
      <c r="G198" s="9">
        <v>161</v>
      </c>
      <c r="H198" s="7">
        <v>177.41</v>
      </c>
      <c r="I198" s="7">
        <v>324</v>
      </c>
      <c r="J198" s="20">
        <v>0.68</v>
      </c>
      <c r="L198" s="3"/>
      <c r="M198" s="3"/>
    </row>
    <row r="199" spans="1:13" x14ac:dyDescent="0.2">
      <c r="A199" s="8" t="s">
        <v>256</v>
      </c>
      <c r="B199" s="12">
        <v>110.92718794849313</v>
      </c>
      <c r="C199" s="13">
        <v>18144</v>
      </c>
      <c r="D199" s="13">
        <v>11340</v>
      </c>
      <c r="E199" s="16">
        <v>30.2</v>
      </c>
      <c r="F199" s="7">
        <v>507.95</v>
      </c>
      <c r="G199" s="9">
        <v>192</v>
      </c>
      <c r="H199" s="7">
        <v>402.1</v>
      </c>
      <c r="I199" s="7">
        <v>300</v>
      </c>
      <c r="J199" s="20">
        <v>1.3</v>
      </c>
      <c r="L199" s="3"/>
      <c r="M199" s="3"/>
    </row>
    <row r="200" spans="1:13" x14ac:dyDescent="0.2">
      <c r="A200" s="8" t="s">
        <v>257</v>
      </c>
      <c r="B200" s="12">
        <v>123.5047990124756</v>
      </c>
      <c r="C200" s="13">
        <v>11880</v>
      </c>
      <c r="D200" s="13">
        <v>10710</v>
      </c>
      <c r="E200" s="16">
        <v>4</v>
      </c>
      <c r="F200" s="7">
        <v>1003.75</v>
      </c>
      <c r="G200" s="9">
        <v>231</v>
      </c>
      <c r="H200" s="7">
        <v>635.38</v>
      </c>
      <c r="I200" s="7">
        <v>456</v>
      </c>
      <c r="J200" s="20">
        <v>0.3125</v>
      </c>
      <c r="L200" s="3"/>
      <c r="M200" s="3"/>
    </row>
    <row r="201" spans="1:13" x14ac:dyDescent="0.2">
      <c r="A201" s="8" t="s">
        <v>258</v>
      </c>
      <c r="B201" s="12">
        <v>3.1648440627918215</v>
      </c>
      <c r="C201" s="13">
        <v>128</v>
      </c>
      <c r="D201" s="13">
        <v>123</v>
      </c>
      <c r="E201" s="16"/>
      <c r="F201" s="7">
        <v>240.29</v>
      </c>
      <c r="G201" s="9">
        <v>178</v>
      </c>
      <c r="H201" s="7">
        <v>78.55</v>
      </c>
      <c r="I201" s="7">
        <v>144</v>
      </c>
      <c r="J201" s="20">
        <v>0.04</v>
      </c>
      <c r="L201" s="3"/>
      <c r="M201" s="3"/>
    </row>
    <row r="202" spans="1:13" x14ac:dyDescent="0.2">
      <c r="A202" s="17" t="s">
        <v>259</v>
      </c>
      <c r="B202" s="12"/>
      <c r="C202" s="13"/>
      <c r="D202" s="13"/>
      <c r="E202" s="16"/>
      <c r="F202" s="7"/>
      <c r="G202" s="9"/>
      <c r="H202" s="7"/>
      <c r="I202" s="7"/>
      <c r="J202" s="20">
        <v>3.8555909999999998E-3</v>
      </c>
      <c r="L202" s="3"/>
      <c r="M202" s="3"/>
    </row>
    <row r="203" spans="1:13" x14ac:dyDescent="0.2">
      <c r="A203" s="8" t="s">
        <v>260</v>
      </c>
      <c r="B203" s="12">
        <v>3.3587215555555554</v>
      </c>
      <c r="C203" s="13">
        <v>134</v>
      </c>
      <c r="D203" s="13">
        <v>117</v>
      </c>
      <c r="E203" s="16"/>
      <c r="F203" s="7"/>
      <c r="G203" s="9">
        <v>179</v>
      </c>
      <c r="H203" s="7">
        <v>82.49</v>
      </c>
      <c r="I203" s="7">
        <v>180</v>
      </c>
      <c r="J203" s="20">
        <v>4.8000000000000001E-2</v>
      </c>
      <c r="L203" s="3"/>
      <c r="M203" s="3"/>
    </row>
    <row r="204" spans="1:13" x14ac:dyDescent="0.2">
      <c r="A204" s="8" t="s">
        <v>261</v>
      </c>
      <c r="B204" s="12">
        <v>133.32707926136362</v>
      </c>
      <c r="C204" s="13">
        <v>19000</v>
      </c>
      <c r="D204" s="13">
        <v>11700</v>
      </c>
      <c r="E204" s="16">
        <v>10</v>
      </c>
      <c r="F204" s="7">
        <v>766.5</v>
      </c>
      <c r="G204" s="9">
        <v>168</v>
      </c>
      <c r="H204" s="7">
        <v>494.95</v>
      </c>
      <c r="I204" s="7">
        <v>336</v>
      </c>
      <c r="J204" s="20">
        <v>1.1599999999999999</v>
      </c>
      <c r="L204" s="3"/>
      <c r="M204" s="3"/>
    </row>
    <row r="205" spans="1:13" x14ac:dyDescent="0.2">
      <c r="A205" s="17" t="s">
        <v>262</v>
      </c>
      <c r="B205" s="12"/>
      <c r="C205" s="13"/>
      <c r="D205" s="13"/>
      <c r="E205" s="16">
        <v>14.5</v>
      </c>
      <c r="F205" s="7"/>
      <c r="G205" s="9"/>
      <c r="H205" s="7"/>
      <c r="I205" s="9">
        <v>373.20000000000005</v>
      </c>
      <c r="J205" s="20">
        <v>0.03</v>
      </c>
      <c r="L205" s="3"/>
      <c r="M205" s="3"/>
    </row>
    <row r="206" spans="1:13" x14ac:dyDescent="0.2">
      <c r="A206" s="8" t="s">
        <v>263</v>
      </c>
      <c r="B206" s="12">
        <v>57.860715624376681</v>
      </c>
      <c r="C206" s="13">
        <v>6728.1111111111113</v>
      </c>
      <c r="D206" s="13">
        <v>6059.6750000000002</v>
      </c>
      <c r="E206" s="16">
        <v>32.4</v>
      </c>
      <c r="F206" s="7"/>
      <c r="G206" s="9"/>
      <c r="H206" s="7">
        <v>362.93</v>
      </c>
      <c r="I206" s="7">
        <v>373.2</v>
      </c>
      <c r="J206" s="20">
        <v>0.12</v>
      </c>
      <c r="L206" s="3"/>
      <c r="M206" s="3"/>
    </row>
    <row r="207" spans="1:13" x14ac:dyDescent="0.2">
      <c r="A207" s="8" t="s">
        <v>264</v>
      </c>
      <c r="B207" s="12">
        <v>81.3</v>
      </c>
      <c r="C207" s="13">
        <v>10800</v>
      </c>
      <c r="D207" s="13">
        <v>9500</v>
      </c>
      <c r="E207" s="16">
        <v>13.3</v>
      </c>
      <c r="F207" s="7"/>
      <c r="G207" s="9"/>
      <c r="H207" s="7"/>
      <c r="I207" s="7"/>
      <c r="J207" s="20">
        <v>2.2200000000000002</v>
      </c>
      <c r="L207" s="3"/>
      <c r="M207" s="3"/>
    </row>
    <row r="208" spans="1:13" x14ac:dyDescent="0.2">
      <c r="A208" s="8" t="s">
        <v>265</v>
      </c>
      <c r="B208" s="12">
        <v>84.6</v>
      </c>
      <c r="C208" s="13">
        <v>12000</v>
      </c>
      <c r="D208" s="13">
        <v>11200</v>
      </c>
      <c r="E208" s="16"/>
      <c r="F208" s="7"/>
      <c r="G208" s="9"/>
      <c r="H208" s="7"/>
      <c r="I208" s="9">
        <v>408</v>
      </c>
      <c r="J208" s="20">
        <v>0.08</v>
      </c>
      <c r="L208" s="3"/>
      <c r="M208" s="3"/>
    </row>
    <row r="209" spans="1:13" x14ac:dyDescent="0.2">
      <c r="A209" s="8" t="s">
        <v>266</v>
      </c>
      <c r="B209" s="12">
        <v>62.117335256749229</v>
      </c>
      <c r="C209" s="13">
        <v>7346.9</v>
      </c>
      <c r="D209" s="13">
        <v>6764.7777777777774</v>
      </c>
      <c r="E209" s="16">
        <v>10.199999999999999</v>
      </c>
      <c r="F209" s="7"/>
      <c r="G209" s="9">
        <v>145</v>
      </c>
      <c r="H209" s="7">
        <v>362.93</v>
      </c>
      <c r="I209" s="7">
        <v>300</v>
      </c>
      <c r="J209" s="20">
        <v>0.33</v>
      </c>
      <c r="L209" s="3"/>
      <c r="M209" s="3"/>
    </row>
    <row r="210" spans="1:13" x14ac:dyDescent="0.2">
      <c r="A210" s="8" t="s">
        <v>268</v>
      </c>
      <c r="B210" s="12">
        <v>72.840121017218905</v>
      </c>
      <c r="C210" s="13">
        <v>7767.833333333333</v>
      </c>
      <c r="D210" s="13">
        <v>7182</v>
      </c>
      <c r="E210" s="16"/>
      <c r="F210" s="7">
        <v>456.25</v>
      </c>
      <c r="G210" s="9">
        <v>167</v>
      </c>
      <c r="H210" s="7">
        <v>305.87</v>
      </c>
      <c r="I210" s="9">
        <v>339.6</v>
      </c>
      <c r="J210" s="20">
        <v>0.95799999999999996</v>
      </c>
      <c r="L210" s="3"/>
      <c r="M210" s="3"/>
    </row>
    <row r="211" spans="1:13" x14ac:dyDescent="0.2">
      <c r="A211" s="8" t="s">
        <v>270</v>
      </c>
      <c r="B211" s="12">
        <v>103.64084811761228</v>
      </c>
      <c r="C211" s="13">
        <v>12247</v>
      </c>
      <c r="D211" s="13">
        <v>11340</v>
      </c>
      <c r="E211" s="16">
        <v>7.8</v>
      </c>
      <c r="F211" s="7"/>
      <c r="G211" s="9"/>
      <c r="H211" s="7"/>
      <c r="I211" s="9">
        <v>302.39999999999998</v>
      </c>
      <c r="J211" s="20">
        <v>0.43</v>
      </c>
      <c r="L211" s="3"/>
      <c r="M211" s="3"/>
    </row>
    <row r="212" spans="1:13" x14ac:dyDescent="0.2">
      <c r="A212" s="8" t="s">
        <v>271</v>
      </c>
      <c r="B212" s="12">
        <v>61.292472908249664</v>
      </c>
      <c r="C212" s="13">
        <v>7371</v>
      </c>
      <c r="D212" s="13">
        <v>5103</v>
      </c>
      <c r="E212" s="16">
        <v>7.9</v>
      </c>
      <c r="F212" s="7">
        <v>783.83</v>
      </c>
      <c r="G212" s="9">
        <v>211</v>
      </c>
      <c r="H212" s="7">
        <v>245.78</v>
      </c>
      <c r="I212" s="7">
        <v>276</v>
      </c>
      <c r="J212" s="20">
        <v>0.02</v>
      </c>
      <c r="L212" s="3"/>
      <c r="M212" s="3"/>
    </row>
    <row r="213" spans="1:13" x14ac:dyDescent="0.2">
      <c r="A213" s="8" t="s">
        <v>272</v>
      </c>
      <c r="B213" s="12">
        <v>31.083913333333339</v>
      </c>
      <c r="C213" s="13">
        <v>3600</v>
      </c>
      <c r="D213" s="13">
        <v>3340</v>
      </c>
      <c r="E213" s="16">
        <v>4.1900000000000004</v>
      </c>
      <c r="F213" s="7"/>
      <c r="G213" s="9"/>
      <c r="H213" s="7"/>
      <c r="I213" s="7"/>
      <c r="J213" s="20"/>
      <c r="L213" s="3"/>
      <c r="M213" s="3"/>
    </row>
    <row r="214" spans="1:13" x14ac:dyDescent="0.2">
      <c r="A214" s="8" t="s">
        <v>273</v>
      </c>
      <c r="B214" s="12">
        <v>32.122643074774047</v>
      </c>
      <c r="C214" s="13">
        <v>3630</v>
      </c>
      <c r="D214" s="13">
        <v>3520</v>
      </c>
      <c r="E214" s="16">
        <v>2.8</v>
      </c>
      <c r="F214" s="7">
        <v>365</v>
      </c>
      <c r="G214" s="9">
        <v>99</v>
      </c>
      <c r="H214" s="7">
        <v>90.73</v>
      </c>
      <c r="I214" s="7">
        <v>384</v>
      </c>
      <c r="J214" s="20">
        <v>1.39</v>
      </c>
      <c r="L214" s="3"/>
      <c r="M214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98B9-A3DD-5946-8A0F-1015D89E55B4}">
  <dimension ref="A1:AR214"/>
  <sheetViews>
    <sheetView zoomScaleNormal="100" workbookViewId="0">
      <selection activeCell="B228" sqref="B228"/>
    </sheetView>
  </sheetViews>
  <sheetFormatPr baseColWidth="10" defaultColWidth="9.1640625" defaultRowHeight="16" x14ac:dyDescent="0.2"/>
  <cols>
    <col min="1" max="1" width="27.5" style="1" customWidth="1"/>
    <col min="2" max="2" width="21.83203125" style="2" bestFit="1" customWidth="1"/>
    <col min="3" max="3" width="23.1640625" style="2" bestFit="1" customWidth="1"/>
    <col min="4" max="4" width="15" style="2" bestFit="1" customWidth="1"/>
    <col min="5" max="5" width="22.33203125" style="5" bestFit="1" customWidth="1"/>
    <col min="6" max="6" width="23.5" style="5" customWidth="1"/>
    <col min="7" max="7" width="17.5" style="5" customWidth="1"/>
    <col min="8" max="8" width="23" style="5" customWidth="1"/>
    <col min="9" max="9" width="14.83203125" style="5" customWidth="1"/>
    <col min="10" max="10" width="18.5" style="5" customWidth="1"/>
    <col min="11" max="11" width="15.6640625" style="5" customWidth="1"/>
    <col min="12" max="12" width="13.6640625" style="5" bestFit="1" customWidth="1"/>
    <col min="13" max="13" width="25.33203125" style="5" customWidth="1"/>
    <col min="14" max="14" width="19.83203125" style="2" bestFit="1" customWidth="1"/>
    <col min="15" max="15" width="10.33203125" style="6" customWidth="1"/>
    <col min="16" max="17" width="15.83203125" style="2" customWidth="1"/>
    <col min="18" max="18" width="9.1640625" style="6"/>
    <col min="19" max="19" width="23.33203125" style="6" bestFit="1" customWidth="1"/>
    <col min="20" max="20" width="18.83203125" style="2" bestFit="1" customWidth="1"/>
    <col min="21" max="21" width="16.1640625" style="2" customWidth="1"/>
    <col min="22" max="22" width="18.6640625" style="2" customWidth="1"/>
    <col min="23" max="23" width="14.5" style="2" bestFit="1" customWidth="1"/>
    <col min="24" max="24" width="15.5" style="2" bestFit="1" customWidth="1"/>
    <col min="25" max="25" width="17.33203125" style="2" customWidth="1"/>
    <col min="26" max="26" width="15.83203125" style="5" bestFit="1" customWidth="1"/>
    <col min="27" max="27" width="17.83203125" style="5" customWidth="1"/>
    <col min="28" max="28" width="16.6640625" style="5" bestFit="1" customWidth="1"/>
    <col min="29" max="29" width="17" style="5" customWidth="1"/>
    <col min="30" max="30" width="12" style="5" bestFit="1" customWidth="1"/>
    <col min="31" max="31" width="6" style="2" bestFit="1" customWidth="1"/>
    <col min="32" max="32" width="6.6640625" style="2" bestFit="1" customWidth="1"/>
    <col min="33" max="33" width="6.1640625" style="2" bestFit="1" customWidth="1"/>
    <col min="34" max="34" width="20.6640625" style="5" customWidth="1"/>
    <col min="35" max="35" width="17.5" style="5" bestFit="1" customWidth="1"/>
    <col min="36" max="36" width="26" style="5" customWidth="1"/>
    <col min="37" max="40" width="9.1640625" style="5"/>
    <col min="41" max="41" width="20.5" style="5" customWidth="1"/>
    <col min="42" max="42" width="9.1640625" style="3"/>
    <col min="43" max="44" width="8.83203125" customWidth="1"/>
    <col min="45" max="16384" width="9.1640625" style="3"/>
  </cols>
  <sheetData>
    <row r="1" spans="1:44" ht="16.5" customHeight="1" x14ac:dyDescent="0.2">
      <c r="A1" s="8" t="s">
        <v>0</v>
      </c>
      <c r="B1" s="7" t="s">
        <v>274</v>
      </c>
      <c r="C1" s="7" t="s">
        <v>275</v>
      </c>
      <c r="D1" s="7" t="s">
        <v>279</v>
      </c>
      <c r="E1" s="9" t="s">
        <v>1</v>
      </c>
      <c r="F1" s="9" t="s">
        <v>2</v>
      </c>
      <c r="G1" s="9" t="s">
        <v>276</v>
      </c>
      <c r="H1" s="9" t="s">
        <v>277</v>
      </c>
      <c r="I1" s="9" t="s">
        <v>3</v>
      </c>
      <c r="J1" s="9" t="s">
        <v>4</v>
      </c>
      <c r="K1" s="9" t="s">
        <v>5</v>
      </c>
      <c r="L1" s="9" t="s">
        <v>6</v>
      </c>
      <c r="M1" s="9" t="s">
        <v>280</v>
      </c>
      <c r="N1" s="7" t="s">
        <v>281</v>
      </c>
      <c r="O1" s="10" t="s">
        <v>7</v>
      </c>
      <c r="P1" s="7" t="s">
        <v>8</v>
      </c>
      <c r="Q1" s="7" t="s">
        <v>9</v>
      </c>
      <c r="R1" s="10" t="s">
        <v>10</v>
      </c>
      <c r="S1" s="10" t="s">
        <v>307</v>
      </c>
      <c r="T1" s="7" t="s">
        <v>11</v>
      </c>
      <c r="U1" s="7" t="s">
        <v>12</v>
      </c>
      <c r="V1" s="7" t="s">
        <v>381</v>
      </c>
      <c r="W1" s="7" t="s">
        <v>13</v>
      </c>
      <c r="X1" s="7" t="s">
        <v>320</v>
      </c>
      <c r="Y1" s="7" t="s">
        <v>283</v>
      </c>
      <c r="Z1" s="7" t="s">
        <v>14</v>
      </c>
      <c r="AA1" s="7" t="s">
        <v>15</v>
      </c>
      <c r="AB1" s="11" t="s">
        <v>16</v>
      </c>
      <c r="AC1" s="11" t="s">
        <v>17</v>
      </c>
      <c r="AD1" s="9" t="s">
        <v>284</v>
      </c>
      <c r="AE1" s="11" t="s">
        <v>285</v>
      </c>
      <c r="AF1" s="11" t="s">
        <v>286</v>
      </c>
      <c r="AG1" s="11" t="s">
        <v>287</v>
      </c>
      <c r="AH1" s="9" t="s">
        <v>18</v>
      </c>
      <c r="AI1" s="9" t="s">
        <v>19</v>
      </c>
      <c r="AJ1" s="9" t="s">
        <v>20</v>
      </c>
      <c r="AK1" s="9" t="s">
        <v>21</v>
      </c>
      <c r="AL1" s="9" t="s">
        <v>22</v>
      </c>
      <c r="AM1" s="9" t="s">
        <v>23</v>
      </c>
      <c r="AN1" s="9" t="s">
        <v>24</v>
      </c>
      <c r="AO1" s="9" t="s">
        <v>291</v>
      </c>
      <c r="AQ1" s="4"/>
      <c r="AR1" s="4"/>
    </row>
    <row r="2" spans="1:44" x14ac:dyDescent="0.2">
      <c r="A2" s="8" t="s">
        <v>25</v>
      </c>
      <c r="B2" s="12">
        <v>58.021040357142851</v>
      </c>
      <c r="C2" s="12">
        <v>53.697045714285707</v>
      </c>
      <c r="D2" s="9" t="s">
        <v>292</v>
      </c>
      <c r="E2" s="13">
        <v>6130</v>
      </c>
      <c r="F2" s="13">
        <v>3180</v>
      </c>
      <c r="G2" s="14">
        <v>1.9276729559748427</v>
      </c>
      <c r="H2" s="9" t="s">
        <v>292</v>
      </c>
      <c r="I2" s="9"/>
      <c r="J2" s="9"/>
      <c r="K2" s="9"/>
      <c r="L2" s="15"/>
      <c r="M2" s="9"/>
      <c r="N2" s="7"/>
      <c r="O2" s="9"/>
      <c r="P2" s="7">
        <v>106.15</v>
      </c>
      <c r="Q2" s="7">
        <v>276</v>
      </c>
      <c r="R2" s="9">
        <v>1.01</v>
      </c>
      <c r="S2" s="9" t="s">
        <v>282</v>
      </c>
      <c r="T2" s="7">
        <v>-0.17</v>
      </c>
      <c r="U2" s="22">
        <v>1574</v>
      </c>
      <c r="V2" s="22">
        <v>25.164999999999999</v>
      </c>
      <c r="W2" s="22">
        <v>1517.75</v>
      </c>
      <c r="X2" s="22">
        <v>1589.35</v>
      </c>
      <c r="Y2" s="7" t="s">
        <v>282</v>
      </c>
      <c r="Z2" s="9"/>
      <c r="AA2" s="9"/>
      <c r="AB2" s="9"/>
      <c r="AC2" s="9"/>
      <c r="AD2" s="9"/>
      <c r="AE2" s="11"/>
      <c r="AF2" s="11"/>
      <c r="AG2" s="11"/>
      <c r="AH2" s="9"/>
      <c r="AI2" s="14">
        <v>2.21008</v>
      </c>
      <c r="AJ2" s="9" t="s">
        <v>26</v>
      </c>
      <c r="AK2" s="9"/>
      <c r="AL2" s="9"/>
      <c r="AM2" s="9"/>
      <c r="AN2" s="9"/>
      <c r="AO2" s="9"/>
    </row>
    <row r="3" spans="1:44" x14ac:dyDescent="0.2">
      <c r="A3" s="17" t="s">
        <v>27</v>
      </c>
      <c r="B3" s="12"/>
      <c r="C3" s="12"/>
      <c r="D3" s="12"/>
      <c r="E3" s="13">
        <v>92</v>
      </c>
      <c r="F3" s="13">
        <v>84</v>
      </c>
      <c r="G3" s="14">
        <f>E3/F3</f>
        <v>1.0952380952380953</v>
      </c>
      <c r="H3" s="9" t="s">
        <v>278</v>
      </c>
      <c r="I3" s="9">
        <v>1</v>
      </c>
      <c r="J3" s="9">
        <v>1</v>
      </c>
      <c r="K3" s="9">
        <v>1</v>
      </c>
      <c r="L3" s="15"/>
      <c r="M3" s="9" t="s">
        <v>28</v>
      </c>
      <c r="N3" s="7"/>
      <c r="O3" s="9"/>
      <c r="P3" s="7"/>
      <c r="Q3" s="7"/>
      <c r="R3" s="7">
        <v>1</v>
      </c>
      <c r="S3" s="7"/>
      <c r="T3" s="7">
        <v>-16.59</v>
      </c>
      <c r="U3" s="22">
        <v>1902.3</v>
      </c>
      <c r="V3" s="22">
        <v>20.317</v>
      </c>
      <c r="W3" s="22">
        <v>1388.15</v>
      </c>
      <c r="X3" s="22">
        <v>1653.74</v>
      </c>
      <c r="Y3" s="7" t="s">
        <v>282</v>
      </c>
      <c r="Z3" s="14"/>
      <c r="AA3" s="9"/>
      <c r="AB3" s="9"/>
      <c r="AC3" s="9"/>
      <c r="AD3" s="9"/>
      <c r="AE3" s="11"/>
      <c r="AF3" s="11"/>
      <c r="AG3" s="11"/>
      <c r="AH3" s="9"/>
      <c r="AI3" s="14"/>
      <c r="AJ3" s="9"/>
      <c r="AK3" s="9"/>
      <c r="AL3" s="9"/>
      <c r="AM3" s="9"/>
      <c r="AN3" s="9"/>
      <c r="AO3" s="9"/>
    </row>
    <row r="4" spans="1:44" x14ac:dyDescent="0.2">
      <c r="A4" s="8" t="s">
        <v>29</v>
      </c>
      <c r="B4" s="12">
        <v>52.84375</v>
      </c>
      <c r="C4" s="12">
        <v>51.1875</v>
      </c>
      <c r="D4" s="9" t="s">
        <v>292</v>
      </c>
      <c r="E4" s="13">
        <v>7270</v>
      </c>
      <c r="F4" s="13">
        <v>5520</v>
      </c>
      <c r="G4" s="14">
        <v>1.3170289855072463</v>
      </c>
      <c r="H4" s="9" t="s">
        <v>292</v>
      </c>
      <c r="I4" s="9">
        <v>7</v>
      </c>
      <c r="J4" s="9">
        <v>1</v>
      </c>
      <c r="K4" s="9">
        <v>1</v>
      </c>
      <c r="L4" s="15">
        <f t="shared" ref="L4:L11" si="0">K4/J4</f>
        <v>1</v>
      </c>
      <c r="M4" s="9" t="s">
        <v>293</v>
      </c>
      <c r="N4" s="7"/>
      <c r="O4" s="9"/>
      <c r="P4" s="7"/>
      <c r="Q4" s="7"/>
      <c r="R4" s="9"/>
      <c r="S4" s="9"/>
      <c r="T4" s="7">
        <v>-6.8</v>
      </c>
      <c r="U4" s="22">
        <v>1643.5</v>
      </c>
      <c r="V4" s="22">
        <v>24.872999999999998</v>
      </c>
      <c r="W4" s="22">
        <v>1286.55</v>
      </c>
      <c r="X4" s="22">
        <v>1549.83</v>
      </c>
      <c r="Y4" s="7" t="s">
        <v>282</v>
      </c>
      <c r="Z4" s="14"/>
      <c r="AA4" s="9"/>
      <c r="AB4" s="9"/>
      <c r="AC4" s="9"/>
      <c r="AD4" s="9"/>
      <c r="AE4" s="18">
        <v>57.3</v>
      </c>
      <c r="AF4" s="18">
        <v>19.05</v>
      </c>
      <c r="AG4" s="18">
        <v>0</v>
      </c>
      <c r="AH4" s="16" t="s">
        <v>289</v>
      </c>
      <c r="AI4" s="14">
        <v>1.8111999999999999</v>
      </c>
      <c r="AJ4" s="9" t="s">
        <v>26</v>
      </c>
      <c r="AK4" s="19">
        <v>13.75</v>
      </c>
      <c r="AL4" s="19">
        <v>18.75</v>
      </c>
      <c r="AM4" s="19">
        <v>57.3</v>
      </c>
      <c r="AN4" s="19">
        <v>10</v>
      </c>
      <c r="AO4" s="9" t="s">
        <v>289</v>
      </c>
    </row>
    <row r="5" spans="1:44" x14ac:dyDescent="0.2">
      <c r="A5" s="8" t="s">
        <v>30</v>
      </c>
      <c r="B5" s="12">
        <v>52.625790235520114</v>
      </c>
      <c r="C5" s="12">
        <v>47.795186389320236</v>
      </c>
      <c r="D5" s="9" t="s">
        <v>292</v>
      </c>
      <c r="E5" s="13">
        <v>6525</v>
      </c>
      <c r="F5" s="13">
        <v>4240</v>
      </c>
      <c r="G5" s="14">
        <v>1.5389150943396226</v>
      </c>
      <c r="H5" s="9" t="s">
        <v>292</v>
      </c>
      <c r="I5" s="16">
        <v>8</v>
      </c>
      <c r="J5" s="7">
        <v>2.2999999999999998</v>
      </c>
      <c r="K5" s="7">
        <v>3.3</v>
      </c>
      <c r="L5" s="15">
        <f t="shared" si="0"/>
        <v>1.4347826086956521</v>
      </c>
      <c r="M5" s="9" t="s">
        <v>297</v>
      </c>
      <c r="N5" s="7">
        <v>337.62</v>
      </c>
      <c r="O5" s="9">
        <v>187</v>
      </c>
      <c r="P5" s="7">
        <v>323.16000000000003</v>
      </c>
      <c r="Q5" s="7">
        <v>243.6</v>
      </c>
      <c r="R5" s="7">
        <v>1.01</v>
      </c>
      <c r="S5" s="9" t="s">
        <v>282</v>
      </c>
      <c r="T5" s="7">
        <v>-20.34</v>
      </c>
      <c r="U5" s="22">
        <v>1166.4000000000001</v>
      </c>
      <c r="V5" s="22">
        <v>22.901</v>
      </c>
      <c r="W5" s="22">
        <v>1193.1199999999999</v>
      </c>
      <c r="X5" s="22">
        <v>1404.85</v>
      </c>
      <c r="Y5" s="7" t="s">
        <v>282</v>
      </c>
      <c r="Z5" s="20"/>
      <c r="AA5" s="7"/>
      <c r="AB5" s="7">
        <v>0.4</v>
      </c>
      <c r="AC5" s="7" t="s">
        <v>31</v>
      </c>
      <c r="AD5" s="9"/>
      <c r="AE5" s="18">
        <v>23.75</v>
      </c>
      <c r="AF5" s="18">
        <v>67.650000000000006</v>
      </c>
      <c r="AG5" s="18">
        <v>0</v>
      </c>
      <c r="AH5" s="16" t="s">
        <v>289</v>
      </c>
      <c r="AI5" s="14">
        <v>1.5418000000000001</v>
      </c>
      <c r="AJ5" s="9" t="s">
        <v>26</v>
      </c>
      <c r="AK5" s="19">
        <v>15.9</v>
      </c>
      <c r="AL5" s="19">
        <v>17.600000000000001</v>
      </c>
      <c r="AM5" s="19">
        <v>61.6</v>
      </c>
      <c r="AN5" s="19">
        <v>4.9000000000000004</v>
      </c>
      <c r="AO5" s="9" t="s">
        <v>289</v>
      </c>
    </row>
    <row r="6" spans="1:44" x14ac:dyDescent="0.2">
      <c r="A6" s="8" t="s">
        <v>32</v>
      </c>
      <c r="B6" s="12">
        <v>51.698787294714272</v>
      </c>
      <c r="C6" s="12">
        <v>49.079844545033438</v>
      </c>
      <c r="D6" s="9" t="s">
        <v>292</v>
      </c>
      <c r="E6" s="13">
        <v>5800</v>
      </c>
      <c r="F6" s="13">
        <v>4550</v>
      </c>
      <c r="G6" s="14">
        <v>1.2747252747252746</v>
      </c>
      <c r="H6" s="9" t="s">
        <v>292</v>
      </c>
      <c r="I6" s="19">
        <v>6.5333333333333341</v>
      </c>
      <c r="J6" s="12">
        <v>1.3666666666666665</v>
      </c>
      <c r="K6" s="7">
        <v>2.1999999999999997</v>
      </c>
      <c r="L6" s="15">
        <f t="shared" si="0"/>
        <v>1.6097560975609757</v>
      </c>
      <c r="M6" s="9" t="s">
        <v>293</v>
      </c>
      <c r="N6" s="7"/>
      <c r="O6" s="9"/>
      <c r="P6" s="7"/>
      <c r="Q6" s="7"/>
      <c r="R6" s="9"/>
      <c r="S6" s="9"/>
      <c r="T6" s="7">
        <v>-21.13</v>
      </c>
      <c r="U6" s="22">
        <v>1332.3</v>
      </c>
      <c r="V6" s="22">
        <v>19.631999999999998</v>
      </c>
      <c r="W6" s="22">
        <v>1225.7</v>
      </c>
      <c r="X6" s="22">
        <v>1332.19</v>
      </c>
      <c r="Y6" s="7" t="s">
        <v>282</v>
      </c>
      <c r="Z6" s="20">
        <v>0.03</v>
      </c>
      <c r="AA6" s="7" t="s">
        <v>282</v>
      </c>
      <c r="AB6" s="9"/>
      <c r="AC6" s="7"/>
      <c r="AD6" s="9"/>
      <c r="AE6" s="18">
        <v>5.2</v>
      </c>
      <c r="AF6" s="18">
        <v>73</v>
      </c>
      <c r="AG6" s="18">
        <v>0</v>
      </c>
      <c r="AH6" s="16" t="s">
        <v>289</v>
      </c>
      <c r="AI6" s="14">
        <v>1.7831600000000001</v>
      </c>
      <c r="AJ6" s="9" t="s">
        <v>26</v>
      </c>
      <c r="AK6" s="19">
        <v>18.333333333333332</v>
      </c>
      <c r="AL6" s="19">
        <v>14.333333333333334</v>
      </c>
      <c r="AM6" s="19">
        <v>64.366666666666674</v>
      </c>
      <c r="AN6" s="19">
        <v>3</v>
      </c>
      <c r="AO6" s="9" t="s">
        <v>289</v>
      </c>
    </row>
    <row r="7" spans="1:44" x14ac:dyDescent="0.2">
      <c r="A7" s="8" t="s">
        <v>33</v>
      </c>
      <c r="B7" s="12">
        <v>49.87635677350427</v>
      </c>
      <c r="C7" s="12">
        <v>48.044010769230759</v>
      </c>
      <c r="D7" s="9" t="s">
        <v>292</v>
      </c>
      <c r="E7" s="13">
        <v>7150</v>
      </c>
      <c r="F7" s="13">
        <v>5350</v>
      </c>
      <c r="G7" s="14">
        <v>1.3364485981308412</v>
      </c>
      <c r="H7" s="9" t="s">
        <v>292</v>
      </c>
      <c r="I7" s="16">
        <v>12</v>
      </c>
      <c r="J7" s="7">
        <v>2.9</v>
      </c>
      <c r="K7" s="7">
        <v>6.3</v>
      </c>
      <c r="L7" s="15">
        <f t="shared" si="0"/>
        <v>2.1724137931034484</v>
      </c>
      <c r="M7" s="9" t="s">
        <v>297</v>
      </c>
      <c r="N7" s="7">
        <v>684.37</v>
      </c>
      <c r="O7" s="9">
        <v>186</v>
      </c>
      <c r="P7" s="7">
        <v>495.6</v>
      </c>
      <c r="Q7" s="7">
        <v>300</v>
      </c>
      <c r="R7" s="7">
        <v>1.02</v>
      </c>
      <c r="S7" s="9" t="s">
        <v>282</v>
      </c>
      <c r="T7" s="7">
        <v>6.95</v>
      </c>
      <c r="U7" s="22">
        <v>1852.6</v>
      </c>
      <c r="V7" s="22">
        <v>23.738</v>
      </c>
      <c r="W7" s="22">
        <v>1299.96</v>
      </c>
      <c r="X7" s="22">
        <v>1633.87</v>
      </c>
      <c r="Y7" s="7" t="s">
        <v>282</v>
      </c>
      <c r="Z7" s="20">
        <v>0.19</v>
      </c>
      <c r="AA7" s="7" t="s">
        <v>282</v>
      </c>
      <c r="AB7" s="7">
        <v>0.32</v>
      </c>
      <c r="AC7" s="7" t="s">
        <v>31</v>
      </c>
      <c r="AD7" s="28">
        <f>AB7/((SQRT(Z7/3.14159))*2)</f>
        <v>0.65060580675972579</v>
      </c>
      <c r="AE7" s="18">
        <v>33.057142857142857</v>
      </c>
      <c r="AF7" s="18">
        <v>56.357142857142854</v>
      </c>
      <c r="AG7" s="18">
        <v>0</v>
      </c>
      <c r="AH7" s="16" t="s">
        <v>289</v>
      </c>
      <c r="AI7" s="14">
        <v>1.7032700000000001</v>
      </c>
      <c r="AJ7" s="9" t="s">
        <v>26</v>
      </c>
      <c r="AK7" s="19">
        <v>17.939999999999998</v>
      </c>
      <c r="AL7" s="19">
        <v>12.32</v>
      </c>
      <c r="AM7" s="19">
        <v>66.14</v>
      </c>
      <c r="AN7" s="19">
        <v>3.6400000000000006</v>
      </c>
      <c r="AO7" s="9" t="s">
        <v>289</v>
      </c>
    </row>
    <row r="8" spans="1:44" x14ac:dyDescent="0.2">
      <c r="A8" s="8" t="s">
        <v>34</v>
      </c>
      <c r="B8" s="12">
        <v>51.125</v>
      </c>
      <c r="C8" s="12">
        <v>48.75</v>
      </c>
      <c r="D8" s="9" t="s">
        <v>292</v>
      </c>
      <c r="E8" s="13">
        <v>11400</v>
      </c>
      <c r="F8" s="13">
        <v>6430</v>
      </c>
      <c r="G8" s="14">
        <v>1.7729393468118195</v>
      </c>
      <c r="H8" s="9" t="s">
        <v>292</v>
      </c>
      <c r="I8" s="16">
        <v>6.6</v>
      </c>
      <c r="J8" s="7">
        <v>1.9249999999999998</v>
      </c>
      <c r="K8" s="7">
        <v>2.1749999999999998</v>
      </c>
      <c r="L8" s="15">
        <f t="shared" si="0"/>
        <v>1.1298701298701299</v>
      </c>
      <c r="M8" s="9" t="s">
        <v>293</v>
      </c>
      <c r="N8" s="7"/>
      <c r="O8" s="9">
        <v>187</v>
      </c>
      <c r="P8" s="7"/>
      <c r="Q8" s="7">
        <v>240</v>
      </c>
      <c r="R8" s="7">
        <v>1.01</v>
      </c>
      <c r="S8" s="9" t="s">
        <v>282</v>
      </c>
      <c r="T8" s="7">
        <v>18.8</v>
      </c>
      <c r="U8" s="22">
        <v>1341.3</v>
      </c>
      <c r="V8" s="22">
        <v>25.077999999999999</v>
      </c>
      <c r="W8" s="22">
        <v>1373.84</v>
      </c>
      <c r="X8" s="22">
        <v>1580.84</v>
      </c>
      <c r="Y8" s="7" t="s">
        <v>282</v>
      </c>
      <c r="Z8" s="20">
        <v>0.3</v>
      </c>
      <c r="AA8" s="7" t="s">
        <v>282</v>
      </c>
      <c r="AB8" s="7"/>
      <c r="AC8" s="7"/>
      <c r="AD8" s="28"/>
      <c r="AE8" s="18">
        <v>40.799999999999997</v>
      </c>
      <c r="AF8" s="18">
        <v>45.1</v>
      </c>
      <c r="AG8" s="18">
        <v>0</v>
      </c>
      <c r="AH8" s="16" t="s">
        <v>289</v>
      </c>
      <c r="AI8" s="14">
        <v>1.1088</v>
      </c>
      <c r="AJ8" s="9" t="s">
        <v>26</v>
      </c>
      <c r="AK8" s="19">
        <v>24.4</v>
      </c>
      <c r="AL8" s="19">
        <v>9.8000000000000007</v>
      </c>
      <c r="AM8" s="19">
        <v>61.9</v>
      </c>
      <c r="AN8" s="19">
        <v>3.8</v>
      </c>
      <c r="AO8" s="9" t="s">
        <v>289</v>
      </c>
    </row>
    <row r="9" spans="1:44" x14ac:dyDescent="0.2">
      <c r="A9" s="8" t="s">
        <v>35</v>
      </c>
      <c r="B9" s="12">
        <v>55.222872136410068</v>
      </c>
      <c r="C9" s="12">
        <v>54.255642138697908</v>
      </c>
      <c r="D9" s="9" t="s">
        <v>292</v>
      </c>
      <c r="E9" s="13">
        <v>6690</v>
      </c>
      <c r="F9" s="13">
        <v>5210</v>
      </c>
      <c r="G9" s="14">
        <v>1.2840690978886755</v>
      </c>
      <c r="H9" s="9" t="s">
        <v>292</v>
      </c>
      <c r="I9" s="16">
        <v>7.1</v>
      </c>
      <c r="J9" s="7">
        <v>1.7</v>
      </c>
      <c r="K9" s="7">
        <v>2.2000000000000002</v>
      </c>
      <c r="L9" s="15">
        <f t="shared" si="0"/>
        <v>1.2941176470588236</v>
      </c>
      <c r="M9" s="9" t="s">
        <v>297</v>
      </c>
      <c r="N9" s="7">
        <v>507.35</v>
      </c>
      <c r="O9" s="9">
        <v>190</v>
      </c>
      <c r="P9" s="7">
        <v>370.04</v>
      </c>
      <c r="Q9" s="7">
        <v>300</v>
      </c>
      <c r="R9" s="7">
        <v>1.42</v>
      </c>
      <c r="S9" s="9" t="s">
        <v>282</v>
      </c>
      <c r="T9" s="7">
        <v>0.68</v>
      </c>
      <c r="U9" s="22">
        <v>1823.4</v>
      </c>
      <c r="V9" s="22">
        <v>25.082000000000001</v>
      </c>
      <c r="W9" s="22">
        <v>1449.76</v>
      </c>
      <c r="X9" s="22">
        <v>1574.93</v>
      </c>
      <c r="Y9" s="7" t="s">
        <v>282</v>
      </c>
      <c r="Z9" s="20">
        <v>0.1</v>
      </c>
      <c r="AA9" s="7" t="s">
        <v>282</v>
      </c>
      <c r="AB9" s="7">
        <v>0.55000000000000004</v>
      </c>
      <c r="AC9" s="7" t="s">
        <v>31</v>
      </c>
      <c r="AD9" s="28">
        <f>AB9/((SQRT(Z9/3.14159))*2)</f>
        <v>1.5413719335384306</v>
      </c>
      <c r="AE9" s="18">
        <v>40.033333333333331</v>
      </c>
      <c r="AF9" s="18">
        <v>48.133333333333333</v>
      </c>
      <c r="AG9" s="18">
        <v>0</v>
      </c>
      <c r="AH9" s="16" t="s">
        <v>289</v>
      </c>
      <c r="AI9" s="14">
        <v>1.4637</v>
      </c>
      <c r="AJ9" s="9" t="s">
        <v>26</v>
      </c>
      <c r="AK9" s="19">
        <v>12.7</v>
      </c>
      <c r="AL9" s="19">
        <v>6.2</v>
      </c>
      <c r="AM9" s="19">
        <v>78.5</v>
      </c>
      <c r="AN9" s="19">
        <v>2.5</v>
      </c>
      <c r="AO9" s="9" t="s">
        <v>289</v>
      </c>
    </row>
    <row r="10" spans="1:44" x14ac:dyDescent="0.2">
      <c r="A10" s="8" t="s">
        <v>36</v>
      </c>
      <c r="B10" s="12">
        <v>20.668583333333334</v>
      </c>
      <c r="C10" s="12">
        <v>20.688553333333335</v>
      </c>
      <c r="D10" s="9" t="s">
        <v>292</v>
      </c>
      <c r="E10" s="13">
        <v>1180</v>
      </c>
      <c r="F10" s="13">
        <v>1230</v>
      </c>
      <c r="G10" s="14">
        <v>0.95934959349593496</v>
      </c>
      <c r="H10" s="9" t="s">
        <v>292</v>
      </c>
      <c r="I10" s="16">
        <v>3.1</v>
      </c>
      <c r="J10" s="7">
        <v>1</v>
      </c>
      <c r="K10" s="7">
        <v>1</v>
      </c>
      <c r="L10" s="15">
        <f t="shared" si="0"/>
        <v>1</v>
      </c>
      <c r="M10" s="9" t="s">
        <v>294</v>
      </c>
      <c r="N10" s="7">
        <v>365</v>
      </c>
      <c r="O10" s="9"/>
      <c r="P10" s="7">
        <v>229.69</v>
      </c>
      <c r="Q10" s="7">
        <v>360</v>
      </c>
      <c r="R10" s="9">
        <v>1</v>
      </c>
      <c r="S10" s="9" t="s">
        <v>282</v>
      </c>
      <c r="T10" s="7">
        <v>-17.05</v>
      </c>
      <c r="U10" s="22">
        <v>1010.9000000000001</v>
      </c>
      <c r="V10" s="22">
        <v>24.621000000000002</v>
      </c>
      <c r="W10" s="22">
        <v>1186.23</v>
      </c>
      <c r="X10" s="22">
        <v>1410.79</v>
      </c>
      <c r="Y10" s="7" t="s">
        <v>282</v>
      </c>
      <c r="Z10" s="14">
        <v>9.5000000000000001E-2</v>
      </c>
      <c r="AA10" s="9" t="s">
        <v>289</v>
      </c>
      <c r="AB10" s="9"/>
      <c r="AC10" s="9"/>
      <c r="AD10" s="28"/>
      <c r="AE10" s="18">
        <v>45</v>
      </c>
      <c r="AF10" s="18">
        <v>41</v>
      </c>
      <c r="AG10" s="18"/>
      <c r="AH10" s="16" t="s">
        <v>289</v>
      </c>
      <c r="AI10" s="14"/>
      <c r="AJ10" s="9"/>
      <c r="AK10" s="19"/>
      <c r="AL10" s="19"/>
      <c r="AM10" s="19"/>
      <c r="AN10" s="19"/>
      <c r="AO10" s="9"/>
    </row>
    <row r="11" spans="1:44" x14ac:dyDescent="0.2">
      <c r="A11" s="8" t="s">
        <v>37</v>
      </c>
      <c r="B11" s="12"/>
      <c r="C11" s="12"/>
      <c r="D11" s="12"/>
      <c r="E11" s="13"/>
      <c r="F11" s="13"/>
      <c r="G11" s="14"/>
      <c r="H11" s="9"/>
      <c r="I11" s="16">
        <v>3</v>
      </c>
      <c r="J11" s="7">
        <v>1</v>
      </c>
      <c r="K11" s="7">
        <v>1</v>
      </c>
      <c r="L11" s="15">
        <f t="shared" si="0"/>
        <v>1</v>
      </c>
      <c r="M11" s="9" t="s">
        <v>294</v>
      </c>
      <c r="N11" s="7"/>
      <c r="O11" s="9"/>
      <c r="P11" s="7"/>
      <c r="Q11" s="7"/>
      <c r="R11" s="9"/>
      <c r="S11" s="9"/>
      <c r="T11" s="7"/>
      <c r="U11" s="22"/>
      <c r="V11" s="22"/>
      <c r="W11" s="22"/>
      <c r="X11" s="22"/>
      <c r="Y11" s="7"/>
      <c r="Z11" s="14"/>
      <c r="AA11" s="9"/>
      <c r="AB11" s="9"/>
      <c r="AC11" s="9"/>
      <c r="AD11" s="28"/>
      <c r="AE11" s="18"/>
      <c r="AF11" s="18"/>
      <c r="AG11" s="18"/>
      <c r="AH11" s="16"/>
      <c r="AI11" s="14"/>
      <c r="AJ11" s="9"/>
      <c r="AK11" s="19"/>
      <c r="AL11" s="19"/>
      <c r="AM11" s="19"/>
      <c r="AN11" s="19"/>
      <c r="AO11" s="9"/>
    </row>
    <row r="12" spans="1:44" x14ac:dyDescent="0.2">
      <c r="A12" s="8" t="s">
        <v>38</v>
      </c>
      <c r="B12" s="12">
        <v>16.298318306433927</v>
      </c>
      <c r="C12" s="12">
        <v>16.250870088196688</v>
      </c>
      <c r="D12" s="9" t="s">
        <v>292</v>
      </c>
      <c r="E12" s="13">
        <v>752.76428571428573</v>
      </c>
      <c r="F12" s="13">
        <v>716.06588235294112</v>
      </c>
      <c r="G12" s="14">
        <v>1.0512500375534668</v>
      </c>
      <c r="H12" s="9" t="s">
        <v>292</v>
      </c>
      <c r="I12" s="16"/>
      <c r="J12" s="7"/>
      <c r="K12" s="7"/>
      <c r="L12" s="15"/>
      <c r="M12" s="9"/>
      <c r="N12" s="7"/>
      <c r="O12" s="9">
        <v>135</v>
      </c>
      <c r="P12" s="7">
        <v>76</v>
      </c>
      <c r="Q12" s="9">
        <v>405.59999999999997</v>
      </c>
      <c r="R12" s="9">
        <v>1</v>
      </c>
      <c r="S12" s="9" t="s">
        <v>282</v>
      </c>
      <c r="T12" s="7"/>
      <c r="U12" s="22"/>
      <c r="V12" s="22"/>
      <c r="W12" s="22"/>
      <c r="X12" s="22"/>
      <c r="Y12" s="7"/>
      <c r="Z12" s="14"/>
      <c r="AA12" s="9"/>
      <c r="AB12" s="9"/>
      <c r="AC12" s="9"/>
      <c r="AD12" s="28"/>
      <c r="AE12" s="18"/>
      <c r="AF12" s="18"/>
      <c r="AG12" s="18"/>
      <c r="AH12" s="16"/>
      <c r="AI12" s="14">
        <v>1.1708000000000001</v>
      </c>
      <c r="AJ12" s="9" t="s">
        <v>26</v>
      </c>
      <c r="AK12" s="19"/>
      <c r="AL12" s="19"/>
      <c r="AM12" s="19"/>
      <c r="AN12" s="19"/>
      <c r="AO12" s="9"/>
    </row>
    <row r="13" spans="1:44" x14ac:dyDescent="0.2">
      <c r="A13" s="8" t="s">
        <v>39</v>
      </c>
      <c r="B13" s="12"/>
      <c r="C13" s="12"/>
      <c r="D13" s="12"/>
      <c r="E13" s="13">
        <v>794</v>
      </c>
      <c r="F13" s="13">
        <v>780</v>
      </c>
      <c r="G13" s="14">
        <f>E13/F13</f>
        <v>1.0179487179487179</v>
      </c>
      <c r="H13" s="9" t="s">
        <v>278</v>
      </c>
      <c r="I13" s="16">
        <v>3.9</v>
      </c>
      <c r="J13" s="7">
        <v>1</v>
      </c>
      <c r="K13" s="7">
        <v>1</v>
      </c>
      <c r="L13" s="15">
        <f>K13/J13</f>
        <v>1</v>
      </c>
      <c r="M13" s="9" t="s">
        <v>294</v>
      </c>
      <c r="N13" s="7"/>
      <c r="O13" s="9"/>
      <c r="P13" s="7"/>
      <c r="Q13" s="7"/>
      <c r="R13" s="7">
        <v>1.02</v>
      </c>
      <c r="S13" s="9" t="s">
        <v>282</v>
      </c>
      <c r="T13" s="7">
        <v>-4.59</v>
      </c>
      <c r="U13" s="22">
        <v>2280.4</v>
      </c>
      <c r="V13" s="22">
        <v>26.124000000000002</v>
      </c>
      <c r="W13" s="22">
        <v>1531.25</v>
      </c>
      <c r="X13" s="22">
        <v>1533.13</v>
      </c>
      <c r="Y13" s="7" t="s">
        <v>282</v>
      </c>
      <c r="Z13" s="14"/>
      <c r="AA13" s="9"/>
      <c r="AB13" s="9"/>
      <c r="AC13" s="9"/>
      <c r="AD13" s="28"/>
      <c r="AE13" s="18"/>
      <c r="AF13" s="18"/>
      <c r="AG13" s="18"/>
      <c r="AH13" s="16"/>
      <c r="AI13" s="14"/>
      <c r="AJ13" s="9"/>
      <c r="AK13" s="19"/>
      <c r="AL13" s="19"/>
      <c r="AM13" s="19"/>
      <c r="AN13" s="19"/>
      <c r="AO13" s="9"/>
    </row>
    <row r="14" spans="1:44" x14ac:dyDescent="0.2">
      <c r="A14" s="8" t="s">
        <v>40</v>
      </c>
      <c r="B14" s="12"/>
      <c r="C14" s="12"/>
      <c r="D14" s="12"/>
      <c r="E14" s="13">
        <v>875</v>
      </c>
      <c r="F14" s="13">
        <v>1040</v>
      </c>
      <c r="G14" s="14">
        <v>0.84134615384615385</v>
      </c>
      <c r="H14" s="9" t="s">
        <v>292</v>
      </c>
      <c r="I14" s="16">
        <v>4.0999999999999996</v>
      </c>
      <c r="J14" s="7">
        <v>1</v>
      </c>
      <c r="K14" s="7">
        <v>1</v>
      </c>
      <c r="L14" s="15">
        <f>K14/J14</f>
        <v>1</v>
      </c>
      <c r="M14" s="9" t="s">
        <v>294</v>
      </c>
      <c r="N14" s="7"/>
      <c r="O14" s="9"/>
      <c r="P14" s="7"/>
      <c r="Q14" s="7"/>
      <c r="R14" s="9"/>
      <c r="S14" s="9"/>
      <c r="T14" s="7">
        <v>-7.72</v>
      </c>
      <c r="U14" s="22">
        <v>1807.1000000000001</v>
      </c>
      <c r="V14" s="22">
        <v>25.216000000000001</v>
      </c>
      <c r="W14" s="22">
        <v>1432.2</v>
      </c>
      <c r="X14" s="22">
        <v>1570.48</v>
      </c>
      <c r="Y14" s="7" t="s">
        <v>282</v>
      </c>
      <c r="Z14" s="14">
        <v>0.105</v>
      </c>
      <c r="AA14" s="9" t="s">
        <v>289</v>
      </c>
      <c r="AB14" s="9">
        <v>0.70799999999999996</v>
      </c>
      <c r="AC14" s="9" t="s">
        <v>289</v>
      </c>
      <c r="AD14" s="28">
        <f>AB14/((SQRT(Z14/3.14159))*2)</f>
        <v>1.9363477955013291</v>
      </c>
      <c r="AE14" s="18">
        <v>60</v>
      </c>
      <c r="AF14" s="18"/>
      <c r="AG14" s="18"/>
      <c r="AH14" s="16" t="s">
        <v>289</v>
      </c>
      <c r="AI14" s="14"/>
      <c r="AJ14" s="9"/>
      <c r="AK14" s="19"/>
      <c r="AL14" s="19"/>
      <c r="AM14" s="19"/>
      <c r="AN14" s="19"/>
      <c r="AO14" s="9"/>
    </row>
    <row r="15" spans="1:44" x14ac:dyDescent="0.2">
      <c r="A15" s="8" t="s">
        <v>41</v>
      </c>
      <c r="B15" s="12">
        <v>16.853606267728082</v>
      </c>
      <c r="C15" s="12">
        <v>16.130500692913511</v>
      </c>
      <c r="D15" s="9" t="s">
        <v>292</v>
      </c>
      <c r="E15" s="13">
        <v>1044.4333333333334</v>
      </c>
      <c r="F15" s="13">
        <v>933.33333333333337</v>
      </c>
      <c r="G15" s="14">
        <v>1.1190357142857144</v>
      </c>
      <c r="H15" s="9" t="s">
        <v>292</v>
      </c>
      <c r="I15" s="16">
        <v>2.9</v>
      </c>
      <c r="J15" s="7">
        <v>1</v>
      </c>
      <c r="K15" s="7">
        <v>1</v>
      </c>
      <c r="L15" s="15">
        <f>K15/J15</f>
        <v>1</v>
      </c>
      <c r="M15" s="9" t="s">
        <v>294</v>
      </c>
      <c r="N15" s="7">
        <v>271</v>
      </c>
      <c r="O15" s="9">
        <v>142</v>
      </c>
      <c r="P15" s="7">
        <v>76.209999999999994</v>
      </c>
      <c r="Q15" s="7">
        <v>303.60000000000002</v>
      </c>
      <c r="R15" s="7">
        <v>1.06</v>
      </c>
      <c r="S15" s="9" t="s">
        <v>282</v>
      </c>
      <c r="T15" s="7">
        <v>4.1500000000000004</v>
      </c>
      <c r="U15" s="22">
        <v>1786</v>
      </c>
      <c r="V15" s="22">
        <v>24.771000000000001</v>
      </c>
      <c r="W15" s="22">
        <v>1488.11</v>
      </c>
      <c r="X15" s="22">
        <v>1676.33</v>
      </c>
      <c r="Y15" s="7" t="s">
        <v>282</v>
      </c>
      <c r="Z15" s="20">
        <v>0.02</v>
      </c>
      <c r="AA15" s="7" t="s">
        <v>282</v>
      </c>
      <c r="AB15" s="7">
        <v>0.66</v>
      </c>
      <c r="AC15" s="7" t="s">
        <v>31</v>
      </c>
      <c r="AD15" s="28">
        <f>AB15/((SQRT(Z15/3.14159))*2)</f>
        <v>4.1359349064026629</v>
      </c>
      <c r="AE15" s="16">
        <v>45.5</v>
      </c>
      <c r="AF15" s="7">
        <v>10</v>
      </c>
      <c r="AG15" s="7">
        <v>15</v>
      </c>
      <c r="AH15" s="9" t="s">
        <v>311</v>
      </c>
      <c r="AI15" s="14">
        <v>1.1101000000000001</v>
      </c>
      <c r="AJ15" s="9" t="s">
        <v>26</v>
      </c>
      <c r="AK15" s="19"/>
      <c r="AL15" s="19"/>
      <c r="AM15" s="19"/>
      <c r="AN15" s="19"/>
      <c r="AO15" s="9"/>
    </row>
    <row r="16" spans="1:44" x14ac:dyDescent="0.2">
      <c r="A16" s="8" t="s">
        <v>43</v>
      </c>
      <c r="B16" s="12"/>
      <c r="C16" s="12"/>
      <c r="D16" s="12"/>
      <c r="E16" s="13">
        <v>708</v>
      </c>
      <c r="F16" s="13">
        <v>698</v>
      </c>
      <c r="G16" s="14">
        <v>1.0143266475644699</v>
      </c>
      <c r="H16" s="9" t="s">
        <v>292</v>
      </c>
      <c r="I16" s="16">
        <v>3.3</v>
      </c>
      <c r="J16" s="7">
        <v>1</v>
      </c>
      <c r="K16" s="7">
        <v>1</v>
      </c>
      <c r="L16" s="15">
        <f>K16/J16</f>
        <v>1</v>
      </c>
      <c r="M16" s="9" t="s">
        <v>294</v>
      </c>
      <c r="N16" s="7"/>
      <c r="O16" s="9"/>
      <c r="P16" s="7"/>
      <c r="Q16" s="9">
        <v>265.20000000000005</v>
      </c>
      <c r="R16" s="7">
        <v>1.02</v>
      </c>
      <c r="S16" s="9" t="s">
        <v>282</v>
      </c>
      <c r="T16" s="7">
        <v>1.06</v>
      </c>
      <c r="U16" s="22">
        <v>2174.4</v>
      </c>
      <c r="V16" s="22">
        <v>25.297000000000001</v>
      </c>
      <c r="W16" s="22">
        <v>1476.39</v>
      </c>
      <c r="X16" s="22">
        <v>1511.64</v>
      </c>
      <c r="Y16" s="7" t="s">
        <v>282</v>
      </c>
      <c r="Z16" s="14"/>
      <c r="AA16" s="9"/>
      <c r="AB16" s="9"/>
      <c r="AC16" s="9"/>
      <c r="AD16" s="28"/>
      <c r="AE16" s="18"/>
      <c r="AF16" s="18"/>
      <c r="AG16" s="18"/>
      <c r="AH16" s="16"/>
      <c r="AI16" s="14"/>
      <c r="AJ16" s="9"/>
      <c r="AK16" s="19"/>
      <c r="AL16" s="19"/>
      <c r="AM16" s="19"/>
      <c r="AN16" s="19"/>
      <c r="AO16" s="9"/>
    </row>
    <row r="17" spans="1:44" x14ac:dyDescent="0.2">
      <c r="A17" s="8" t="s">
        <v>44</v>
      </c>
      <c r="B17" s="12">
        <v>6.9213932723855249</v>
      </c>
      <c r="C17" s="12">
        <v>6.5264625334885098</v>
      </c>
      <c r="D17" s="9" t="s">
        <v>292</v>
      </c>
      <c r="E17" s="13">
        <v>312</v>
      </c>
      <c r="F17" s="13">
        <v>306</v>
      </c>
      <c r="G17" s="14">
        <v>1.0196078431372548</v>
      </c>
      <c r="H17" s="9" t="s">
        <v>292</v>
      </c>
      <c r="I17" s="16"/>
      <c r="J17" s="7"/>
      <c r="K17" s="7"/>
      <c r="L17" s="15"/>
      <c r="M17" s="9" t="s">
        <v>297</v>
      </c>
      <c r="N17" s="7">
        <v>144.47</v>
      </c>
      <c r="O17" s="9">
        <v>133</v>
      </c>
      <c r="P17" s="7">
        <v>109.26</v>
      </c>
      <c r="Q17" s="7">
        <v>156</v>
      </c>
      <c r="R17" s="7">
        <v>1.01</v>
      </c>
      <c r="S17" s="9" t="s">
        <v>282</v>
      </c>
      <c r="T17" s="7">
        <v>5.52</v>
      </c>
      <c r="U17" s="22">
        <v>1844.4</v>
      </c>
      <c r="V17" s="22">
        <v>24.774999999999999</v>
      </c>
      <c r="W17" s="22">
        <v>1217.99</v>
      </c>
      <c r="X17" s="22">
        <v>1530.26</v>
      </c>
      <c r="Y17" s="7" t="s">
        <v>282</v>
      </c>
      <c r="Z17" s="14"/>
      <c r="AA17" s="9"/>
      <c r="AB17" s="9"/>
      <c r="AC17" s="9"/>
      <c r="AD17" s="28"/>
      <c r="AE17" s="18"/>
      <c r="AF17" s="18"/>
      <c r="AG17" s="18"/>
      <c r="AH17" s="16"/>
      <c r="AI17" s="14">
        <v>1</v>
      </c>
      <c r="AJ17" s="9" t="s">
        <v>26</v>
      </c>
      <c r="AK17" s="19"/>
      <c r="AL17" s="19"/>
      <c r="AM17" s="19"/>
      <c r="AN17" s="19"/>
      <c r="AO17" s="9"/>
      <c r="AQ17" s="3"/>
      <c r="AR17" s="3"/>
    </row>
    <row r="18" spans="1:44" x14ac:dyDescent="0.2">
      <c r="A18" s="8" t="s">
        <v>45</v>
      </c>
      <c r="B18" s="12">
        <v>117.01860897757524</v>
      </c>
      <c r="C18" s="12">
        <v>112.74672163671272</v>
      </c>
      <c r="D18" s="9" t="s">
        <v>292</v>
      </c>
      <c r="E18" s="13">
        <v>7850</v>
      </c>
      <c r="F18" s="13">
        <v>8484.4285714285706</v>
      </c>
      <c r="G18" s="14">
        <v>0.925224360593356</v>
      </c>
      <c r="H18" s="9" t="s">
        <v>292</v>
      </c>
      <c r="I18" s="16">
        <v>22.125</v>
      </c>
      <c r="J18" s="7">
        <v>4.25</v>
      </c>
      <c r="K18" s="7">
        <v>8.75</v>
      </c>
      <c r="L18" s="15">
        <f>K18/J18</f>
        <v>2.0588235294117645</v>
      </c>
      <c r="M18" s="9" t="s">
        <v>293</v>
      </c>
      <c r="N18" s="7">
        <v>1095</v>
      </c>
      <c r="O18" s="9">
        <v>184</v>
      </c>
      <c r="P18" s="7"/>
      <c r="Q18" s="7">
        <v>336</v>
      </c>
      <c r="R18" s="7">
        <v>1.02</v>
      </c>
      <c r="S18" s="9" t="s">
        <v>282</v>
      </c>
      <c r="T18" s="7">
        <v>-0.44</v>
      </c>
      <c r="U18" s="22">
        <v>2270.1</v>
      </c>
      <c r="V18" s="22">
        <v>25.768000000000001</v>
      </c>
      <c r="W18" s="22">
        <v>1493.34</v>
      </c>
      <c r="X18" s="22">
        <v>1512.96</v>
      </c>
      <c r="Y18" s="7" t="s">
        <v>282</v>
      </c>
      <c r="Z18" s="20">
        <v>2.2799999999999998</v>
      </c>
      <c r="AA18" s="7" t="s">
        <v>282</v>
      </c>
      <c r="AB18" s="7">
        <v>2.2999999999999998</v>
      </c>
      <c r="AC18" s="7" t="s">
        <v>46</v>
      </c>
      <c r="AD18" s="28">
        <f>AB18/((SQRT(Z18/3.14159))*2)</f>
        <v>1.349911104123189</v>
      </c>
      <c r="AE18" s="18">
        <v>82.7</v>
      </c>
      <c r="AF18" s="18">
        <v>9</v>
      </c>
      <c r="AG18" s="18">
        <v>0.38</v>
      </c>
      <c r="AH18" s="16" t="s">
        <v>289</v>
      </c>
      <c r="AI18" s="14"/>
      <c r="AJ18" s="9"/>
      <c r="AK18" s="19">
        <v>18.966666666666669</v>
      </c>
      <c r="AL18" s="19">
        <v>23.533333333333331</v>
      </c>
      <c r="AM18" s="19">
        <v>54.733333333333327</v>
      </c>
      <c r="AN18" s="19">
        <v>2.7333333333333329</v>
      </c>
      <c r="AO18" s="9" t="s">
        <v>289</v>
      </c>
      <c r="AQ18" s="3"/>
      <c r="AR18" s="3"/>
    </row>
    <row r="19" spans="1:44" x14ac:dyDescent="0.2">
      <c r="A19" s="8" t="s">
        <v>47</v>
      </c>
      <c r="B19" s="12">
        <v>114.23895833333333</v>
      </c>
      <c r="C19" s="12">
        <v>108.73991666666666</v>
      </c>
      <c r="D19" s="9" t="s">
        <v>292</v>
      </c>
      <c r="E19" s="13">
        <v>8890</v>
      </c>
      <c r="F19" s="13">
        <v>9160</v>
      </c>
      <c r="G19" s="14">
        <v>0.97052401746724892</v>
      </c>
      <c r="H19" s="9" t="s">
        <v>292</v>
      </c>
      <c r="I19" s="16"/>
      <c r="J19" s="7"/>
      <c r="K19" s="7"/>
      <c r="L19" s="15"/>
      <c r="M19" s="9"/>
      <c r="N19" s="7">
        <v>882</v>
      </c>
      <c r="O19" s="9">
        <v>227</v>
      </c>
      <c r="P19" s="7">
        <v>410</v>
      </c>
      <c r="Q19" s="9">
        <v>552</v>
      </c>
      <c r="R19" s="9">
        <v>1</v>
      </c>
      <c r="S19" s="9" t="s">
        <v>282</v>
      </c>
      <c r="T19" s="7"/>
      <c r="U19" s="22"/>
      <c r="V19" s="22"/>
      <c r="W19" s="22"/>
      <c r="X19" s="22"/>
      <c r="Y19" s="7"/>
      <c r="Z19" s="14"/>
      <c r="AA19" s="9"/>
      <c r="AB19" s="9"/>
      <c r="AC19" s="9"/>
      <c r="AD19" s="28"/>
      <c r="AE19" s="18"/>
      <c r="AF19" s="18"/>
      <c r="AG19" s="18"/>
      <c r="AH19" s="16"/>
      <c r="AI19" s="14"/>
      <c r="AJ19" s="9"/>
      <c r="AK19" s="19"/>
      <c r="AL19" s="19"/>
      <c r="AM19" s="19"/>
      <c r="AN19" s="19"/>
      <c r="AO19" s="9"/>
      <c r="AQ19" s="3"/>
      <c r="AR19" s="3"/>
    </row>
    <row r="20" spans="1:44" x14ac:dyDescent="0.2">
      <c r="A20" s="8" t="s">
        <v>48</v>
      </c>
      <c r="B20" s="12">
        <v>105.08719811409554</v>
      </c>
      <c r="C20" s="12">
        <v>109.58837061147806</v>
      </c>
      <c r="D20" s="9" t="s">
        <v>292</v>
      </c>
      <c r="E20" s="13">
        <v>7780</v>
      </c>
      <c r="F20" s="13">
        <v>7290</v>
      </c>
      <c r="G20" s="14">
        <v>1.0672153635116599</v>
      </c>
      <c r="H20" s="9" t="s">
        <v>292</v>
      </c>
      <c r="I20" s="16">
        <v>15</v>
      </c>
      <c r="J20" s="7"/>
      <c r="K20" s="7">
        <v>4.0999999999999996</v>
      </c>
      <c r="L20" s="15"/>
      <c r="M20" s="9" t="s">
        <v>297</v>
      </c>
      <c r="N20" s="7">
        <v>1048.1500000000001</v>
      </c>
      <c r="O20" s="9">
        <v>232</v>
      </c>
      <c r="P20" s="7">
        <v>816.35</v>
      </c>
      <c r="Q20" s="7">
        <v>327.60000000000002</v>
      </c>
      <c r="R20" s="7">
        <v>1.01</v>
      </c>
      <c r="S20" s="9" t="s">
        <v>282</v>
      </c>
      <c r="T20" s="7">
        <v>12.38</v>
      </c>
      <c r="U20" s="22">
        <v>1539.3000000000002</v>
      </c>
      <c r="V20" s="22">
        <v>24.315999999999999</v>
      </c>
      <c r="W20" s="22">
        <v>1344.08</v>
      </c>
      <c r="X20" s="22">
        <v>1624.94</v>
      </c>
      <c r="Y20" s="7" t="s">
        <v>282</v>
      </c>
      <c r="Z20" s="20">
        <v>0.73</v>
      </c>
      <c r="AA20" s="7" t="s">
        <v>282</v>
      </c>
      <c r="AB20" s="7">
        <v>1.7</v>
      </c>
      <c r="AC20" s="7" t="s">
        <v>31</v>
      </c>
      <c r="AD20" s="28">
        <f>AB20/((SQRT(Z20/3.14159))*2)</f>
        <v>1.7633245278198109</v>
      </c>
      <c r="AE20" s="18">
        <v>76.800000000000011</v>
      </c>
      <c r="AF20" s="18">
        <v>14.85</v>
      </c>
      <c r="AG20" s="18">
        <v>1.35</v>
      </c>
      <c r="AH20" s="16" t="s">
        <v>289</v>
      </c>
      <c r="AI20" s="14">
        <v>1.5788</v>
      </c>
      <c r="AJ20" s="9" t="s">
        <v>26</v>
      </c>
      <c r="AK20" s="19">
        <v>33.5</v>
      </c>
      <c r="AL20" s="19">
        <v>32.6</v>
      </c>
      <c r="AM20" s="19">
        <v>24.1</v>
      </c>
      <c r="AN20" s="19">
        <v>9.8000000000000007</v>
      </c>
      <c r="AO20" s="9" t="s">
        <v>289</v>
      </c>
      <c r="AQ20" s="3"/>
      <c r="AR20" s="3"/>
    </row>
    <row r="21" spans="1:44" x14ac:dyDescent="0.2">
      <c r="A21" s="8" t="s">
        <v>49</v>
      </c>
      <c r="B21" s="12">
        <v>103.85</v>
      </c>
      <c r="C21" s="12">
        <v>101.2</v>
      </c>
      <c r="D21" s="9" t="s">
        <v>292</v>
      </c>
      <c r="E21" s="13">
        <v>8490</v>
      </c>
      <c r="F21" s="13">
        <v>8070</v>
      </c>
      <c r="G21" s="14">
        <v>1.0520446096654275</v>
      </c>
      <c r="H21" s="9" t="s">
        <v>292</v>
      </c>
      <c r="I21" s="16">
        <v>18.2</v>
      </c>
      <c r="J21" s="7">
        <v>4</v>
      </c>
      <c r="K21" s="7">
        <v>2.2999999999999998</v>
      </c>
      <c r="L21" s="15">
        <f>K21/J21</f>
        <v>0.57499999999999996</v>
      </c>
      <c r="M21" s="9" t="s">
        <v>297</v>
      </c>
      <c r="N21" s="7">
        <v>1072.18</v>
      </c>
      <c r="O21" s="9">
        <v>229</v>
      </c>
      <c r="P21" s="7">
        <v>805.41</v>
      </c>
      <c r="Q21" s="7">
        <v>453.6</v>
      </c>
      <c r="R21" s="7">
        <v>1</v>
      </c>
      <c r="S21" s="9" t="s">
        <v>282</v>
      </c>
      <c r="T21" s="7">
        <v>2.06</v>
      </c>
      <c r="U21" s="22">
        <v>1576.9</v>
      </c>
      <c r="V21" s="22">
        <v>25.577000000000002</v>
      </c>
      <c r="W21" s="22">
        <v>1456.6</v>
      </c>
      <c r="X21" s="22">
        <v>1696.86</v>
      </c>
      <c r="Y21" s="7" t="s">
        <v>282</v>
      </c>
      <c r="Z21" s="20">
        <v>1.36</v>
      </c>
      <c r="AA21" s="7" t="s">
        <v>282</v>
      </c>
      <c r="AB21" s="7">
        <v>2.4</v>
      </c>
      <c r="AC21" s="7" t="s">
        <v>31</v>
      </c>
      <c r="AD21" s="28">
        <f>AB21/((SQRT(Z21/3.14159))*2)</f>
        <v>1.8238391956981035</v>
      </c>
      <c r="AE21" s="18">
        <v>79.8</v>
      </c>
      <c r="AF21" s="18">
        <v>7.9</v>
      </c>
      <c r="AG21" s="18">
        <v>0.05</v>
      </c>
      <c r="AH21" s="16" t="s">
        <v>289</v>
      </c>
      <c r="AI21" s="14">
        <v>1.5666</v>
      </c>
      <c r="AJ21" s="9" t="s">
        <v>26</v>
      </c>
      <c r="AK21" s="21"/>
      <c r="AL21" s="21"/>
      <c r="AM21" s="21"/>
      <c r="AN21" s="16">
        <v>0.90000000000000013</v>
      </c>
      <c r="AO21" s="9" t="s">
        <v>316</v>
      </c>
      <c r="AQ21" s="3"/>
      <c r="AR21" s="3"/>
    </row>
    <row r="22" spans="1:44" x14ac:dyDescent="0.2">
      <c r="A22" s="8" t="s">
        <v>50</v>
      </c>
      <c r="B22" s="12">
        <v>9.8622232142857111</v>
      </c>
      <c r="C22" s="12">
        <v>10.099548</v>
      </c>
      <c r="D22" s="9" t="s">
        <v>292</v>
      </c>
      <c r="E22" s="13">
        <v>1106</v>
      </c>
      <c r="F22" s="13">
        <v>1307</v>
      </c>
      <c r="G22" s="14">
        <v>0.84621270084162203</v>
      </c>
      <c r="H22" s="9" t="s">
        <v>292</v>
      </c>
      <c r="I22" s="16">
        <v>3</v>
      </c>
      <c r="J22" s="7">
        <v>1</v>
      </c>
      <c r="K22" s="7">
        <v>1</v>
      </c>
      <c r="L22" s="15">
        <v>1</v>
      </c>
      <c r="M22" s="9" t="s">
        <v>28</v>
      </c>
      <c r="N22" s="7">
        <v>365</v>
      </c>
      <c r="O22" s="7">
        <v>136.15</v>
      </c>
      <c r="P22" s="7">
        <v>149.15</v>
      </c>
      <c r="Q22" s="7"/>
      <c r="R22" s="7">
        <v>1.01</v>
      </c>
      <c r="S22" s="9" t="s">
        <v>282</v>
      </c>
      <c r="T22" s="7">
        <v>-19.63</v>
      </c>
      <c r="U22" s="22">
        <v>1769</v>
      </c>
      <c r="V22" s="22">
        <v>19.746000000000002</v>
      </c>
      <c r="W22" s="22">
        <v>1334.06</v>
      </c>
      <c r="X22" s="22">
        <v>1600.05</v>
      </c>
      <c r="Y22" s="7" t="s">
        <v>282</v>
      </c>
      <c r="Z22" s="20">
        <v>0.01</v>
      </c>
      <c r="AA22" s="7" t="s">
        <v>282</v>
      </c>
      <c r="AB22" s="7">
        <v>0.46</v>
      </c>
      <c r="AC22" s="7" t="s">
        <v>46</v>
      </c>
      <c r="AD22" s="28">
        <f>AB22/((SQRT(Z22/3.14159))*2)</f>
        <v>4.0766421353854447</v>
      </c>
      <c r="AE22" s="7"/>
      <c r="AF22" s="7"/>
      <c r="AG22" s="7"/>
      <c r="AH22" s="9"/>
      <c r="AI22" s="14">
        <v>0.94176453359379098</v>
      </c>
      <c r="AJ22" s="9" t="s">
        <v>26</v>
      </c>
      <c r="AK22" s="21"/>
      <c r="AL22" s="21"/>
      <c r="AM22" s="21"/>
      <c r="AN22" s="16"/>
      <c r="AO22" s="9"/>
      <c r="AQ22" s="3"/>
      <c r="AR22" s="3"/>
    </row>
    <row r="23" spans="1:44" x14ac:dyDescent="0.2">
      <c r="A23" s="8" t="s">
        <v>51</v>
      </c>
      <c r="B23" s="12">
        <v>7.95</v>
      </c>
      <c r="C23" s="12"/>
      <c r="D23" s="9" t="s">
        <v>292</v>
      </c>
      <c r="E23" s="13">
        <v>836.3</v>
      </c>
      <c r="F23" s="13">
        <v>766.5</v>
      </c>
      <c r="G23" s="14">
        <v>1.0910632746249185</v>
      </c>
      <c r="H23" s="9" t="s">
        <v>292</v>
      </c>
      <c r="I23" s="16">
        <v>3.5</v>
      </c>
      <c r="J23" s="7">
        <v>1</v>
      </c>
      <c r="K23" s="7">
        <v>1</v>
      </c>
      <c r="L23" s="15">
        <v>1</v>
      </c>
      <c r="M23" s="9" t="s">
        <v>28</v>
      </c>
      <c r="N23" s="7"/>
      <c r="O23" s="9"/>
      <c r="P23" s="7"/>
      <c r="Q23" s="7"/>
      <c r="R23" s="7">
        <v>1.02</v>
      </c>
      <c r="S23" s="9" t="s">
        <v>282</v>
      </c>
      <c r="T23" s="7">
        <v>-17.38</v>
      </c>
      <c r="U23" s="22">
        <v>1184.4000000000001</v>
      </c>
      <c r="V23" s="22">
        <v>24.949000000000002</v>
      </c>
      <c r="W23" s="22">
        <v>981.46</v>
      </c>
      <c r="X23" s="22">
        <v>1557.76</v>
      </c>
      <c r="Y23" s="7" t="s">
        <v>282</v>
      </c>
      <c r="Z23" s="20">
        <v>0.01</v>
      </c>
      <c r="AA23" s="7" t="s">
        <v>282</v>
      </c>
      <c r="AB23" s="7"/>
      <c r="AC23" s="7"/>
      <c r="AD23" s="28"/>
      <c r="AE23" s="7"/>
      <c r="AF23" s="7"/>
      <c r="AG23" s="7"/>
      <c r="AH23" s="9"/>
      <c r="AI23" s="14"/>
      <c r="AJ23" s="9"/>
      <c r="AK23" s="21"/>
      <c r="AL23" s="21"/>
      <c r="AM23" s="21"/>
      <c r="AN23" s="16"/>
      <c r="AO23" s="9"/>
      <c r="AQ23" s="3"/>
      <c r="AR23" s="3"/>
    </row>
    <row r="24" spans="1:44" x14ac:dyDescent="0.2">
      <c r="A24" s="8" t="s">
        <v>52</v>
      </c>
      <c r="B24" s="12">
        <v>116.71899999999999</v>
      </c>
      <c r="C24" s="12">
        <v>115.938</v>
      </c>
      <c r="D24" s="9" t="s">
        <v>292</v>
      </c>
      <c r="E24" s="13">
        <v>9610</v>
      </c>
      <c r="F24" s="13">
        <v>8070</v>
      </c>
      <c r="G24" s="14">
        <v>1.190830235439901</v>
      </c>
      <c r="H24" s="9" t="s">
        <v>292</v>
      </c>
      <c r="I24" s="16">
        <v>20.9</v>
      </c>
      <c r="J24" s="7">
        <v>7</v>
      </c>
      <c r="K24" s="7">
        <v>7.1</v>
      </c>
      <c r="L24" s="15">
        <f>K24/J24</f>
        <v>1.0142857142857142</v>
      </c>
      <c r="M24" s="9" t="s">
        <v>297</v>
      </c>
      <c r="N24" s="7">
        <v>1028.69</v>
      </c>
      <c r="O24" s="9">
        <v>232</v>
      </c>
      <c r="P24" s="7">
        <v>734.82</v>
      </c>
      <c r="Q24" s="7"/>
      <c r="R24" s="7">
        <v>1.02</v>
      </c>
      <c r="S24" s="9" t="s">
        <v>282</v>
      </c>
      <c r="T24" s="7">
        <v>-22.66</v>
      </c>
      <c r="U24" s="22">
        <v>1327</v>
      </c>
      <c r="V24" s="22">
        <v>21.175999999999998</v>
      </c>
      <c r="W24" s="22">
        <v>1243.51</v>
      </c>
      <c r="X24" s="22">
        <v>1361.17</v>
      </c>
      <c r="Y24" s="7" t="s">
        <v>282</v>
      </c>
      <c r="Z24" s="20">
        <v>1.04</v>
      </c>
      <c r="AA24" s="7" t="s">
        <v>282</v>
      </c>
      <c r="AB24" s="7">
        <v>0.9</v>
      </c>
      <c r="AC24" s="7" t="s">
        <v>31</v>
      </c>
      <c r="AD24" s="28">
        <f>AB24/((SQRT(Z24/3.14159))*2)</f>
        <v>0.78211496732602215</v>
      </c>
      <c r="AE24" s="18">
        <v>20.8</v>
      </c>
      <c r="AF24" s="18">
        <v>67.099999999999994</v>
      </c>
      <c r="AG24" s="18">
        <v>0</v>
      </c>
      <c r="AH24" s="16" t="s">
        <v>312</v>
      </c>
      <c r="AI24" s="14">
        <v>1.3355999999999999</v>
      </c>
      <c r="AJ24" s="9" t="s">
        <v>26</v>
      </c>
      <c r="AK24" s="19">
        <v>27.8</v>
      </c>
      <c r="AL24" s="19">
        <v>9.6999999999999993</v>
      </c>
      <c r="AM24" s="19">
        <v>61</v>
      </c>
      <c r="AN24" s="19">
        <v>1.6</v>
      </c>
      <c r="AO24" s="9" t="s">
        <v>289</v>
      </c>
      <c r="AQ24" s="3"/>
      <c r="AR24" s="3"/>
    </row>
    <row r="25" spans="1:44" x14ac:dyDescent="0.2">
      <c r="A25" s="8" t="s">
        <v>53</v>
      </c>
      <c r="B25" s="12">
        <v>110.68035709844575</v>
      </c>
      <c r="C25" s="12">
        <v>105.78315522006321</v>
      </c>
      <c r="D25" s="9" t="s">
        <v>292</v>
      </c>
      <c r="E25" s="13">
        <v>7106.5</v>
      </c>
      <c r="F25" s="13">
        <v>6350</v>
      </c>
      <c r="G25" s="14">
        <v>1.1191338582677166</v>
      </c>
      <c r="H25" s="9" t="s">
        <v>292</v>
      </c>
      <c r="I25" s="18"/>
      <c r="J25" s="22"/>
      <c r="K25" s="22"/>
      <c r="L25" s="15"/>
      <c r="M25" s="9"/>
      <c r="N25" s="7">
        <v>1080</v>
      </c>
      <c r="O25" s="7">
        <v>232.5</v>
      </c>
      <c r="P25" s="7">
        <v>635.13</v>
      </c>
      <c r="Q25" s="9">
        <v>492</v>
      </c>
      <c r="R25" s="7">
        <v>1.01</v>
      </c>
      <c r="S25" s="9" t="s">
        <v>282</v>
      </c>
      <c r="T25" s="7">
        <v>23.44</v>
      </c>
      <c r="U25" s="22">
        <v>1536</v>
      </c>
      <c r="V25" s="22">
        <v>17.457000000000001</v>
      </c>
      <c r="W25" s="22">
        <v>1095.24</v>
      </c>
      <c r="X25" s="22">
        <v>1318.69</v>
      </c>
      <c r="Y25" s="7" t="s">
        <v>282</v>
      </c>
      <c r="Z25" s="20">
        <v>0.41299999999999998</v>
      </c>
      <c r="AA25" s="16" t="s">
        <v>54</v>
      </c>
      <c r="AB25" s="7">
        <v>1.26</v>
      </c>
      <c r="AC25" s="9" t="s">
        <v>289</v>
      </c>
      <c r="AD25" s="28">
        <f>AB25/((SQRT(Z25/3.14159))*2)</f>
        <v>1.7375618657441052</v>
      </c>
      <c r="AE25" s="16">
        <v>79</v>
      </c>
      <c r="AF25" s="18">
        <v>10.333333333333334</v>
      </c>
      <c r="AG25" s="16">
        <v>2</v>
      </c>
      <c r="AH25" s="16" t="s">
        <v>289</v>
      </c>
      <c r="AI25" s="14">
        <v>1.0304545339482964</v>
      </c>
      <c r="AJ25" s="9" t="s">
        <v>26</v>
      </c>
      <c r="AK25" s="19"/>
      <c r="AL25" s="19"/>
      <c r="AM25" s="19"/>
      <c r="AN25" s="19"/>
      <c r="AO25" s="9"/>
      <c r="AQ25" s="3"/>
      <c r="AR25" s="3"/>
    </row>
    <row r="26" spans="1:44" x14ac:dyDescent="0.2">
      <c r="A26" s="8" t="s">
        <v>55</v>
      </c>
      <c r="B26" s="12">
        <v>76</v>
      </c>
      <c r="C26" s="12">
        <v>74.3</v>
      </c>
      <c r="D26" s="9" t="s">
        <v>292</v>
      </c>
      <c r="E26" s="13">
        <v>3450</v>
      </c>
      <c r="F26" s="13">
        <v>2880</v>
      </c>
      <c r="G26" s="14">
        <v>1.1979166666666667</v>
      </c>
      <c r="H26" s="9" t="s">
        <v>292</v>
      </c>
      <c r="I26" s="18">
        <v>48</v>
      </c>
      <c r="J26" s="22">
        <v>16</v>
      </c>
      <c r="K26" s="22">
        <v>16</v>
      </c>
      <c r="L26" s="15">
        <f>K26/J26</f>
        <v>1</v>
      </c>
      <c r="M26" s="16" t="s">
        <v>56</v>
      </c>
      <c r="N26" s="7">
        <v>775.62</v>
      </c>
      <c r="O26" s="9">
        <v>182</v>
      </c>
      <c r="P26" s="7">
        <v>339.29</v>
      </c>
      <c r="Q26" s="7">
        <v>324</v>
      </c>
      <c r="R26" s="7">
        <v>1.01</v>
      </c>
      <c r="S26" s="9" t="s">
        <v>282</v>
      </c>
      <c r="T26" s="7">
        <v>-5.73</v>
      </c>
      <c r="U26" s="22">
        <v>2118.6000000000004</v>
      </c>
      <c r="V26" s="22">
        <v>25.526</v>
      </c>
      <c r="W26" s="22">
        <v>1515.98</v>
      </c>
      <c r="X26" s="22">
        <v>1535.61</v>
      </c>
      <c r="Y26" s="7" t="s">
        <v>282</v>
      </c>
      <c r="Z26" s="20">
        <v>5.25</v>
      </c>
      <c r="AA26" s="16" t="s">
        <v>56</v>
      </c>
      <c r="AB26" s="9">
        <v>3.75</v>
      </c>
      <c r="AC26" s="9" t="s">
        <v>289</v>
      </c>
      <c r="AD26" s="28">
        <f>AB26/((SQRT(Z26/3.14159))*2)</f>
        <v>1.4504286620070042</v>
      </c>
      <c r="AE26" s="9">
        <v>18.399999999999999</v>
      </c>
      <c r="AF26" s="9">
        <v>3.3</v>
      </c>
      <c r="AG26" s="9">
        <v>5.2</v>
      </c>
      <c r="AH26" s="16" t="s">
        <v>312</v>
      </c>
      <c r="AI26" s="14">
        <v>1.2548298678921763</v>
      </c>
      <c r="AJ26" s="9" t="s">
        <v>26</v>
      </c>
      <c r="AK26" s="19"/>
      <c r="AL26" s="19"/>
      <c r="AM26" s="19"/>
      <c r="AN26" s="19"/>
      <c r="AO26" s="9"/>
      <c r="AQ26" s="3"/>
      <c r="AR26" s="3"/>
    </row>
    <row r="27" spans="1:44" x14ac:dyDescent="0.2">
      <c r="A27" s="8" t="s">
        <v>57</v>
      </c>
      <c r="B27" s="12">
        <v>68.765918122667927</v>
      </c>
      <c r="C27" s="12">
        <v>64.93461040219961</v>
      </c>
      <c r="D27" s="9" t="s">
        <v>292</v>
      </c>
      <c r="E27" s="13">
        <v>3160</v>
      </c>
      <c r="F27" s="13">
        <v>2710</v>
      </c>
      <c r="G27" s="14">
        <v>1.1660516605166051</v>
      </c>
      <c r="H27" s="9" t="s">
        <v>292</v>
      </c>
      <c r="I27" s="18"/>
      <c r="J27" s="22"/>
      <c r="K27" s="22"/>
      <c r="L27" s="15"/>
      <c r="M27" s="9"/>
      <c r="N27" s="7"/>
      <c r="O27" s="9"/>
      <c r="P27" s="7"/>
      <c r="Q27" s="7">
        <v>216</v>
      </c>
      <c r="R27" s="9">
        <v>1</v>
      </c>
      <c r="S27" s="9" t="s">
        <v>282</v>
      </c>
      <c r="T27" s="7">
        <v>0.53</v>
      </c>
      <c r="U27" s="22">
        <v>2310.2000000000003</v>
      </c>
      <c r="V27" s="22">
        <v>25.053000000000001</v>
      </c>
      <c r="W27" s="22">
        <v>1580.97</v>
      </c>
      <c r="X27" s="22">
        <v>1597.06</v>
      </c>
      <c r="Y27" s="7" t="s">
        <v>282</v>
      </c>
      <c r="Z27" s="20"/>
      <c r="AA27" s="12"/>
      <c r="AB27" s="7"/>
      <c r="AC27" s="7"/>
      <c r="AD27" s="28"/>
      <c r="AE27" s="9">
        <v>28.8</v>
      </c>
      <c r="AF27" s="9">
        <v>4</v>
      </c>
      <c r="AG27" s="9">
        <v>2</v>
      </c>
      <c r="AH27" s="16" t="s">
        <v>289</v>
      </c>
      <c r="AI27" s="14"/>
      <c r="AJ27" s="9"/>
      <c r="AK27" s="19"/>
      <c r="AL27" s="19"/>
      <c r="AM27" s="19"/>
      <c r="AN27" s="19"/>
      <c r="AO27" s="9"/>
      <c r="AQ27" s="3"/>
      <c r="AR27" s="3"/>
    </row>
    <row r="28" spans="1:44" x14ac:dyDescent="0.2">
      <c r="A28" s="17" t="s">
        <v>58</v>
      </c>
      <c r="B28" s="12"/>
      <c r="C28" s="12"/>
      <c r="D28" s="12"/>
      <c r="E28" s="13">
        <v>991</v>
      </c>
      <c r="F28" s="13">
        <v>909</v>
      </c>
      <c r="G28" s="14">
        <f>E28/F28</f>
        <v>1.0902090209020903</v>
      </c>
      <c r="H28" s="9" t="s">
        <v>278</v>
      </c>
      <c r="I28" s="18"/>
      <c r="J28" s="22"/>
      <c r="K28" s="22"/>
      <c r="L28" s="15"/>
      <c r="M28" s="9"/>
      <c r="N28" s="7"/>
      <c r="O28" s="9"/>
      <c r="P28" s="7"/>
      <c r="Q28" s="9">
        <v>300</v>
      </c>
      <c r="R28" s="7">
        <v>1.02</v>
      </c>
      <c r="S28" s="9" t="s">
        <v>282</v>
      </c>
      <c r="T28" s="7">
        <v>-15.87</v>
      </c>
      <c r="U28" s="22">
        <v>1089.3000000000002</v>
      </c>
      <c r="V28" s="22">
        <v>24.431999999999999</v>
      </c>
      <c r="W28" s="22">
        <v>1238.19</v>
      </c>
      <c r="X28" s="22">
        <v>1469.11</v>
      </c>
      <c r="Y28" s="7" t="s">
        <v>282</v>
      </c>
      <c r="Z28" s="20"/>
      <c r="AA28" s="12"/>
      <c r="AB28" s="7"/>
      <c r="AC28" s="7"/>
      <c r="AD28" s="28"/>
      <c r="AE28" s="9"/>
      <c r="AF28" s="9"/>
      <c r="AG28" s="9"/>
      <c r="AH28" s="9"/>
      <c r="AI28" s="14"/>
      <c r="AJ28" s="9"/>
      <c r="AK28" s="19"/>
      <c r="AL28" s="19"/>
      <c r="AM28" s="19"/>
      <c r="AN28" s="19"/>
      <c r="AO28" s="9"/>
      <c r="AQ28" s="3"/>
      <c r="AR28" s="3"/>
    </row>
    <row r="29" spans="1:44" x14ac:dyDescent="0.2">
      <c r="A29" s="17" t="s">
        <v>59</v>
      </c>
      <c r="B29" s="12"/>
      <c r="C29" s="12"/>
      <c r="D29" s="12"/>
      <c r="E29" s="13">
        <v>1090</v>
      </c>
      <c r="F29" s="13">
        <v>1030</v>
      </c>
      <c r="G29" s="14">
        <f>E29/F29</f>
        <v>1.058252427184466</v>
      </c>
      <c r="H29" s="9" t="s">
        <v>278</v>
      </c>
      <c r="I29" s="18"/>
      <c r="J29" s="22"/>
      <c r="K29" s="22"/>
      <c r="L29" s="15"/>
      <c r="M29" s="9"/>
      <c r="N29" s="7"/>
      <c r="O29" s="9"/>
      <c r="P29" s="7"/>
      <c r="Q29" s="9"/>
      <c r="R29" s="7">
        <v>1.02</v>
      </c>
      <c r="S29" s="9" t="s">
        <v>282</v>
      </c>
      <c r="T29" s="7">
        <v>-3.97</v>
      </c>
      <c r="U29" s="22">
        <v>1584.1</v>
      </c>
      <c r="V29" s="22">
        <v>25.818000000000001</v>
      </c>
      <c r="W29" s="22">
        <v>1417.63</v>
      </c>
      <c r="X29" s="22">
        <v>1610.4</v>
      </c>
      <c r="Y29" s="7" t="s">
        <v>282</v>
      </c>
      <c r="Z29" s="20"/>
      <c r="AA29" s="12"/>
      <c r="AB29" s="7"/>
      <c r="AC29" s="7"/>
      <c r="AD29" s="28"/>
      <c r="AE29" s="9"/>
      <c r="AF29" s="9"/>
      <c r="AG29" s="9"/>
      <c r="AH29" s="9"/>
      <c r="AI29" s="14"/>
      <c r="AJ29" s="9"/>
      <c r="AK29" s="19"/>
      <c r="AL29" s="19"/>
      <c r="AM29" s="19"/>
      <c r="AN29" s="19"/>
      <c r="AO29" s="9"/>
      <c r="AQ29" s="3"/>
      <c r="AR29" s="3"/>
    </row>
    <row r="30" spans="1:44" x14ac:dyDescent="0.2">
      <c r="A30" s="8" t="s">
        <v>60</v>
      </c>
      <c r="B30" s="12"/>
      <c r="C30" s="12"/>
      <c r="D30" s="12"/>
      <c r="E30" s="13">
        <v>1020</v>
      </c>
      <c r="F30" s="13">
        <v>956</v>
      </c>
      <c r="G30" s="14">
        <f>E30/F30</f>
        <v>1.0669456066945606</v>
      </c>
      <c r="H30" s="9" t="s">
        <v>278</v>
      </c>
      <c r="I30" s="16">
        <v>3.3</v>
      </c>
      <c r="J30" s="7">
        <v>1</v>
      </c>
      <c r="K30" s="7">
        <v>1</v>
      </c>
      <c r="L30" s="15">
        <f>K30/J30</f>
        <v>1</v>
      </c>
      <c r="M30" s="9" t="s">
        <v>297</v>
      </c>
      <c r="N30" s="7">
        <v>365</v>
      </c>
      <c r="O30" s="9">
        <v>163</v>
      </c>
      <c r="P30" s="7">
        <v>58.85</v>
      </c>
      <c r="Q30" s="7">
        <v>303.60000000000002</v>
      </c>
      <c r="R30" s="7">
        <v>1.01</v>
      </c>
      <c r="S30" s="9" t="s">
        <v>282</v>
      </c>
      <c r="T30" s="7">
        <v>-7.7</v>
      </c>
      <c r="U30" s="22">
        <v>1740.3</v>
      </c>
      <c r="V30" s="22">
        <v>24.608000000000001</v>
      </c>
      <c r="W30" s="22">
        <v>1330.45</v>
      </c>
      <c r="X30" s="22">
        <v>1530.29</v>
      </c>
      <c r="Y30" s="7" t="s">
        <v>282</v>
      </c>
      <c r="Z30" s="20">
        <v>7.0000000000000007E-2</v>
      </c>
      <c r="AA30" s="16" t="s">
        <v>308</v>
      </c>
      <c r="AB30" s="7">
        <v>0.55000000000000004</v>
      </c>
      <c r="AC30" s="9" t="s">
        <v>289</v>
      </c>
      <c r="AD30" s="28">
        <f>AB30/((SQRT(Z30/3.14159))*2)</f>
        <v>1.8422918325902036</v>
      </c>
      <c r="AE30" s="16">
        <v>53.7</v>
      </c>
      <c r="AF30" s="7">
        <v>33</v>
      </c>
      <c r="AG30" s="7">
        <v>9</v>
      </c>
      <c r="AH30" s="9" t="s">
        <v>311</v>
      </c>
      <c r="AI30" s="14">
        <v>1.079</v>
      </c>
      <c r="AJ30" s="9" t="s">
        <v>26</v>
      </c>
      <c r="AK30" s="19"/>
      <c r="AL30" s="19"/>
      <c r="AM30" s="19"/>
      <c r="AN30" s="19"/>
      <c r="AO30" s="9"/>
      <c r="AQ30" s="3"/>
      <c r="AR30" s="3"/>
    </row>
    <row r="31" spans="1:44" x14ac:dyDescent="0.2">
      <c r="A31" s="17" t="s">
        <v>61</v>
      </c>
      <c r="B31" s="12"/>
      <c r="C31" s="12"/>
      <c r="D31" s="12"/>
      <c r="E31" s="13">
        <v>1270</v>
      </c>
      <c r="F31" s="13">
        <v>1380</v>
      </c>
      <c r="G31" s="14">
        <f>E31/F31</f>
        <v>0.92028985507246375</v>
      </c>
      <c r="H31" s="9" t="s">
        <v>278</v>
      </c>
      <c r="I31" s="18">
        <v>4</v>
      </c>
      <c r="J31" s="22">
        <v>1</v>
      </c>
      <c r="K31" s="22">
        <v>1</v>
      </c>
      <c r="L31" s="15">
        <f>K31/J31</f>
        <v>1</v>
      </c>
      <c r="M31" s="29" t="s">
        <v>295</v>
      </c>
      <c r="N31" s="7"/>
      <c r="O31" s="9"/>
      <c r="P31" s="7"/>
      <c r="Q31" s="7"/>
      <c r="R31" s="7">
        <v>1.01</v>
      </c>
      <c r="S31" s="9" t="s">
        <v>282</v>
      </c>
      <c r="T31" s="7">
        <v>-19.25</v>
      </c>
      <c r="U31" s="22">
        <v>1073.9000000000001</v>
      </c>
      <c r="V31" s="22">
        <v>21.234000000000002</v>
      </c>
      <c r="W31" s="22">
        <v>1204.53</v>
      </c>
      <c r="X31" s="22">
        <v>1458.54</v>
      </c>
      <c r="Y31" s="7" t="s">
        <v>282</v>
      </c>
      <c r="Z31" s="20">
        <v>4.7E-2</v>
      </c>
      <c r="AA31" s="16" t="s">
        <v>62</v>
      </c>
      <c r="AB31" s="7">
        <v>0.69</v>
      </c>
      <c r="AC31" s="9" t="s">
        <v>289</v>
      </c>
      <c r="AD31" s="28">
        <f>AB31/((SQRT(Z31/3.14159))*2)</f>
        <v>2.8206221953939408</v>
      </c>
      <c r="AE31" s="9">
        <v>68</v>
      </c>
      <c r="AF31" s="9">
        <v>17.600000000000001</v>
      </c>
      <c r="AG31" s="9"/>
      <c r="AH31" s="16" t="s">
        <v>312</v>
      </c>
      <c r="AI31" s="14"/>
      <c r="AJ31" s="9"/>
      <c r="AK31" s="19"/>
      <c r="AL31" s="19"/>
      <c r="AM31" s="19"/>
      <c r="AN31" s="19"/>
      <c r="AO31" s="9"/>
      <c r="AQ31" s="3"/>
      <c r="AR31" s="3"/>
    </row>
    <row r="32" spans="1:44" x14ac:dyDescent="0.2">
      <c r="A32" s="8" t="s">
        <v>63</v>
      </c>
      <c r="B32" s="12"/>
      <c r="C32" s="12">
        <v>19.844860000000001</v>
      </c>
      <c r="D32" s="9" t="s">
        <v>292</v>
      </c>
      <c r="E32" s="13">
        <v>1280</v>
      </c>
      <c r="F32" s="13">
        <v>1210</v>
      </c>
      <c r="G32" s="14">
        <v>1.0578512396694215</v>
      </c>
      <c r="H32" s="9" t="s">
        <v>292</v>
      </c>
      <c r="I32" s="18">
        <v>4.8</v>
      </c>
      <c r="J32" s="22">
        <v>1</v>
      </c>
      <c r="K32" s="22">
        <v>1</v>
      </c>
      <c r="L32" s="15">
        <f>K32/J32</f>
        <v>1</v>
      </c>
      <c r="M32" s="9" t="s">
        <v>294</v>
      </c>
      <c r="N32" s="7"/>
      <c r="O32" s="9"/>
      <c r="P32" s="7"/>
      <c r="Q32" s="7"/>
      <c r="R32" s="9"/>
      <c r="S32" s="9"/>
      <c r="T32" s="7"/>
      <c r="U32" s="22"/>
      <c r="V32" s="22"/>
      <c r="W32" s="22"/>
      <c r="X32" s="22"/>
      <c r="Y32" s="7"/>
      <c r="Z32" s="20">
        <v>0.28999999999999998</v>
      </c>
      <c r="AA32" s="16" t="s">
        <v>64</v>
      </c>
      <c r="AB32" s="7">
        <v>0.8</v>
      </c>
      <c r="AC32" s="9" t="s">
        <v>289</v>
      </c>
      <c r="AD32" s="28">
        <f>AB32/((SQRT(Z32/3.14159))*2)</f>
        <v>1.3165451129690766</v>
      </c>
      <c r="AE32" s="9">
        <v>71.3</v>
      </c>
      <c r="AF32" s="9">
        <v>4</v>
      </c>
      <c r="AG32" s="9">
        <v>20</v>
      </c>
      <c r="AH32" s="16" t="s">
        <v>289</v>
      </c>
      <c r="AI32" s="14">
        <v>1.0585</v>
      </c>
      <c r="AJ32" s="9" t="s">
        <v>26</v>
      </c>
      <c r="AK32" s="21"/>
      <c r="AL32" s="21"/>
      <c r="AM32" s="21"/>
      <c r="AN32" s="16">
        <v>1.4</v>
      </c>
      <c r="AO32" s="9" t="s">
        <v>316</v>
      </c>
      <c r="AQ32" s="3"/>
      <c r="AR32" s="3"/>
    </row>
    <row r="33" spans="1:44" x14ac:dyDescent="0.2">
      <c r="A33" s="8" t="s">
        <v>65</v>
      </c>
      <c r="B33" s="12">
        <v>11.431750000000001</v>
      </c>
      <c r="C33" s="12">
        <v>11.904902</v>
      </c>
      <c r="D33" s="9" t="s">
        <v>292</v>
      </c>
      <c r="E33" s="13">
        <v>499</v>
      </c>
      <c r="F33" s="13">
        <v>468</v>
      </c>
      <c r="G33" s="14">
        <v>1.0662393162393162</v>
      </c>
      <c r="H33" s="9" t="s">
        <v>292</v>
      </c>
      <c r="I33" s="16">
        <v>7.2</v>
      </c>
      <c r="J33" s="7">
        <v>1</v>
      </c>
      <c r="K33" s="7">
        <v>2</v>
      </c>
      <c r="L33" s="15">
        <f>K33/J33</f>
        <v>2</v>
      </c>
      <c r="M33" s="9" t="s">
        <v>297</v>
      </c>
      <c r="N33" s="7">
        <v>182.5</v>
      </c>
      <c r="O33" s="9">
        <v>153</v>
      </c>
      <c r="P33" s="7">
        <v>66.53</v>
      </c>
      <c r="Q33" s="7">
        <v>214.8</v>
      </c>
      <c r="R33" s="7">
        <v>1.05</v>
      </c>
      <c r="S33" s="9" t="s">
        <v>282</v>
      </c>
      <c r="T33" s="7">
        <v>-5.33</v>
      </c>
      <c r="U33" s="22">
        <v>2091.9</v>
      </c>
      <c r="V33" s="22">
        <v>25.977999999999998</v>
      </c>
      <c r="W33" s="22">
        <v>1476.2</v>
      </c>
      <c r="X33" s="22">
        <v>1518.11</v>
      </c>
      <c r="Y33" s="7" t="s">
        <v>282</v>
      </c>
      <c r="Z33" s="20">
        <v>0.32</v>
      </c>
      <c r="AA33" s="7" t="s">
        <v>282</v>
      </c>
      <c r="AB33" s="7">
        <v>2</v>
      </c>
      <c r="AC33" s="7" t="s">
        <v>31</v>
      </c>
      <c r="AD33" s="28">
        <f>AB33/((SQRT(Z33/3.14159))*2)</f>
        <v>3.1332840200020171</v>
      </c>
      <c r="AE33" s="16">
        <v>29</v>
      </c>
      <c r="AF33" s="7">
        <v>0</v>
      </c>
      <c r="AG33" s="7">
        <v>34</v>
      </c>
      <c r="AH33" s="9" t="s">
        <v>288</v>
      </c>
      <c r="AI33" s="9"/>
      <c r="AJ33" s="9"/>
      <c r="AK33" s="12">
        <v>14</v>
      </c>
      <c r="AL33" s="12">
        <v>17</v>
      </c>
      <c r="AM33" s="12">
        <v>66</v>
      </c>
      <c r="AN33" s="12">
        <v>3</v>
      </c>
      <c r="AO33" s="9" t="s">
        <v>322</v>
      </c>
      <c r="AQ33" s="3"/>
      <c r="AR33" s="3"/>
    </row>
    <row r="34" spans="1:44" x14ac:dyDescent="0.2">
      <c r="A34" s="8" t="s">
        <v>66</v>
      </c>
      <c r="B34" s="12">
        <v>7.9509576166666669</v>
      </c>
      <c r="C34" s="12">
        <v>8.3583254</v>
      </c>
      <c r="D34" s="9" t="s">
        <v>292</v>
      </c>
      <c r="E34" s="13">
        <v>330</v>
      </c>
      <c r="F34" s="13">
        <v>360</v>
      </c>
      <c r="G34" s="14">
        <v>0.91666666666666663</v>
      </c>
      <c r="H34" s="9" t="s">
        <v>292</v>
      </c>
      <c r="I34" s="16"/>
      <c r="J34" s="7"/>
      <c r="K34" s="7"/>
      <c r="L34" s="15"/>
      <c r="M34" s="9"/>
      <c r="N34" s="7">
        <v>219.6</v>
      </c>
      <c r="O34" s="9">
        <v>144</v>
      </c>
      <c r="P34" s="7"/>
      <c r="Q34" s="7">
        <v>201.6</v>
      </c>
      <c r="R34" s="7">
        <v>1.84</v>
      </c>
      <c r="S34" s="9" t="s">
        <v>282</v>
      </c>
      <c r="T34" s="7">
        <v>-3.09</v>
      </c>
      <c r="U34" s="22">
        <v>1718.5</v>
      </c>
      <c r="V34" s="22">
        <v>25.442</v>
      </c>
      <c r="W34" s="22">
        <v>1412.78</v>
      </c>
      <c r="X34" s="22">
        <v>1614.39</v>
      </c>
      <c r="Y34" s="7" t="s">
        <v>282</v>
      </c>
      <c r="Z34" s="14"/>
      <c r="AA34" s="9"/>
      <c r="AB34" s="9"/>
      <c r="AC34" s="9"/>
      <c r="AD34" s="28"/>
      <c r="AE34" s="16"/>
      <c r="AF34" s="7"/>
      <c r="AG34" s="7"/>
      <c r="AH34" s="9"/>
      <c r="AI34" s="9"/>
      <c r="AJ34" s="9"/>
      <c r="AK34" s="12"/>
      <c r="AL34" s="12"/>
      <c r="AM34" s="12"/>
      <c r="AN34" s="12"/>
      <c r="AO34" s="9"/>
      <c r="AQ34" s="3"/>
      <c r="AR34" s="3"/>
    </row>
    <row r="35" spans="1:44" x14ac:dyDescent="0.2">
      <c r="A35" s="8" t="s">
        <v>67</v>
      </c>
      <c r="B35" s="12"/>
      <c r="C35" s="12"/>
      <c r="D35" s="12"/>
      <c r="E35" s="13"/>
      <c r="F35" s="13"/>
      <c r="G35" s="14"/>
      <c r="H35" s="9"/>
      <c r="I35" s="18">
        <v>7.5</v>
      </c>
      <c r="J35" s="22">
        <v>1.5</v>
      </c>
      <c r="K35" s="22">
        <v>2.5</v>
      </c>
      <c r="L35" s="15">
        <f t="shared" ref="L35:L45" si="1">K35/J35</f>
        <v>1.6666666666666667</v>
      </c>
      <c r="M35" s="9" t="s">
        <v>293</v>
      </c>
      <c r="N35" s="7"/>
      <c r="O35" s="7">
        <v>140</v>
      </c>
      <c r="P35" s="7"/>
      <c r="Q35" s="7"/>
      <c r="R35" s="7">
        <v>2</v>
      </c>
      <c r="S35" s="9" t="s">
        <v>282</v>
      </c>
      <c r="T35" s="7">
        <v>-23.15</v>
      </c>
      <c r="U35" s="22">
        <v>1480.6</v>
      </c>
      <c r="V35" s="22">
        <v>18.818999999999999</v>
      </c>
      <c r="W35" s="22">
        <v>1243.75</v>
      </c>
      <c r="X35" s="22">
        <v>1379.49</v>
      </c>
      <c r="Y35" s="7" t="s">
        <v>282</v>
      </c>
      <c r="Z35" s="20">
        <v>0.08</v>
      </c>
      <c r="AA35" s="7" t="s">
        <v>282</v>
      </c>
      <c r="AB35" s="7"/>
      <c r="AC35" s="7"/>
      <c r="AD35" s="28"/>
      <c r="AE35" s="16">
        <v>37.5</v>
      </c>
      <c r="AF35" s="7"/>
      <c r="AG35" s="7">
        <v>18.600000000000001</v>
      </c>
      <c r="AH35" s="9" t="s">
        <v>68</v>
      </c>
      <c r="AI35" s="9"/>
      <c r="AJ35" s="9"/>
      <c r="AK35" s="12"/>
      <c r="AL35" s="12"/>
      <c r="AM35" s="12"/>
      <c r="AN35" s="12"/>
      <c r="AO35" s="9"/>
      <c r="AQ35" s="3"/>
      <c r="AR35" s="3"/>
    </row>
    <row r="36" spans="1:44" x14ac:dyDescent="0.2">
      <c r="A36" s="8" t="s">
        <v>69</v>
      </c>
      <c r="B36" s="12"/>
      <c r="C36" s="12"/>
      <c r="D36" s="12"/>
      <c r="E36" s="13"/>
      <c r="F36" s="13"/>
      <c r="G36" s="14"/>
      <c r="H36" s="9"/>
      <c r="I36" s="18">
        <v>5</v>
      </c>
      <c r="J36" s="22">
        <v>2</v>
      </c>
      <c r="K36" s="22">
        <v>1</v>
      </c>
      <c r="L36" s="15">
        <f t="shared" si="1"/>
        <v>0.5</v>
      </c>
      <c r="M36" s="9" t="s">
        <v>293</v>
      </c>
      <c r="N36" s="7"/>
      <c r="O36" s="9"/>
      <c r="P36" s="7"/>
      <c r="Q36" s="9">
        <v>211.20000000000002</v>
      </c>
      <c r="R36" s="9"/>
      <c r="S36" s="9" t="s">
        <v>282</v>
      </c>
      <c r="T36" s="7"/>
      <c r="U36" s="22"/>
      <c r="V36" s="22"/>
      <c r="W36" s="22"/>
      <c r="X36" s="22"/>
      <c r="Y36" s="7"/>
      <c r="Z36" s="20"/>
      <c r="AA36" s="12"/>
      <c r="AB36" s="7"/>
      <c r="AC36" s="7"/>
      <c r="AD36" s="28"/>
      <c r="AE36" s="16"/>
      <c r="AF36" s="7"/>
      <c r="AG36" s="7"/>
      <c r="AH36" s="9"/>
      <c r="AI36" s="9"/>
      <c r="AJ36" s="9"/>
      <c r="AK36" s="21"/>
      <c r="AL36" s="21"/>
      <c r="AM36" s="21"/>
      <c r="AN36" s="16">
        <v>2.8</v>
      </c>
      <c r="AO36" s="9" t="s">
        <v>316</v>
      </c>
      <c r="AQ36" s="3"/>
      <c r="AR36" s="3"/>
    </row>
    <row r="37" spans="1:44" x14ac:dyDescent="0.2">
      <c r="A37" s="8" t="s">
        <v>70</v>
      </c>
      <c r="B37" s="12"/>
      <c r="C37" s="12">
        <v>8.1999999999999993</v>
      </c>
      <c r="D37" s="9" t="s">
        <v>292</v>
      </c>
      <c r="E37" s="13">
        <v>360</v>
      </c>
      <c r="F37" s="13">
        <v>380</v>
      </c>
      <c r="G37" s="14">
        <v>0.94736842105263153</v>
      </c>
      <c r="H37" s="9" t="s">
        <v>292</v>
      </c>
      <c r="I37" s="18"/>
      <c r="J37" s="22">
        <v>2.8</v>
      </c>
      <c r="K37" s="22">
        <v>3.3</v>
      </c>
      <c r="L37" s="15">
        <f t="shared" si="1"/>
        <v>1.1785714285714286</v>
      </c>
      <c r="M37" s="9" t="s">
        <v>296</v>
      </c>
      <c r="N37" s="7"/>
      <c r="O37" s="9">
        <v>144</v>
      </c>
      <c r="P37" s="7">
        <v>99.01</v>
      </c>
      <c r="Q37" s="7">
        <v>180</v>
      </c>
      <c r="R37" s="9">
        <v>2</v>
      </c>
      <c r="S37" s="9" t="s">
        <v>282</v>
      </c>
      <c r="T37" s="7">
        <v>-5.36</v>
      </c>
      <c r="U37" s="22">
        <v>1636.6999999999998</v>
      </c>
      <c r="V37" s="22">
        <v>25.866000000000003</v>
      </c>
      <c r="W37" s="22">
        <v>1433.66</v>
      </c>
      <c r="X37" s="22">
        <v>1605.81</v>
      </c>
      <c r="Y37" s="7" t="s">
        <v>282</v>
      </c>
      <c r="Z37" s="20">
        <v>0.1</v>
      </c>
      <c r="AA37" s="7" t="s">
        <v>282</v>
      </c>
      <c r="AB37" s="7">
        <v>1.1200000000000001</v>
      </c>
      <c r="AC37" s="7" t="s">
        <v>46</v>
      </c>
      <c r="AD37" s="28">
        <f>AB37/((SQRT(Z37/3.14159))*2)</f>
        <v>3.1387937555691678</v>
      </c>
      <c r="AE37" s="16">
        <v>76.5</v>
      </c>
      <c r="AF37" s="7"/>
      <c r="AG37" s="7"/>
      <c r="AH37" s="9" t="s">
        <v>68</v>
      </c>
      <c r="AI37" s="9"/>
      <c r="AJ37" s="9"/>
      <c r="AK37" s="21"/>
      <c r="AL37" s="21"/>
      <c r="AM37" s="21"/>
      <c r="AN37" s="16">
        <v>5</v>
      </c>
      <c r="AO37" s="9" t="s">
        <v>316</v>
      </c>
      <c r="AQ37" s="3"/>
      <c r="AR37" s="3"/>
    </row>
    <row r="38" spans="1:44" x14ac:dyDescent="0.2">
      <c r="A38" s="8" t="s">
        <v>71</v>
      </c>
      <c r="B38" s="12">
        <v>7.2411510000000003</v>
      </c>
      <c r="C38" s="12">
        <v>7.05</v>
      </c>
      <c r="D38" s="9" t="s">
        <v>292</v>
      </c>
      <c r="E38" s="13">
        <v>318</v>
      </c>
      <c r="F38" s="13">
        <v>322</v>
      </c>
      <c r="G38" s="14">
        <v>0.98757763975155277</v>
      </c>
      <c r="H38" s="9" t="s">
        <v>292</v>
      </c>
      <c r="I38" s="16">
        <v>11</v>
      </c>
      <c r="J38" s="7">
        <v>2.2999999999999998</v>
      </c>
      <c r="K38" s="7">
        <v>2.9</v>
      </c>
      <c r="L38" s="15">
        <f t="shared" si="1"/>
        <v>1.2608695652173914</v>
      </c>
      <c r="M38" s="9" t="s">
        <v>297</v>
      </c>
      <c r="N38" s="7">
        <v>159.80000000000001</v>
      </c>
      <c r="O38" s="9">
        <v>144</v>
      </c>
      <c r="P38" s="7">
        <v>60.24</v>
      </c>
      <c r="Q38" s="7">
        <v>201.6</v>
      </c>
      <c r="R38" s="7">
        <v>2.31</v>
      </c>
      <c r="S38" s="9" t="s">
        <v>282</v>
      </c>
      <c r="T38" s="7">
        <v>-6.58</v>
      </c>
      <c r="U38" s="22">
        <v>993.9</v>
      </c>
      <c r="V38" s="22">
        <v>24.991999999999997</v>
      </c>
      <c r="W38" s="22">
        <v>912.68</v>
      </c>
      <c r="X38" s="22">
        <v>1488.61</v>
      </c>
      <c r="Y38" s="7" t="s">
        <v>282</v>
      </c>
      <c r="Z38" s="20">
        <v>0.02</v>
      </c>
      <c r="AA38" s="7" t="s">
        <v>282</v>
      </c>
      <c r="AB38" s="7">
        <v>0.88</v>
      </c>
      <c r="AC38" s="7" t="s">
        <v>31</v>
      </c>
      <c r="AD38" s="28">
        <f>AB38/((SQRT(Z38/3.14159))*2)</f>
        <v>5.51457987520355</v>
      </c>
      <c r="AE38" s="16">
        <v>22</v>
      </c>
      <c r="AF38" s="7">
        <v>0</v>
      </c>
      <c r="AG38" s="7">
        <v>11</v>
      </c>
      <c r="AH38" s="9" t="s">
        <v>42</v>
      </c>
      <c r="AI38" s="14">
        <v>1.056</v>
      </c>
      <c r="AJ38" s="9" t="s">
        <v>26</v>
      </c>
      <c r="AK38" s="16">
        <v>43</v>
      </c>
      <c r="AL38" s="16">
        <v>14</v>
      </c>
      <c r="AM38" s="16">
        <v>30</v>
      </c>
      <c r="AN38" s="16">
        <v>14.000000000000002</v>
      </c>
      <c r="AO38" s="9" t="s">
        <v>317</v>
      </c>
      <c r="AQ38" s="3"/>
      <c r="AR38" s="3"/>
    </row>
    <row r="39" spans="1:44" x14ac:dyDescent="0.2">
      <c r="A39" s="8" t="s">
        <v>72</v>
      </c>
      <c r="B39" s="12"/>
      <c r="C39" s="12"/>
      <c r="D39" s="12"/>
      <c r="E39" s="13"/>
      <c r="F39" s="13"/>
      <c r="G39" s="14"/>
      <c r="H39" s="9"/>
      <c r="I39" s="18">
        <v>5</v>
      </c>
      <c r="J39" s="22">
        <v>2</v>
      </c>
      <c r="K39" s="22">
        <v>1</v>
      </c>
      <c r="L39" s="15">
        <f t="shared" si="1"/>
        <v>0.5</v>
      </c>
      <c r="M39" s="9" t="s">
        <v>293</v>
      </c>
      <c r="N39" s="7"/>
      <c r="O39" s="9"/>
      <c r="P39" s="7"/>
      <c r="Q39" s="9">
        <v>240</v>
      </c>
      <c r="R39" s="9"/>
      <c r="S39" s="9" t="s">
        <v>282</v>
      </c>
      <c r="T39" s="7"/>
      <c r="U39" s="22"/>
      <c r="V39" s="22"/>
      <c r="W39" s="22"/>
      <c r="X39" s="22"/>
      <c r="Y39" s="7"/>
      <c r="Z39" s="14"/>
      <c r="AA39" s="9"/>
      <c r="AB39" s="9"/>
      <c r="AC39" s="7"/>
      <c r="AD39" s="28"/>
      <c r="AE39" s="16"/>
      <c r="AF39" s="7"/>
      <c r="AG39" s="7"/>
      <c r="AH39" s="9"/>
      <c r="AI39" s="14"/>
      <c r="AJ39" s="9"/>
      <c r="AK39" s="16"/>
      <c r="AL39" s="16"/>
      <c r="AM39" s="16"/>
      <c r="AN39" s="16"/>
      <c r="AO39" s="9"/>
      <c r="AQ39" s="3"/>
      <c r="AR39" s="3"/>
    </row>
    <row r="40" spans="1:44" x14ac:dyDescent="0.2">
      <c r="A40" s="8" t="s">
        <v>73</v>
      </c>
      <c r="B40" s="12">
        <v>7.3167069880781401</v>
      </c>
      <c r="C40" s="12">
        <v>7.3784623398429963</v>
      </c>
      <c r="D40" s="9" t="s">
        <v>292</v>
      </c>
      <c r="E40" s="13">
        <v>343.75</v>
      </c>
      <c r="F40" s="13">
        <v>311.71428571428572</v>
      </c>
      <c r="G40" s="14">
        <v>1.1027726856095326</v>
      </c>
      <c r="H40" s="9" t="s">
        <v>292</v>
      </c>
      <c r="I40" s="16">
        <v>8</v>
      </c>
      <c r="J40" s="7">
        <v>3</v>
      </c>
      <c r="K40" s="7">
        <v>2</v>
      </c>
      <c r="L40" s="15">
        <f t="shared" si="1"/>
        <v>0.66666666666666663</v>
      </c>
      <c r="M40" s="9" t="s">
        <v>293</v>
      </c>
      <c r="N40" s="7"/>
      <c r="O40" s="9"/>
      <c r="P40" s="7"/>
      <c r="Q40" s="9">
        <v>184.8</v>
      </c>
      <c r="R40" s="7">
        <v>2</v>
      </c>
      <c r="S40" s="9" t="s">
        <v>282</v>
      </c>
      <c r="T40" s="7">
        <v>-12.68</v>
      </c>
      <c r="U40" s="22">
        <v>1172.2</v>
      </c>
      <c r="V40" s="22">
        <v>21.991999999999997</v>
      </c>
      <c r="W40" s="22">
        <v>1084.95</v>
      </c>
      <c r="X40" s="22">
        <v>1442.42</v>
      </c>
      <c r="Y40" s="7" t="s">
        <v>282</v>
      </c>
      <c r="Z40" s="20">
        <v>0.01</v>
      </c>
      <c r="AA40" s="7" t="s">
        <v>282</v>
      </c>
      <c r="AB40" s="7">
        <v>1</v>
      </c>
      <c r="AC40" s="7" t="s">
        <v>46</v>
      </c>
      <c r="AD40" s="28">
        <f t="shared" ref="AD40:AD45" si="2">AB40/((SQRT(Z40/3.14159))*2)</f>
        <v>8.8622655117074896</v>
      </c>
      <c r="AE40" s="16"/>
      <c r="AF40" s="7"/>
      <c r="AG40" s="7"/>
      <c r="AH40" s="9"/>
      <c r="AI40" s="14">
        <v>1.08</v>
      </c>
      <c r="AJ40" s="9" t="s">
        <v>26</v>
      </c>
      <c r="AK40" s="16"/>
      <c r="AL40" s="16"/>
      <c r="AM40" s="16"/>
      <c r="AN40" s="16"/>
      <c r="AO40" s="9"/>
      <c r="AQ40" s="3"/>
      <c r="AR40" s="3"/>
    </row>
    <row r="41" spans="1:44" x14ac:dyDescent="0.2">
      <c r="A41" s="8" t="s">
        <v>74</v>
      </c>
      <c r="B41" s="12">
        <v>4.1733405833333332</v>
      </c>
      <c r="C41" s="12">
        <v>4.3300144999999999</v>
      </c>
      <c r="D41" s="9" t="s">
        <v>292</v>
      </c>
      <c r="E41" s="13">
        <v>110</v>
      </c>
      <c r="F41" s="13">
        <v>122</v>
      </c>
      <c r="G41" s="14">
        <v>0.90163934426229508</v>
      </c>
      <c r="H41" s="9" t="s">
        <v>292</v>
      </c>
      <c r="I41" s="16">
        <v>2</v>
      </c>
      <c r="J41" s="7">
        <v>1.5</v>
      </c>
      <c r="K41" s="7">
        <v>1</v>
      </c>
      <c r="L41" s="15">
        <f t="shared" si="1"/>
        <v>0.66666666666666663</v>
      </c>
      <c r="M41" s="9" t="s">
        <v>297</v>
      </c>
      <c r="N41" s="7">
        <v>182.5</v>
      </c>
      <c r="O41" s="9">
        <v>125</v>
      </c>
      <c r="P41" s="7">
        <v>90.73</v>
      </c>
      <c r="Q41" s="7">
        <v>181.2</v>
      </c>
      <c r="R41" s="7">
        <v>1.93</v>
      </c>
      <c r="S41" s="9" t="s">
        <v>282</v>
      </c>
      <c r="T41" s="7">
        <v>-5.96</v>
      </c>
      <c r="U41" s="22">
        <v>2085.3000000000002</v>
      </c>
      <c r="V41" s="22">
        <v>25.647000000000002</v>
      </c>
      <c r="W41" s="22">
        <v>1483.18</v>
      </c>
      <c r="X41" s="22">
        <v>1526.07</v>
      </c>
      <c r="Y41" s="7" t="s">
        <v>282</v>
      </c>
      <c r="Z41" s="20">
        <v>2.1179039999999999E-3</v>
      </c>
      <c r="AA41" s="7" t="s">
        <v>282</v>
      </c>
      <c r="AB41" s="7">
        <v>0.28999999999999998</v>
      </c>
      <c r="AC41" s="7" t="s">
        <v>31</v>
      </c>
      <c r="AD41" s="28">
        <f t="shared" si="2"/>
        <v>5.5845684682710495</v>
      </c>
      <c r="AE41" s="16"/>
      <c r="AF41" s="7"/>
      <c r="AG41" s="7"/>
      <c r="AH41" s="9"/>
      <c r="AI41" s="14">
        <v>1.0335000000000001</v>
      </c>
      <c r="AJ41" s="9" t="s">
        <v>26</v>
      </c>
      <c r="AK41" s="16"/>
      <c r="AL41" s="16"/>
      <c r="AM41" s="16"/>
      <c r="AN41" s="16"/>
      <c r="AO41" s="9"/>
      <c r="AQ41" s="3"/>
      <c r="AR41" s="3"/>
    </row>
    <row r="42" spans="1:44" x14ac:dyDescent="0.2">
      <c r="A42" s="8" t="s">
        <v>75</v>
      </c>
      <c r="B42" s="12">
        <v>65.452745289239957</v>
      </c>
      <c r="C42" s="12">
        <v>63.238436667477835</v>
      </c>
      <c r="D42" s="9" t="s">
        <v>292</v>
      </c>
      <c r="E42" s="13">
        <v>3180</v>
      </c>
      <c r="F42" s="13">
        <v>2290</v>
      </c>
      <c r="G42" s="14">
        <v>1.3886462882096069</v>
      </c>
      <c r="H42" s="9" t="s">
        <v>292</v>
      </c>
      <c r="I42" s="16">
        <v>25.1</v>
      </c>
      <c r="J42" s="7">
        <v>3.8</v>
      </c>
      <c r="K42" s="7">
        <v>6.5</v>
      </c>
      <c r="L42" s="15">
        <f t="shared" si="1"/>
        <v>1.7105263157894737</v>
      </c>
      <c r="M42" s="9" t="s">
        <v>297</v>
      </c>
      <c r="N42" s="7">
        <v>547.5</v>
      </c>
      <c r="O42" s="9">
        <v>158</v>
      </c>
      <c r="P42" s="7">
        <v>270.32</v>
      </c>
      <c r="Q42" s="7">
        <v>528</v>
      </c>
      <c r="R42" s="7">
        <v>1.01</v>
      </c>
      <c r="S42" s="9" t="s">
        <v>282</v>
      </c>
      <c r="T42" s="7">
        <v>-0.82</v>
      </c>
      <c r="U42" s="22">
        <v>1929.9</v>
      </c>
      <c r="V42" s="22">
        <v>25.268999999999998</v>
      </c>
      <c r="W42" s="22">
        <v>1466.66</v>
      </c>
      <c r="X42" s="22">
        <v>1559.7</v>
      </c>
      <c r="Y42" s="7" t="s">
        <v>282</v>
      </c>
      <c r="Z42" s="20">
        <v>0.53</v>
      </c>
      <c r="AA42" s="7" t="s">
        <v>282</v>
      </c>
      <c r="AB42" s="7">
        <v>1.8</v>
      </c>
      <c r="AC42" s="7" t="s">
        <v>31</v>
      </c>
      <c r="AD42" s="28">
        <f t="shared" si="2"/>
        <v>2.1911864193920838</v>
      </c>
      <c r="AE42" s="16">
        <v>24.6</v>
      </c>
      <c r="AF42" s="7">
        <v>20</v>
      </c>
      <c r="AG42" s="7">
        <v>10</v>
      </c>
      <c r="AH42" s="9" t="s">
        <v>311</v>
      </c>
      <c r="AI42" s="14"/>
      <c r="AJ42" s="9"/>
      <c r="AK42" s="16"/>
      <c r="AL42" s="16"/>
      <c r="AM42" s="16"/>
      <c r="AN42" s="16"/>
      <c r="AO42" s="9"/>
      <c r="AQ42" s="3"/>
      <c r="AR42" s="3"/>
    </row>
    <row r="43" spans="1:44" x14ac:dyDescent="0.2">
      <c r="A43" s="8" t="s">
        <v>76</v>
      </c>
      <c r="B43" s="12">
        <v>66.631365198259502</v>
      </c>
      <c r="C43" s="12">
        <v>64.319845460767695</v>
      </c>
      <c r="D43" s="9" t="s">
        <v>292</v>
      </c>
      <c r="E43" s="13">
        <v>3382.7777777777778</v>
      </c>
      <c r="F43" s="13">
        <v>2489.086956521739</v>
      </c>
      <c r="G43" s="14">
        <v>1.3590436320090988</v>
      </c>
      <c r="H43" s="9" t="s">
        <v>292</v>
      </c>
      <c r="I43" s="16">
        <v>12.9</v>
      </c>
      <c r="J43" s="7">
        <v>3.6</v>
      </c>
      <c r="K43" s="7">
        <v>4.9000000000000004</v>
      </c>
      <c r="L43" s="15">
        <f t="shared" si="1"/>
        <v>1.3611111111111112</v>
      </c>
      <c r="M43" s="9" t="s">
        <v>297</v>
      </c>
      <c r="N43" s="7">
        <v>657</v>
      </c>
      <c r="O43" s="9">
        <v>158</v>
      </c>
      <c r="P43" s="7">
        <v>263.12</v>
      </c>
      <c r="Q43" s="7">
        <v>541.20000000000005</v>
      </c>
      <c r="R43" s="7">
        <v>1.05</v>
      </c>
      <c r="S43" s="9" t="s">
        <v>282</v>
      </c>
      <c r="T43" s="7">
        <v>-10.77</v>
      </c>
      <c r="U43" s="22">
        <v>1541.9</v>
      </c>
      <c r="V43" s="22">
        <v>24.116999999999997</v>
      </c>
      <c r="W43" s="22">
        <v>1291.77</v>
      </c>
      <c r="X43" s="22">
        <v>1516.85</v>
      </c>
      <c r="Y43" s="7" t="s">
        <v>282</v>
      </c>
      <c r="Z43" s="20">
        <v>0.88</v>
      </c>
      <c r="AA43" s="7" t="s">
        <v>282</v>
      </c>
      <c r="AB43" s="7">
        <v>2.1</v>
      </c>
      <c r="AC43" s="7" t="s">
        <v>31</v>
      </c>
      <c r="AD43" s="28">
        <f t="shared" si="2"/>
        <v>1.98391342341114</v>
      </c>
      <c r="AE43" s="16">
        <v>52</v>
      </c>
      <c r="AF43" s="7">
        <v>10</v>
      </c>
      <c r="AG43" s="7">
        <v>20</v>
      </c>
      <c r="AH43" s="9" t="s">
        <v>311</v>
      </c>
      <c r="AI43" s="14">
        <v>1.4551000000000001</v>
      </c>
      <c r="AJ43" s="9" t="s">
        <v>26</v>
      </c>
      <c r="AK43" s="16">
        <v>52.7</v>
      </c>
      <c r="AL43" s="21"/>
      <c r="AM43" s="21"/>
      <c r="AN43" s="16">
        <v>9.9</v>
      </c>
      <c r="AO43" s="9" t="s">
        <v>317</v>
      </c>
      <c r="AQ43" s="3"/>
      <c r="AR43" s="3"/>
    </row>
    <row r="44" spans="1:44" x14ac:dyDescent="0.2">
      <c r="A44" s="8" t="s">
        <v>77</v>
      </c>
      <c r="B44" s="12">
        <v>72.926007906417624</v>
      </c>
      <c r="C44" s="12">
        <v>72.12416052770601</v>
      </c>
      <c r="D44" s="9" t="s">
        <v>292</v>
      </c>
      <c r="E44" s="13">
        <v>3285.7647058823532</v>
      </c>
      <c r="F44" s="13">
        <v>2436.5</v>
      </c>
      <c r="G44" s="14">
        <v>1.3485592882751296</v>
      </c>
      <c r="H44" s="9" t="s">
        <v>292</v>
      </c>
      <c r="I44" s="16">
        <v>16.399999999999999</v>
      </c>
      <c r="J44" s="7">
        <v>3.4</v>
      </c>
      <c r="K44" s="7">
        <v>5</v>
      </c>
      <c r="L44" s="15">
        <f t="shared" si="1"/>
        <v>1.4705882352941178</v>
      </c>
      <c r="M44" s="9" t="s">
        <v>294</v>
      </c>
      <c r="N44" s="7">
        <v>790.83</v>
      </c>
      <c r="O44" s="9">
        <v>162</v>
      </c>
      <c r="P44" s="7">
        <v>514.07000000000005</v>
      </c>
      <c r="Q44" s="7">
        <v>657.6</v>
      </c>
      <c r="R44" s="7">
        <v>1.01</v>
      </c>
      <c r="S44" s="9" t="s">
        <v>282</v>
      </c>
      <c r="T44" s="7">
        <v>8.74</v>
      </c>
      <c r="U44" s="22">
        <v>2165.6999999999998</v>
      </c>
      <c r="V44" s="22">
        <v>24.05</v>
      </c>
      <c r="W44" s="22">
        <v>1382.23</v>
      </c>
      <c r="X44" s="22">
        <v>1666.97</v>
      </c>
      <c r="Y44" s="7" t="s">
        <v>282</v>
      </c>
      <c r="Z44" s="20">
        <v>0.35</v>
      </c>
      <c r="AA44" s="7" t="s">
        <v>282</v>
      </c>
      <c r="AB44" s="7">
        <v>2</v>
      </c>
      <c r="AC44" s="7" t="s">
        <v>31</v>
      </c>
      <c r="AD44" s="28">
        <f t="shared" si="2"/>
        <v>2.9959925615013514</v>
      </c>
      <c r="AE44" s="16">
        <v>47.5</v>
      </c>
      <c r="AF44" s="7">
        <v>6.5</v>
      </c>
      <c r="AG44" s="7">
        <v>14.6</v>
      </c>
      <c r="AH44" s="9" t="s">
        <v>313</v>
      </c>
      <c r="AI44" s="14">
        <v>1.5814999999999999</v>
      </c>
      <c r="AJ44" s="9" t="s">
        <v>26</v>
      </c>
      <c r="AK44" s="12">
        <v>24.4</v>
      </c>
      <c r="AL44" s="12">
        <v>14.9</v>
      </c>
      <c r="AM44" s="12">
        <v>38.733333333333334</v>
      </c>
      <c r="AN44" s="12">
        <v>10</v>
      </c>
      <c r="AO44" s="9" t="s">
        <v>68</v>
      </c>
      <c r="AQ44" s="3"/>
      <c r="AR44" s="3"/>
    </row>
    <row r="45" spans="1:44" x14ac:dyDescent="0.2">
      <c r="A45" s="8" t="s">
        <v>78</v>
      </c>
      <c r="B45" s="12">
        <v>69.836774492046004</v>
      </c>
      <c r="C45" s="12">
        <v>68.383954167399992</v>
      </c>
      <c r="D45" s="9" t="s">
        <v>292</v>
      </c>
      <c r="E45" s="13">
        <v>3229.2</v>
      </c>
      <c r="F45" s="13">
        <v>2633.3333333333335</v>
      </c>
      <c r="G45" s="14">
        <v>1.2262784810126581</v>
      </c>
      <c r="H45" s="9" t="s">
        <v>292</v>
      </c>
      <c r="I45" s="16">
        <v>21</v>
      </c>
      <c r="J45" s="7">
        <v>3.5</v>
      </c>
      <c r="K45" s="7">
        <v>6.9</v>
      </c>
      <c r="L45" s="15">
        <f t="shared" si="1"/>
        <v>1.9714285714285715</v>
      </c>
      <c r="M45" s="9" t="s">
        <v>294</v>
      </c>
      <c r="N45" s="7">
        <v>792.05</v>
      </c>
      <c r="O45" s="9">
        <v>162</v>
      </c>
      <c r="P45" s="7">
        <v>725.86</v>
      </c>
      <c r="Q45" s="7">
        <v>492</v>
      </c>
      <c r="R45" s="7">
        <v>1.01</v>
      </c>
      <c r="S45" s="9" t="s">
        <v>282</v>
      </c>
      <c r="T45" s="7">
        <v>4.78</v>
      </c>
      <c r="U45" s="22">
        <v>1555.2</v>
      </c>
      <c r="V45" s="22">
        <v>24.883000000000003</v>
      </c>
      <c r="W45" s="22">
        <v>1476.63</v>
      </c>
      <c r="X45" s="22">
        <v>1703.14</v>
      </c>
      <c r="Y45" s="7" t="s">
        <v>282</v>
      </c>
      <c r="Z45" s="20">
        <v>1.7</v>
      </c>
      <c r="AA45" s="7" t="s">
        <v>282</v>
      </c>
      <c r="AB45" s="7">
        <v>2.2999999999999998</v>
      </c>
      <c r="AC45" s="7" t="s">
        <v>46</v>
      </c>
      <c r="AD45" s="28">
        <f t="shared" si="2"/>
        <v>1.563320894950309</v>
      </c>
      <c r="AE45" s="16">
        <v>48</v>
      </c>
      <c r="AF45" s="7">
        <v>8</v>
      </c>
      <c r="AG45" s="7">
        <v>36</v>
      </c>
      <c r="AH45" s="9" t="s">
        <v>68</v>
      </c>
      <c r="AI45" s="14">
        <v>1.5733999999999999</v>
      </c>
      <c r="AJ45" s="9" t="s">
        <v>290</v>
      </c>
      <c r="AK45" s="21"/>
      <c r="AL45" s="21"/>
      <c r="AM45" s="21"/>
      <c r="AN45" s="16">
        <v>1.7000000000000002</v>
      </c>
      <c r="AO45" s="9" t="s">
        <v>316</v>
      </c>
      <c r="AQ45" s="3"/>
      <c r="AR45" s="3"/>
    </row>
    <row r="46" spans="1:44" x14ac:dyDescent="0.2">
      <c r="A46" s="8" t="s">
        <v>79</v>
      </c>
      <c r="B46" s="12">
        <v>66.087359138257767</v>
      </c>
      <c r="C46" s="12">
        <v>64.004819402230098</v>
      </c>
      <c r="D46" s="9" t="s">
        <v>292</v>
      </c>
      <c r="E46" s="13">
        <v>2714.2857142857142</v>
      </c>
      <c r="F46" s="13">
        <v>2166.6666666666665</v>
      </c>
      <c r="G46" s="14">
        <v>1.2527472527472527</v>
      </c>
      <c r="H46" s="9" t="s">
        <v>292</v>
      </c>
      <c r="I46" s="16"/>
      <c r="J46" s="7"/>
      <c r="K46" s="7"/>
      <c r="L46" s="15"/>
      <c r="M46" s="9"/>
      <c r="N46" s="7"/>
      <c r="O46" s="9"/>
      <c r="P46" s="7"/>
      <c r="Q46" s="7"/>
      <c r="R46" s="9"/>
      <c r="S46" s="9"/>
      <c r="T46" s="7"/>
      <c r="U46" s="22"/>
      <c r="V46" s="22"/>
      <c r="W46" s="22"/>
      <c r="X46" s="22"/>
      <c r="Y46" s="7"/>
      <c r="Z46" s="20"/>
      <c r="AA46" s="12"/>
      <c r="AB46" s="7"/>
      <c r="AC46" s="7"/>
      <c r="AD46" s="28"/>
      <c r="AE46" s="16"/>
      <c r="AF46" s="7"/>
      <c r="AG46" s="7"/>
      <c r="AH46" s="9"/>
      <c r="AI46" s="14"/>
      <c r="AJ46" s="9"/>
      <c r="AK46" s="21"/>
      <c r="AL46" s="21"/>
      <c r="AM46" s="21"/>
      <c r="AN46" s="16"/>
      <c r="AO46" s="9"/>
      <c r="AQ46" s="3"/>
      <c r="AR46" s="3"/>
    </row>
    <row r="47" spans="1:44" x14ac:dyDescent="0.2">
      <c r="A47" s="8" t="s">
        <v>80</v>
      </c>
      <c r="B47" s="12">
        <v>116.43305000000001</v>
      </c>
      <c r="C47" s="12">
        <v>100.8867</v>
      </c>
      <c r="D47" s="9" t="s">
        <v>292</v>
      </c>
      <c r="E47" s="13">
        <v>9500</v>
      </c>
      <c r="F47" s="13">
        <v>5660</v>
      </c>
      <c r="G47" s="14">
        <v>1.6784452296819787</v>
      </c>
      <c r="H47" s="9" t="s">
        <v>292</v>
      </c>
      <c r="I47" s="16">
        <v>21.5</v>
      </c>
      <c r="J47" s="7">
        <v>2</v>
      </c>
      <c r="K47" s="7">
        <v>7.5</v>
      </c>
      <c r="L47" s="15">
        <f>K47/J47</f>
        <v>3.75</v>
      </c>
      <c r="M47" s="9" t="s">
        <v>68</v>
      </c>
      <c r="N47" s="7"/>
      <c r="O47" s="9"/>
      <c r="P47" s="7"/>
      <c r="Q47" s="9">
        <v>372</v>
      </c>
      <c r="R47" s="9"/>
      <c r="S47" s="9" t="s">
        <v>282</v>
      </c>
      <c r="T47" s="7"/>
      <c r="U47" s="22"/>
      <c r="V47" s="22"/>
      <c r="W47" s="22"/>
      <c r="X47" s="22"/>
      <c r="Y47" s="7"/>
      <c r="Z47" s="20"/>
      <c r="AA47" s="12"/>
      <c r="AB47" s="7"/>
      <c r="AC47" s="7"/>
      <c r="AD47" s="28"/>
      <c r="AE47" s="16">
        <v>75</v>
      </c>
      <c r="AF47" s="7">
        <v>16</v>
      </c>
      <c r="AG47" s="7">
        <v>5</v>
      </c>
      <c r="AH47" s="9" t="s">
        <v>68</v>
      </c>
      <c r="AI47" s="14">
        <v>1.9618</v>
      </c>
      <c r="AJ47" s="9" t="s">
        <v>26</v>
      </c>
      <c r="AK47" s="16">
        <v>34</v>
      </c>
      <c r="AL47" s="16">
        <v>31</v>
      </c>
      <c r="AM47" s="16">
        <v>13</v>
      </c>
      <c r="AN47" s="16">
        <v>10</v>
      </c>
      <c r="AO47" s="9" t="s">
        <v>68</v>
      </c>
      <c r="AQ47" s="3"/>
      <c r="AR47" s="3"/>
    </row>
    <row r="48" spans="1:44" x14ac:dyDescent="0.2">
      <c r="A48" s="8" t="s">
        <v>81</v>
      </c>
      <c r="B48" s="12">
        <v>99.070420000000013</v>
      </c>
      <c r="C48" s="12">
        <v>95.337140000000005</v>
      </c>
      <c r="D48" s="9" t="s">
        <v>292</v>
      </c>
      <c r="E48" s="13">
        <v>9610</v>
      </c>
      <c r="F48" s="13">
        <v>5260</v>
      </c>
      <c r="G48" s="14">
        <v>1.8269961977186311</v>
      </c>
      <c r="H48" s="9" t="s">
        <v>292</v>
      </c>
      <c r="I48" s="16">
        <v>18.2</v>
      </c>
      <c r="J48" s="7">
        <v>2</v>
      </c>
      <c r="K48" s="7">
        <v>9.5</v>
      </c>
      <c r="L48" s="15">
        <f>K48/J48</f>
        <v>4.75</v>
      </c>
      <c r="M48" s="9" t="s">
        <v>297</v>
      </c>
      <c r="N48" s="7"/>
      <c r="O48" s="9">
        <v>175</v>
      </c>
      <c r="P48" s="7">
        <v>365</v>
      </c>
      <c r="Q48" s="7">
        <v>252</v>
      </c>
      <c r="R48" s="7">
        <v>1.01</v>
      </c>
      <c r="S48" s="9" t="s">
        <v>282</v>
      </c>
      <c r="T48" s="7">
        <v>-2.1</v>
      </c>
      <c r="U48" s="22">
        <v>539.9</v>
      </c>
      <c r="V48" s="22">
        <v>27.377999999999997</v>
      </c>
      <c r="W48" s="22">
        <v>848.67</v>
      </c>
      <c r="X48" s="22">
        <v>1747.56</v>
      </c>
      <c r="Y48" s="7" t="s">
        <v>282</v>
      </c>
      <c r="Z48" s="20">
        <v>0.51</v>
      </c>
      <c r="AA48" s="7" t="s">
        <v>282</v>
      </c>
      <c r="AB48" s="7">
        <v>1.2</v>
      </c>
      <c r="AC48" s="7" t="s">
        <v>31</v>
      </c>
      <c r="AD48" s="28">
        <f>AB48/((SQRT(Z48/3.14159))*2)</f>
        <v>1.4891584674494753</v>
      </c>
      <c r="AE48" s="16">
        <v>76.599999999999994</v>
      </c>
      <c r="AF48" s="7">
        <v>8.8000000000000007</v>
      </c>
      <c r="AG48" s="7">
        <v>8.1999999999999993</v>
      </c>
      <c r="AH48" s="9" t="s">
        <v>68</v>
      </c>
      <c r="AI48" s="14"/>
      <c r="AJ48" s="9"/>
      <c r="AK48" s="12">
        <v>41.6</v>
      </c>
      <c r="AL48" s="12">
        <v>18.399999999999999</v>
      </c>
      <c r="AM48" s="12">
        <v>10.199999999999999</v>
      </c>
      <c r="AN48" s="12">
        <v>12.5</v>
      </c>
      <c r="AO48" s="9" t="s">
        <v>68</v>
      </c>
      <c r="AQ48" s="3"/>
      <c r="AR48" s="3"/>
    </row>
    <row r="49" spans="1:44" x14ac:dyDescent="0.2">
      <c r="A49" s="8" t="s">
        <v>82</v>
      </c>
      <c r="B49" s="12">
        <v>105.98833456776295</v>
      </c>
      <c r="C49" s="12">
        <v>94.975636666666674</v>
      </c>
      <c r="D49" s="9" t="s">
        <v>292</v>
      </c>
      <c r="E49" s="13">
        <v>9470</v>
      </c>
      <c r="F49" s="13">
        <v>5500</v>
      </c>
      <c r="G49" s="14">
        <v>1.7218181818181819</v>
      </c>
      <c r="H49" s="9" t="s">
        <v>292</v>
      </c>
      <c r="I49" s="16">
        <v>26.9</v>
      </c>
      <c r="J49" s="7"/>
      <c r="K49" s="7"/>
      <c r="L49" s="15"/>
      <c r="M49" s="9" t="s">
        <v>302</v>
      </c>
      <c r="N49" s="7">
        <v>434.35</v>
      </c>
      <c r="O49" s="9">
        <v>167</v>
      </c>
      <c r="P49" s="7"/>
      <c r="Q49" s="7">
        <v>360</v>
      </c>
      <c r="R49" s="7">
        <v>1.01</v>
      </c>
      <c r="S49" s="9" t="s">
        <v>282</v>
      </c>
      <c r="T49" s="7">
        <v>4.2</v>
      </c>
      <c r="U49" s="22">
        <v>1756.2</v>
      </c>
      <c r="V49" s="22">
        <v>25.243000000000002</v>
      </c>
      <c r="W49" s="22">
        <v>1238.3399999999999</v>
      </c>
      <c r="X49" s="22">
        <v>1560.84</v>
      </c>
      <c r="Y49" s="7" t="s">
        <v>282</v>
      </c>
      <c r="Z49" s="20"/>
      <c r="AA49" s="12"/>
      <c r="AB49" s="7"/>
      <c r="AC49" s="7" t="s">
        <v>31</v>
      </c>
      <c r="AD49" s="28"/>
      <c r="AE49" s="16"/>
      <c r="AF49" s="7">
        <v>13</v>
      </c>
      <c r="AG49" s="7">
        <v>2</v>
      </c>
      <c r="AH49" s="9" t="s">
        <v>311</v>
      </c>
      <c r="AI49" s="14"/>
      <c r="AJ49" s="9"/>
      <c r="AK49" s="16"/>
      <c r="AL49" s="16"/>
      <c r="AM49" s="16"/>
      <c r="AN49" s="16"/>
      <c r="AO49" s="9"/>
      <c r="AQ49" s="3"/>
      <c r="AR49" s="3"/>
    </row>
    <row r="50" spans="1:44" x14ac:dyDescent="0.2">
      <c r="A50" s="8" t="s">
        <v>83</v>
      </c>
      <c r="B50" s="12">
        <v>94.674999999999997</v>
      </c>
      <c r="C50" s="12">
        <v>86.8</v>
      </c>
      <c r="D50" s="9" t="s">
        <v>292</v>
      </c>
      <c r="E50" s="13">
        <v>11000</v>
      </c>
      <c r="F50" s="13">
        <v>6200</v>
      </c>
      <c r="G50" s="14">
        <v>1.7741935483870968</v>
      </c>
      <c r="H50" s="9" t="s">
        <v>292</v>
      </c>
      <c r="I50" s="16">
        <v>90</v>
      </c>
      <c r="J50" s="7">
        <v>9</v>
      </c>
      <c r="K50" s="7">
        <v>25</v>
      </c>
      <c r="L50" s="15">
        <f>K50/J50</f>
        <v>2.7777777777777777</v>
      </c>
      <c r="M50" s="9" t="s">
        <v>68</v>
      </c>
      <c r="N50" s="7">
        <v>394.2</v>
      </c>
      <c r="O50" s="7">
        <v>165.08</v>
      </c>
      <c r="P50" s="7"/>
      <c r="Q50" s="7">
        <v>321.60000000000002</v>
      </c>
      <c r="R50" s="7">
        <v>1.01</v>
      </c>
      <c r="S50" s="9" t="s">
        <v>282</v>
      </c>
      <c r="T50" s="7">
        <v>7.92</v>
      </c>
      <c r="U50" s="22">
        <v>1860.9</v>
      </c>
      <c r="V50" s="22">
        <v>25.564</v>
      </c>
      <c r="W50" s="22">
        <v>1275.43</v>
      </c>
      <c r="X50" s="22">
        <v>1555.33</v>
      </c>
      <c r="Y50" s="7" t="s">
        <v>282</v>
      </c>
      <c r="Z50" s="20"/>
      <c r="AA50" s="12"/>
      <c r="AB50" s="7"/>
      <c r="AC50" s="7"/>
      <c r="AD50" s="28"/>
      <c r="AE50" s="16">
        <v>68</v>
      </c>
      <c r="AF50" s="7"/>
      <c r="AG50" s="7"/>
      <c r="AH50" s="9" t="s">
        <v>68</v>
      </c>
      <c r="AI50" s="14">
        <v>2.4596031107831244</v>
      </c>
      <c r="AJ50" s="9" t="s">
        <v>26</v>
      </c>
      <c r="AK50" s="16">
        <v>29</v>
      </c>
      <c r="AL50" s="21"/>
      <c r="AM50" s="21"/>
      <c r="AN50" s="16">
        <v>7.9</v>
      </c>
      <c r="AO50" s="9" t="s">
        <v>317</v>
      </c>
      <c r="AQ50" s="3"/>
      <c r="AR50" s="3"/>
    </row>
    <row r="51" spans="1:44" x14ac:dyDescent="0.2">
      <c r="A51" s="8" t="s">
        <v>84</v>
      </c>
      <c r="B51" s="12">
        <v>70.09979994872252</v>
      </c>
      <c r="C51" s="12">
        <v>66.157957861896179</v>
      </c>
      <c r="D51" s="9" t="s">
        <v>292</v>
      </c>
      <c r="E51" s="13">
        <v>6977.7333333333336</v>
      </c>
      <c r="F51" s="13">
        <v>4261.9375</v>
      </c>
      <c r="G51" s="14">
        <v>1.6372209431352134</v>
      </c>
      <c r="H51" s="9" t="s">
        <v>292</v>
      </c>
      <c r="I51" s="16"/>
      <c r="J51" s="7"/>
      <c r="K51" s="7"/>
      <c r="L51" s="15"/>
      <c r="M51" s="9"/>
      <c r="N51" s="7"/>
      <c r="O51" s="9"/>
      <c r="P51" s="7"/>
      <c r="Q51" s="7"/>
      <c r="R51" s="9"/>
      <c r="S51" s="9"/>
      <c r="T51" s="7"/>
      <c r="U51" s="22"/>
      <c r="V51" s="22"/>
      <c r="W51" s="22"/>
      <c r="X51" s="22"/>
      <c r="Y51" s="7"/>
      <c r="Z51" s="14"/>
      <c r="AA51" s="9"/>
      <c r="AB51" s="9"/>
      <c r="AC51" s="9"/>
      <c r="AD51" s="28"/>
      <c r="AE51" s="16"/>
      <c r="AF51" s="7"/>
      <c r="AG51" s="7"/>
      <c r="AH51" s="9"/>
      <c r="AI51" s="14"/>
      <c r="AJ51" s="9"/>
      <c r="AK51" s="9"/>
      <c r="AL51" s="9"/>
      <c r="AM51" s="9"/>
      <c r="AN51" s="9"/>
      <c r="AO51" s="9"/>
      <c r="AQ51" s="3"/>
      <c r="AR51" s="3"/>
    </row>
    <row r="52" spans="1:44" x14ac:dyDescent="0.2">
      <c r="A52" s="8" t="s">
        <v>85</v>
      </c>
      <c r="B52" s="12">
        <v>59.575477082891709</v>
      </c>
      <c r="C52" s="12">
        <v>54.900633042170888</v>
      </c>
      <c r="D52" s="9" t="s">
        <v>292</v>
      </c>
      <c r="E52" s="13">
        <v>4527.583333333333</v>
      </c>
      <c r="F52" s="13">
        <v>2901</v>
      </c>
      <c r="G52" s="14">
        <v>1.5606974606457542</v>
      </c>
      <c r="H52" s="9" t="s">
        <v>292</v>
      </c>
      <c r="I52" s="16">
        <v>28.8</v>
      </c>
      <c r="J52" s="7">
        <v>1</v>
      </c>
      <c r="K52" s="7">
        <v>8.5</v>
      </c>
      <c r="L52" s="15">
        <f>K52/J52</f>
        <v>8.5</v>
      </c>
      <c r="M52" s="9" t="s">
        <v>297</v>
      </c>
      <c r="N52" s="7">
        <v>1580.45</v>
      </c>
      <c r="O52" s="9">
        <v>147</v>
      </c>
      <c r="P52" s="7">
        <v>146.54</v>
      </c>
      <c r="Q52" s="7">
        <v>339.6</v>
      </c>
      <c r="R52" s="7">
        <v>1.01</v>
      </c>
      <c r="S52" s="9" t="s">
        <v>282</v>
      </c>
      <c r="T52" s="7">
        <v>-2.71</v>
      </c>
      <c r="U52" s="22">
        <v>1310.0999999999999</v>
      </c>
      <c r="V52" s="22">
        <v>23.661000000000001</v>
      </c>
      <c r="W52" s="22">
        <v>1302.52</v>
      </c>
      <c r="X52" s="22">
        <v>1551.84</v>
      </c>
      <c r="Y52" s="7" t="s">
        <v>282</v>
      </c>
      <c r="Z52" s="20">
        <v>0.16</v>
      </c>
      <c r="AA52" s="7" t="s">
        <v>282</v>
      </c>
      <c r="AB52" s="7">
        <v>1.5</v>
      </c>
      <c r="AC52" s="7" t="s">
        <v>31</v>
      </c>
      <c r="AD52" s="28">
        <f>AB52/((SQRT(Z52/3.14159))*2)</f>
        <v>3.3233495668903084</v>
      </c>
      <c r="AE52" s="18">
        <v>54.75</v>
      </c>
      <c r="AF52" s="18">
        <v>14.2</v>
      </c>
      <c r="AG52" s="18">
        <v>23.25</v>
      </c>
      <c r="AH52" s="16" t="s">
        <v>289</v>
      </c>
      <c r="AI52" s="14">
        <v>1.560490195715398</v>
      </c>
      <c r="AJ52" s="9" t="s">
        <v>26</v>
      </c>
      <c r="AK52" s="12">
        <v>34</v>
      </c>
      <c r="AL52" s="12">
        <v>17</v>
      </c>
      <c r="AM52" s="12">
        <v>10</v>
      </c>
      <c r="AN52" s="12"/>
      <c r="AO52" s="9" t="s">
        <v>68</v>
      </c>
      <c r="AQ52" s="3"/>
      <c r="AR52" s="3"/>
    </row>
    <row r="53" spans="1:44" x14ac:dyDescent="0.2">
      <c r="A53" s="8" t="s">
        <v>86</v>
      </c>
      <c r="B53" s="12">
        <v>57.386266587124631</v>
      </c>
      <c r="C53" s="12">
        <v>54.390705854183174</v>
      </c>
      <c r="D53" s="9" t="s">
        <v>292</v>
      </c>
      <c r="E53" s="13">
        <v>4500</v>
      </c>
      <c r="F53" s="13">
        <v>2700</v>
      </c>
      <c r="G53" s="14">
        <v>1.6666666666666667</v>
      </c>
      <c r="H53" s="9" t="s">
        <v>292</v>
      </c>
      <c r="I53" s="16">
        <v>14</v>
      </c>
      <c r="J53" s="7">
        <v>1</v>
      </c>
      <c r="K53" s="7">
        <v>4</v>
      </c>
      <c r="L53" s="15">
        <f>K53/J53</f>
        <v>4</v>
      </c>
      <c r="M53" s="9" t="s">
        <v>296</v>
      </c>
      <c r="N53" s="7"/>
      <c r="O53" s="9">
        <v>180</v>
      </c>
      <c r="P53" s="7">
        <v>362.93</v>
      </c>
      <c r="Q53" s="7">
        <v>396</v>
      </c>
      <c r="R53" s="7">
        <v>1.02</v>
      </c>
      <c r="S53" s="9" t="s">
        <v>282</v>
      </c>
      <c r="T53" s="7">
        <v>8.5299999999999994</v>
      </c>
      <c r="U53" s="22">
        <v>2266.6999999999998</v>
      </c>
      <c r="V53" s="22">
        <v>25.297999999999998</v>
      </c>
      <c r="W53" s="22">
        <v>1144.22</v>
      </c>
      <c r="X53" s="22">
        <v>1505.23</v>
      </c>
      <c r="Y53" s="7" t="s">
        <v>282</v>
      </c>
      <c r="Z53" s="20">
        <v>0.01</v>
      </c>
      <c r="AA53" s="7" t="s">
        <v>282</v>
      </c>
      <c r="AB53" s="7"/>
      <c r="AC53" s="7"/>
      <c r="AD53" s="9"/>
      <c r="AE53" s="18">
        <v>46.3</v>
      </c>
      <c r="AF53" s="18">
        <v>8.4</v>
      </c>
      <c r="AG53" s="18">
        <v>33.1</v>
      </c>
      <c r="AH53" s="16" t="s">
        <v>68</v>
      </c>
      <c r="AI53" s="14"/>
      <c r="AJ53" s="9"/>
      <c r="AK53" s="16">
        <v>31.5</v>
      </c>
      <c r="AL53" s="16">
        <v>28</v>
      </c>
      <c r="AM53" s="16">
        <v>18</v>
      </c>
      <c r="AN53" s="16">
        <v>5.2</v>
      </c>
      <c r="AO53" s="9" t="s">
        <v>68</v>
      </c>
      <c r="AQ53" s="3"/>
      <c r="AR53" s="3"/>
    </row>
    <row r="54" spans="1:44" x14ac:dyDescent="0.2">
      <c r="A54" s="8" t="s">
        <v>87</v>
      </c>
      <c r="B54" s="12">
        <v>65.264962820512821</v>
      </c>
      <c r="C54" s="12">
        <v>61.686316410256417</v>
      </c>
      <c r="D54" s="9" t="s">
        <v>292</v>
      </c>
      <c r="E54" s="13">
        <v>4290</v>
      </c>
      <c r="F54" s="13">
        <v>2880</v>
      </c>
      <c r="G54" s="14">
        <v>1.4895833333333333</v>
      </c>
      <c r="H54" s="9" t="s">
        <v>292</v>
      </c>
      <c r="I54" s="16">
        <v>8</v>
      </c>
      <c r="J54" s="7">
        <v>1</v>
      </c>
      <c r="K54" s="7">
        <v>3</v>
      </c>
      <c r="L54" s="15">
        <f>K54/J54</f>
        <v>3</v>
      </c>
      <c r="M54" s="9" t="s">
        <v>88</v>
      </c>
      <c r="N54" s="7">
        <v>821</v>
      </c>
      <c r="O54" s="9">
        <v>172</v>
      </c>
      <c r="P54" s="7">
        <v>362.93</v>
      </c>
      <c r="Q54" s="7">
        <v>276</v>
      </c>
      <c r="R54" s="7">
        <v>1.01</v>
      </c>
      <c r="S54" s="9" t="s">
        <v>282</v>
      </c>
      <c r="T54" s="7">
        <v>-0.42</v>
      </c>
      <c r="U54" s="22">
        <v>1498.7</v>
      </c>
      <c r="V54" s="22">
        <v>24.448</v>
      </c>
      <c r="W54" s="22">
        <v>1299.8499999999999</v>
      </c>
      <c r="X54" s="22">
        <v>1499.82</v>
      </c>
      <c r="Y54" s="7" t="s">
        <v>282</v>
      </c>
      <c r="Z54" s="20">
        <v>0.24</v>
      </c>
      <c r="AA54" s="7" t="s">
        <v>282</v>
      </c>
      <c r="AB54" s="7"/>
      <c r="AC54" s="7"/>
      <c r="AD54" s="28"/>
      <c r="AE54" s="18">
        <v>72.5</v>
      </c>
      <c r="AF54" s="18">
        <v>8.5</v>
      </c>
      <c r="AG54" s="18">
        <v>11</v>
      </c>
      <c r="AH54" s="16" t="s">
        <v>289</v>
      </c>
      <c r="AI54" s="14">
        <v>1.7017</v>
      </c>
      <c r="AJ54" s="9" t="s">
        <v>26</v>
      </c>
      <c r="AK54" s="16"/>
      <c r="AL54" s="16"/>
      <c r="AM54" s="16"/>
      <c r="AN54" s="16"/>
      <c r="AO54" s="9"/>
      <c r="AQ54" s="3"/>
      <c r="AR54" s="3"/>
    </row>
    <row r="55" spans="1:44" x14ac:dyDescent="0.2">
      <c r="A55" s="8" t="s">
        <v>89</v>
      </c>
      <c r="B55" s="12">
        <v>62.60833333333332</v>
      </c>
      <c r="C55" s="12">
        <v>55.15</v>
      </c>
      <c r="D55" s="9" t="s">
        <v>292</v>
      </c>
      <c r="E55" s="13">
        <v>5200</v>
      </c>
      <c r="F55" s="13">
        <v>3900</v>
      </c>
      <c r="G55" s="14">
        <v>1.3333333333333333</v>
      </c>
      <c r="H55" s="9" t="s">
        <v>292</v>
      </c>
      <c r="I55" s="16">
        <v>24</v>
      </c>
      <c r="J55" s="7">
        <v>1</v>
      </c>
      <c r="K55" s="7">
        <v>7</v>
      </c>
      <c r="L55" s="15">
        <f>K55/J55</f>
        <v>7</v>
      </c>
      <c r="M55" s="9" t="s">
        <v>88</v>
      </c>
      <c r="N55" s="7">
        <v>365</v>
      </c>
      <c r="O55" s="9"/>
      <c r="P55" s="7">
        <v>362.93</v>
      </c>
      <c r="Q55" s="7">
        <v>447.6</v>
      </c>
      <c r="R55" s="7">
        <v>1.01</v>
      </c>
      <c r="S55" s="9" t="s">
        <v>282</v>
      </c>
      <c r="T55" s="7">
        <v>6.65</v>
      </c>
      <c r="U55" s="22">
        <v>2375.6999999999998</v>
      </c>
      <c r="V55" s="22">
        <v>24.812999999999999</v>
      </c>
      <c r="W55" s="22">
        <v>1328.4</v>
      </c>
      <c r="X55" s="22">
        <v>1541.71</v>
      </c>
      <c r="Y55" s="7" t="s">
        <v>282</v>
      </c>
      <c r="Z55" s="20">
        <v>1.25</v>
      </c>
      <c r="AA55" s="7" t="s">
        <v>282</v>
      </c>
      <c r="AB55" s="7">
        <v>1.6</v>
      </c>
      <c r="AC55" s="7" t="s">
        <v>31</v>
      </c>
      <c r="AD55" s="28">
        <f>AB55/((SQRT(Z55/3.14159))*2)</f>
        <v>1.2682641996051138</v>
      </c>
      <c r="AE55" s="18">
        <v>58.5</v>
      </c>
      <c r="AF55" s="18">
        <v>15.8</v>
      </c>
      <c r="AG55" s="18">
        <v>15.9</v>
      </c>
      <c r="AH55" s="16" t="s">
        <v>68</v>
      </c>
      <c r="AI55" s="14">
        <v>1.6180000000000001</v>
      </c>
      <c r="AJ55" s="9" t="s">
        <v>26</v>
      </c>
      <c r="AK55" s="16">
        <v>28.1</v>
      </c>
      <c r="AL55" s="16">
        <v>27.7</v>
      </c>
      <c r="AM55" s="16">
        <v>24.4</v>
      </c>
      <c r="AN55" s="16">
        <v>7.3</v>
      </c>
      <c r="AO55" s="9" t="s">
        <v>68</v>
      </c>
      <c r="AQ55" s="3"/>
      <c r="AR55" s="3"/>
    </row>
    <row r="56" spans="1:44" x14ac:dyDescent="0.2">
      <c r="A56" s="8" t="s">
        <v>90</v>
      </c>
      <c r="B56" s="12">
        <v>65.400000000000006</v>
      </c>
      <c r="C56" s="12"/>
      <c r="D56" s="9" t="s">
        <v>292</v>
      </c>
      <c r="E56" s="13">
        <v>3600</v>
      </c>
      <c r="F56" s="13">
        <v>2900</v>
      </c>
      <c r="G56" s="14">
        <v>1.2413793103448276</v>
      </c>
      <c r="H56" s="9" t="s">
        <v>292</v>
      </c>
      <c r="I56" s="16"/>
      <c r="J56" s="7"/>
      <c r="K56" s="7"/>
      <c r="L56" s="15"/>
      <c r="M56" s="9"/>
      <c r="N56" s="7"/>
      <c r="O56" s="9"/>
      <c r="P56" s="7"/>
      <c r="Q56" s="7"/>
      <c r="R56" s="9"/>
      <c r="S56" s="9"/>
      <c r="T56" s="7"/>
      <c r="U56" s="22"/>
      <c r="V56" s="22"/>
      <c r="W56" s="22"/>
      <c r="X56" s="22"/>
      <c r="Y56" s="7"/>
      <c r="Z56" s="14"/>
      <c r="AA56" s="9"/>
      <c r="AB56" s="9"/>
      <c r="AC56" s="9"/>
      <c r="AD56" s="28"/>
      <c r="AE56" s="18"/>
      <c r="AF56" s="18"/>
      <c r="AG56" s="18"/>
      <c r="AH56" s="16"/>
      <c r="AI56" s="14">
        <v>1.7593000000000001</v>
      </c>
      <c r="AJ56" s="9" t="s">
        <v>26</v>
      </c>
      <c r="AK56" s="16"/>
      <c r="AL56" s="16"/>
      <c r="AM56" s="16"/>
      <c r="AN56" s="16"/>
      <c r="AO56" s="9"/>
      <c r="AQ56" s="3"/>
      <c r="AR56" s="3"/>
    </row>
    <row r="57" spans="1:44" x14ac:dyDescent="0.2">
      <c r="A57" s="8" t="s">
        <v>91</v>
      </c>
      <c r="B57" s="12">
        <v>65.900000000000006</v>
      </c>
      <c r="C57" s="12">
        <v>58.8</v>
      </c>
      <c r="D57" s="9" t="s">
        <v>292</v>
      </c>
      <c r="E57" s="13">
        <v>5490</v>
      </c>
      <c r="F57" s="13">
        <v>3360</v>
      </c>
      <c r="G57" s="14">
        <v>1.6339285714285714</v>
      </c>
      <c r="H57" s="9" t="s">
        <v>292</v>
      </c>
      <c r="I57" s="16"/>
      <c r="J57" s="7"/>
      <c r="K57" s="7"/>
      <c r="L57" s="15"/>
      <c r="M57" s="9"/>
      <c r="N57" s="7"/>
      <c r="O57" s="9"/>
      <c r="P57" s="7"/>
      <c r="Q57" s="9">
        <v>343.20000000000005</v>
      </c>
      <c r="R57" s="9"/>
      <c r="S57" s="9" t="s">
        <v>282</v>
      </c>
      <c r="T57" s="7"/>
      <c r="U57" s="22"/>
      <c r="V57" s="22"/>
      <c r="W57" s="22"/>
      <c r="X57" s="22"/>
      <c r="Y57" s="7"/>
      <c r="Z57" s="14"/>
      <c r="AA57" s="9"/>
      <c r="AB57" s="9"/>
      <c r="AC57" s="9"/>
      <c r="AD57" s="28"/>
      <c r="AE57" s="18"/>
      <c r="AF57" s="18"/>
      <c r="AG57" s="18"/>
      <c r="AH57" s="16"/>
      <c r="AI57" s="14"/>
      <c r="AJ57" s="9"/>
      <c r="AK57" s="16"/>
      <c r="AL57" s="16"/>
      <c r="AM57" s="16"/>
      <c r="AN57" s="16"/>
      <c r="AO57" s="9"/>
      <c r="AQ57" s="3"/>
      <c r="AR57" s="3"/>
    </row>
    <row r="58" spans="1:44" x14ac:dyDescent="0.2">
      <c r="A58" s="8" t="s">
        <v>92</v>
      </c>
      <c r="B58" s="12">
        <v>74.2</v>
      </c>
      <c r="C58" s="12">
        <v>67.3</v>
      </c>
      <c r="D58" s="9" t="s">
        <v>292</v>
      </c>
      <c r="E58" s="13">
        <v>5970</v>
      </c>
      <c r="F58" s="13">
        <v>3450</v>
      </c>
      <c r="G58" s="14">
        <v>1.7304347826086957</v>
      </c>
      <c r="H58" s="9" t="s">
        <v>292</v>
      </c>
      <c r="I58" s="16"/>
      <c r="J58" s="7"/>
      <c r="K58" s="7"/>
      <c r="L58" s="15"/>
      <c r="M58" s="9"/>
      <c r="N58" s="7">
        <v>485.45</v>
      </c>
      <c r="O58" s="9"/>
      <c r="P58" s="7"/>
      <c r="Q58" s="7">
        <v>192</v>
      </c>
      <c r="R58" s="7">
        <v>1</v>
      </c>
      <c r="S58" s="9" t="s">
        <v>282</v>
      </c>
      <c r="T58" s="7">
        <v>-1.1299999999999999</v>
      </c>
      <c r="U58" s="22">
        <v>1271.3</v>
      </c>
      <c r="V58" s="22">
        <v>22.556000000000001</v>
      </c>
      <c r="W58" s="22">
        <v>1418.46</v>
      </c>
      <c r="X58" s="22">
        <v>1597.58</v>
      </c>
      <c r="Y58" s="7" t="s">
        <v>282</v>
      </c>
      <c r="Z58" s="14"/>
      <c r="AA58" s="9"/>
      <c r="AB58" s="9"/>
      <c r="AC58" s="9"/>
      <c r="AD58" s="28"/>
      <c r="AE58" s="18">
        <v>24.5</v>
      </c>
      <c r="AF58" s="18">
        <v>35.200000000000003</v>
      </c>
      <c r="AG58" s="18">
        <v>8.8000000000000007</v>
      </c>
      <c r="AH58" s="16" t="s">
        <v>289</v>
      </c>
      <c r="AI58" s="14">
        <v>1.8404313985920495</v>
      </c>
      <c r="AJ58" s="9" t="s">
        <v>26</v>
      </c>
      <c r="AK58" s="21"/>
      <c r="AL58" s="21"/>
      <c r="AM58" s="21"/>
      <c r="AN58" s="16">
        <v>11.4</v>
      </c>
      <c r="AO58" s="9" t="s">
        <v>316</v>
      </c>
      <c r="AQ58" s="3"/>
      <c r="AR58" s="3"/>
    </row>
    <row r="59" spans="1:44" x14ac:dyDescent="0.2">
      <c r="A59" s="8" t="s">
        <v>93</v>
      </c>
      <c r="B59" s="12">
        <v>71.333620127458033</v>
      </c>
      <c r="C59" s="12">
        <v>65.239163102407815</v>
      </c>
      <c r="D59" s="9" t="s">
        <v>292</v>
      </c>
      <c r="E59" s="13">
        <v>7590.625</v>
      </c>
      <c r="F59" s="13">
        <v>4628</v>
      </c>
      <c r="G59" s="14">
        <v>1.6401523336214348</v>
      </c>
      <c r="H59" s="9" t="s">
        <v>292</v>
      </c>
      <c r="I59" s="16">
        <v>18.600000000000001</v>
      </c>
      <c r="J59" s="7">
        <v>1</v>
      </c>
      <c r="K59" s="7">
        <v>8.8000000000000007</v>
      </c>
      <c r="L59" s="15">
        <f t="shared" ref="L59:L64" si="3">K59/J59</f>
        <v>8.8000000000000007</v>
      </c>
      <c r="M59" s="9" t="s">
        <v>297</v>
      </c>
      <c r="N59" s="7">
        <v>565.75</v>
      </c>
      <c r="O59" s="9">
        <v>132</v>
      </c>
      <c r="P59" s="7">
        <v>688.08</v>
      </c>
      <c r="Q59" s="7">
        <v>325.2</v>
      </c>
      <c r="R59" s="7">
        <v>1</v>
      </c>
      <c r="S59" s="9" t="s">
        <v>282</v>
      </c>
      <c r="T59" s="7">
        <v>-1.9</v>
      </c>
      <c r="U59" s="22">
        <v>1090.8</v>
      </c>
      <c r="V59" s="22">
        <v>22.149000000000001</v>
      </c>
      <c r="W59" s="22">
        <v>1116.18</v>
      </c>
      <c r="X59" s="22">
        <v>1528.47</v>
      </c>
      <c r="Y59" s="7" t="s">
        <v>282</v>
      </c>
      <c r="Z59" s="20">
        <v>0.1</v>
      </c>
      <c r="AA59" s="7" t="s">
        <v>282</v>
      </c>
      <c r="AB59" s="7">
        <v>1</v>
      </c>
      <c r="AC59" s="7" t="s">
        <v>31</v>
      </c>
      <c r="AD59" s="28">
        <f>AB59/((SQRT(Z59/3.14159))*2)</f>
        <v>2.8024944246153281</v>
      </c>
      <c r="AE59" s="18">
        <v>51.614285714285714</v>
      </c>
      <c r="AF59" s="18">
        <v>20.357142857142858</v>
      </c>
      <c r="AG59" s="18">
        <v>17.471428571428572</v>
      </c>
      <c r="AH59" s="16" t="s">
        <v>289</v>
      </c>
      <c r="AI59" s="14">
        <v>1.9699339216653797</v>
      </c>
      <c r="AJ59" s="9" t="s">
        <v>26</v>
      </c>
      <c r="AK59" s="12">
        <v>39.700000000000003</v>
      </c>
      <c r="AL59" s="12">
        <v>19.399999999999999</v>
      </c>
      <c r="AM59" s="12">
        <v>27.6</v>
      </c>
      <c r="AN59" s="12">
        <v>9.5</v>
      </c>
      <c r="AO59" s="9" t="s">
        <v>68</v>
      </c>
      <c r="AQ59" s="3"/>
      <c r="AR59" s="3"/>
    </row>
    <row r="60" spans="1:44" x14ac:dyDescent="0.2">
      <c r="A60" s="8" t="s">
        <v>94</v>
      </c>
      <c r="B60" s="12">
        <v>61.839206333472468</v>
      </c>
      <c r="C60" s="12">
        <v>57.75</v>
      </c>
      <c r="D60" s="9" t="s">
        <v>292</v>
      </c>
      <c r="E60" s="13">
        <v>4705</v>
      </c>
      <c r="F60" s="13">
        <v>2733</v>
      </c>
      <c r="G60" s="14">
        <v>1.721551408708379</v>
      </c>
      <c r="H60" s="9" t="s">
        <v>292</v>
      </c>
      <c r="I60" s="16">
        <v>4.8</v>
      </c>
      <c r="J60" s="7">
        <v>1</v>
      </c>
      <c r="K60" s="7">
        <v>1.9</v>
      </c>
      <c r="L60" s="15">
        <f t="shared" si="3"/>
        <v>1.9</v>
      </c>
      <c r="M60" s="9" t="s">
        <v>297</v>
      </c>
      <c r="N60" s="7"/>
      <c r="O60" s="9"/>
      <c r="P60" s="7"/>
      <c r="Q60" s="9">
        <v>360</v>
      </c>
      <c r="R60" s="9">
        <v>1</v>
      </c>
      <c r="S60" s="9" t="s">
        <v>282</v>
      </c>
      <c r="T60" s="7"/>
      <c r="U60" s="22"/>
      <c r="V60" s="22"/>
      <c r="W60" s="22"/>
      <c r="X60" s="22"/>
      <c r="Y60" s="7"/>
      <c r="Z60" s="14"/>
      <c r="AA60" s="9"/>
      <c r="AB60" s="9"/>
      <c r="AC60" s="9"/>
      <c r="AD60" s="28"/>
      <c r="AE60" s="18"/>
      <c r="AF60" s="18"/>
      <c r="AG60" s="18"/>
      <c r="AH60" s="16"/>
      <c r="AI60" s="14">
        <v>1.900277636349204</v>
      </c>
      <c r="AJ60" s="9" t="s">
        <v>26</v>
      </c>
      <c r="AK60" s="12"/>
      <c r="AL60" s="12"/>
      <c r="AM60" s="12"/>
      <c r="AN60" s="12"/>
      <c r="AO60" s="9"/>
      <c r="AQ60" s="3"/>
      <c r="AR60" s="3"/>
    </row>
    <row r="61" spans="1:44" x14ac:dyDescent="0.2">
      <c r="A61" s="8" t="s">
        <v>95</v>
      </c>
      <c r="B61" s="12">
        <v>65.97331401684859</v>
      </c>
      <c r="C61" s="12">
        <v>60.861781727157513</v>
      </c>
      <c r="D61" s="9" t="s">
        <v>292</v>
      </c>
      <c r="E61" s="13">
        <v>7350</v>
      </c>
      <c r="F61" s="13">
        <v>4130</v>
      </c>
      <c r="G61" s="14">
        <v>1.7796610169491525</v>
      </c>
      <c r="H61" s="9" t="s">
        <v>292</v>
      </c>
      <c r="I61" s="16">
        <v>4.5</v>
      </c>
      <c r="J61" s="7">
        <v>1.5</v>
      </c>
      <c r="K61" s="7">
        <v>1.5</v>
      </c>
      <c r="L61" s="15">
        <f t="shared" si="3"/>
        <v>1</v>
      </c>
      <c r="M61" s="9" t="s">
        <v>68</v>
      </c>
      <c r="N61" s="7">
        <v>584</v>
      </c>
      <c r="O61" s="9">
        <v>177</v>
      </c>
      <c r="P61" s="7">
        <v>417.62</v>
      </c>
      <c r="Q61" s="7">
        <v>315.60000000000002</v>
      </c>
      <c r="R61" s="7">
        <v>1.02</v>
      </c>
      <c r="S61" s="9" t="s">
        <v>282</v>
      </c>
      <c r="T61" s="7">
        <v>-1.1100000000000001</v>
      </c>
      <c r="U61" s="22">
        <v>1382.8999999999999</v>
      </c>
      <c r="V61" s="22">
        <v>24.112000000000002</v>
      </c>
      <c r="W61" s="22">
        <v>1329.51</v>
      </c>
      <c r="X61" s="22">
        <v>1559.68</v>
      </c>
      <c r="Y61" s="7" t="s">
        <v>282</v>
      </c>
      <c r="Z61" s="20">
        <v>0.06</v>
      </c>
      <c r="AA61" s="7" t="s">
        <v>282</v>
      </c>
      <c r="AB61" s="7">
        <v>0.42</v>
      </c>
      <c r="AC61" s="7" t="s">
        <v>31</v>
      </c>
      <c r="AD61" s="28">
        <f>AB61/((SQRT(Z61/3.14159))*2)</f>
        <v>1.5195619928124025</v>
      </c>
      <c r="AE61" s="18">
        <v>74.400000000000006</v>
      </c>
      <c r="AF61" s="18">
        <v>9.1</v>
      </c>
      <c r="AG61" s="18">
        <v>4.7</v>
      </c>
      <c r="AH61" s="16" t="s">
        <v>289</v>
      </c>
      <c r="AI61" s="14">
        <v>1.776</v>
      </c>
      <c r="AJ61" s="9" t="s">
        <v>26</v>
      </c>
      <c r="AK61" s="12"/>
      <c r="AL61" s="12"/>
      <c r="AM61" s="12"/>
      <c r="AN61" s="12"/>
      <c r="AO61" s="9"/>
      <c r="AQ61" s="3"/>
      <c r="AR61" s="3"/>
    </row>
    <row r="62" spans="1:44" x14ac:dyDescent="0.2">
      <c r="A62" s="8" t="s">
        <v>96</v>
      </c>
      <c r="B62" s="12">
        <v>71.125</v>
      </c>
      <c r="C62" s="12">
        <v>67.516666666666666</v>
      </c>
      <c r="D62" s="9" t="s">
        <v>292</v>
      </c>
      <c r="E62" s="13">
        <v>6670</v>
      </c>
      <c r="F62" s="13">
        <v>4260</v>
      </c>
      <c r="G62" s="14">
        <v>1.5657276995305165</v>
      </c>
      <c r="H62" s="9" t="s">
        <v>292</v>
      </c>
      <c r="I62" s="16">
        <v>13</v>
      </c>
      <c r="J62" s="7">
        <v>1</v>
      </c>
      <c r="K62" s="7">
        <v>5</v>
      </c>
      <c r="L62" s="15">
        <f t="shared" si="3"/>
        <v>5</v>
      </c>
      <c r="M62" s="9" t="s">
        <v>88</v>
      </c>
      <c r="N62" s="7">
        <v>719</v>
      </c>
      <c r="O62" s="9">
        <v>172</v>
      </c>
      <c r="P62" s="7"/>
      <c r="Q62" s="7">
        <v>276</v>
      </c>
      <c r="R62" s="7">
        <v>1</v>
      </c>
      <c r="S62" s="9" t="s">
        <v>282</v>
      </c>
      <c r="T62" s="7">
        <v>1.69</v>
      </c>
      <c r="U62" s="22">
        <v>1482.7</v>
      </c>
      <c r="V62" s="22">
        <v>24.696000000000002</v>
      </c>
      <c r="W62" s="22">
        <v>1267.1500000000001</v>
      </c>
      <c r="X62" s="22">
        <v>1553.94</v>
      </c>
      <c r="Y62" s="7" t="s">
        <v>282</v>
      </c>
      <c r="Z62" s="20">
        <v>1.1499999999999999</v>
      </c>
      <c r="AA62" s="7" t="s">
        <v>282</v>
      </c>
      <c r="AB62" s="7">
        <v>1.5</v>
      </c>
      <c r="AC62" s="7" t="s">
        <v>46</v>
      </c>
      <c r="AD62" s="28">
        <f>AB62/((SQRT(Z62/3.14159))*2)</f>
        <v>1.2396157802354308</v>
      </c>
      <c r="AE62" s="18">
        <v>75.599999999999994</v>
      </c>
      <c r="AF62" s="18">
        <v>14.3</v>
      </c>
      <c r="AG62" s="18">
        <v>4</v>
      </c>
      <c r="AH62" s="16" t="s">
        <v>68</v>
      </c>
      <c r="AI62" s="14">
        <v>1.613</v>
      </c>
      <c r="AJ62" s="9" t="s">
        <v>26</v>
      </c>
      <c r="AK62" s="12"/>
      <c r="AL62" s="12"/>
      <c r="AM62" s="12"/>
      <c r="AN62" s="12"/>
      <c r="AO62" s="9"/>
      <c r="AQ62" s="3"/>
      <c r="AR62" s="3"/>
    </row>
    <row r="63" spans="1:44" x14ac:dyDescent="0.2">
      <c r="A63" s="8" t="s">
        <v>97</v>
      </c>
      <c r="B63" s="12">
        <v>55.076568695038041</v>
      </c>
      <c r="C63" s="12">
        <v>52.070551175783173</v>
      </c>
      <c r="D63" s="9" t="s">
        <v>292</v>
      </c>
      <c r="E63" s="13">
        <v>4300</v>
      </c>
      <c r="F63" s="13">
        <v>2918.181818181818</v>
      </c>
      <c r="G63" s="14">
        <v>1.4735202492211839</v>
      </c>
      <c r="H63" s="9" t="s">
        <v>292</v>
      </c>
      <c r="I63" s="16">
        <v>11.3</v>
      </c>
      <c r="J63" s="7">
        <v>1.1599999999999999</v>
      </c>
      <c r="K63" s="7">
        <v>5.67</v>
      </c>
      <c r="L63" s="15">
        <f t="shared" si="3"/>
        <v>4.8879310344827589</v>
      </c>
      <c r="M63" s="9" t="s">
        <v>68</v>
      </c>
      <c r="N63" s="7"/>
      <c r="O63" s="9"/>
      <c r="P63" s="7"/>
      <c r="Q63" s="7">
        <v>228</v>
      </c>
      <c r="R63" s="7">
        <v>1.02</v>
      </c>
      <c r="S63" s="9" t="s">
        <v>282</v>
      </c>
      <c r="T63" s="7">
        <v>8.93</v>
      </c>
      <c r="U63" s="22">
        <v>1677.7</v>
      </c>
      <c r="V63" s="22">
        <v>25.885000000000002</v>
      </c>
      <c r="W63" s="22">
        <v>1205.31</v>
      </c>
      <c r="X63" s="22">
        <v>1560.01</v>
      </c>
      <c r="Y63" s="7" t="s">
        <v>282</v>
      </c>
      <c r="Z63" s="20"/>
      <c r="AA63" s="12"/>
      <c r="AB63" s="7"/>
      <c r="AC63" s="7"/>
      <c r="AD63" s="9"/>
      <c r="AE63" s="18">
        <v>33.6</v>
      </c>
      <c r="AF63" s="18">
        <v>39.700000000000003</v>
      </c>
      <c r="AG63" s="18">
        <v>12.3</v>
      </c>
      <c r="AH63" s="16" t="s">
        <v>68</v>
      </c>
      <c r="AI63" s="14">
        <v>1.7769999999999999</v>
      </c>
      <c r="AJ63" s="9" t="s">
        <v>26</v>
      </c>
      <c r="AK63" s="16">
        <v>34.299999999999997</v>
      </c>
      <c r="AL63" s="16">
        <v>25.6</v>
      </c>
      <c r="AM63" s="16">
        <v>23.8</v>
      </c>
      <c r="AN63" s="16">
        <v>5.4</v>
      </c>
      <c r="AO63" s="9" t="s">
        <v>68</v>
      </c>
      <c r="AQ63" s="3"/>
      <c r="AR63" s="3"/>
    </row>
    <row r="64" spans="1:44" x14ac:dyDescent="0.2">
      <c r="A64" s="8" t="s">
        <v>98</v>
      </c>
      <c r="B64" s="12">
        <v>59.56481481481481</v>
      </c>
      <c r="C64" s="12">
        <v>56.55555555555555</v>
      </c>
      <c r="D64" s="9" t="s">
        <v>292</v>
      </c>
      <c r="E64" s="13">
        <v>4260</v>
      </c>
      <c r="F64" s="13">
        <v>2900</v>
      </c>
      <c r="G64" s="14">
        <v>1.4689655172413794</v>
      </c>
      <c r="H64" s="9" t="s">
        <v>292</v>
      </c>
      <c r="I64" s="16">
        <v>13</v>
      </c>
      <c r="J64" s="7">
        <v>1</v>
      </c>
      <c r="K64" s="7">
        <v>5</v>
      </c>
      <c r="L64" s="15">
        <f t="shared" si="3"/>
        <v>5</v>
      </c>
      <c r="M64" s="9" t="s">
        <v>88</v>
      </c>
      <c r="N64" s="7">
        <v>730</v>
      </c>
      <c r="O64" s="9">
        <v>165</v>
      </c>
      <c r="P64" s="7"/>
      <c r="Q64" s="7">
        <v>289.2</v>
      </c>
      <c r="R64" s="7">
        <v>1.01</v>
      </c>
      <c r="S64" s="9" t="s">
        <v>282</v>
      </c>
      <c r="T64" s="7">
        <v>1.53</v>
      </c>
      <c r="U64" s="22">
        <v>1460.5</v>
      </c>
      <c r="V64" s="22">
        <v>24.526</v>
      </c>
      <c r="W64" s="22">
        <v>1269.5899999999999</v>
      </c>
      <c r="X64" s="22">
        <v>1538.71</v>
      </c>
      <c r="Y64" s="7" t="s">
        <v>282</v>
      </c>
      <c r="Z64" s="20">
        <v>1.1499999999999999</v>
      </c>
      <c r="AA64" s="7" t="s">
        <v>282</v>
      </c>
      <c r="AB64" s="7">
        <v>1.75</v>
      </c>
      <c r="AC64" s="7" t="s">
        <v>46</v>
      </c>
      <c r="AD64" s="28">
        <f>AB64/((SQRT(Z64/3.14159))*2)</f>
        <v>1.4462184102746694</v>
      </c>
      <c r="AE64" s="18">
        <v>74.5</v>
      </c>
      <c r="AF64" s="18">
        <v>4</v>
      </c>
      <c r="AG64" s="18">
        <v>11.5</v>
      </c>
      <c r="AH64" s="16" t="s">
        <v>289</v>
      </c>
      <c r="AI64" s="14">
        <v>1.6519999999999999</v>
      </c>
      <c r="AJ64" s="9" t="s">
        <v>26</v>
      </c>
      <c r="AK64" s="16"/>
      <c r="AL64" s="16"/>
      <c r="AM64" s="16"/>
      <c r="AN64" s="16"/>
      <c r="AO64" s="9"/>
      <c r="AQ64" s="3"/>
      <c r="AR64" s="3"/>
    </row>
    <row r="65" spans="1:44" x14ac:dyDescent="0.2">
      <c r="A65" s="17" t="s">
        <v>99</v>
      </c>
      <c r="B65" s="12"/>
      <c r="C65" s="12"/>
      <c r="D65" s="12"/>
      <c r="E65" s="13"/>
      <c r="F65" s="13"/>
      <c r="G65" s="14"/>
      <c r="H65" s="9"/>
      <c r="I65" s="16"/>
      <c r="J65" s="7"/>
      <c r="K65" s="7"/>
      <c r="L65" s="15"/>
      <c r="M65" s="9"/>
      <c r="N65" s="7"/>
      <c r="O65" s="9"/>
      <c r="P65" s="7"/>
      <c r="Q65" s="9">
        <v>312</v>
      </c>
      <c r="R65" s="7">
        <v>1.02</v>
      </c>
      <c r="S65" s="9" t="s">
        <v>282</v>
      </c>
      <c r="T65" s="7">
        <v>4.78</v>
      </c>
      <c r="U65" s="22">
        <v>2348.1999999999998</v>
      </c>
      <c r="V65" s="22">
        <v>24.541</v>
      </c>
      <c r="W65" s="22">
        <v>1255.21</v>
      </c>
      <c r="X65" s="22">
        <v>1565.51</v>
      </c>
      <c r="Y65" s="7" t="s">
        <v>282</v>
      </c>
      <c r="Z65" s="20"/>
      <c r="AA65" s="12"/>
      <c r="AB65" s="7"/>
      <c r="AC65" s="7"/>
      <c r="AD65" s="28"/>
      <c r="AE65" s="18">
        <v>51.9</v>
      </c>
      <c r="AF65" s="18">
        <v>41.4</v>
      </c>
      <c r="AG65" s="18">
        <v>1</v>
      </c>
      <c r="AH65" s="16" t="s">
        <v>289</v>
      </c>
      <c r="AI65" s="14">
        <v>1.7739</v>
      </c>
      <c r="AJ65" s="9" t="s">
        <v>26</v>
      </c>
      <c r="AK65" s="16"/>
      <c r="AL65" s="16"/>
      <c r="AM65" s="16"/>
      <c r="AN65" s="16"/>
      <c r="AO65" s="9"/>
      <c r="AQ65" s="3"/>
      <c r="AR65" s="3"/>
    </row>
    <row r="66" spans="1:44" x14ac:dyDescent="0.2">
      <c r="A66" s="17" t="s">
        <v>100</v>
      </c>
      <c r="B66" s="12"/>
      <c r="C66" s="12"/>
      <c r="D66" s="12"/>
      <c r="E66" s="13">
        <v>6890</v>
      </c>
      <c r="F66" s="13">
        <v>3920</v>
      </c>
      <c r="G66" s="14">
        <f>E66/F66</f>
        <v>1.7576530612244898</v>
      </c>
      <c r="H66" s="9" t="s">
        <v>278</v>
      </c>
      <c r="I66" s="16"/>
      <c r="J66" s="7"/>
      <c r="K66" s="7"/>
      <c r="L66" s="15"/>
      <c r="M66" s="9"/>
      <c r="N66" s="7">
        <v>547.5</v>
      </c>
      <c r="O66" s="9"/>
      <c r="P66" s="7"/>
      <c r="Q66" s="7"/>
      <c r="R66" s="7">
        <v>1.01</v>
      </c>
      <c r="S66" s="9" t="s">
        <v>282</v>
      </c>
      <c r="T66" s="7">
        <v>-0.8</v>
      </c>
      <c r="U66" s="22">
        <v>1734.9</v>
      </c>
      <c r="V66" s="22">
        <v>24.815999999999999</v>
      </c>
      <c r="W66" s="22">
        <v>1278.58</v>
      </c>
      <c r="X66" s="22">
        <v>1502.74</v>
      </c>
      <c r="Y66" s="7" t="s">
        <v>282</v>
      </c>
      <c r="Z66" s="20"/>
      <c r="AA66" s="12"/>
      <c r="AB66" s="7"/>
      <c r="AC66" s="7"/>
      <c r="AD66" s="28"/>
      <c r="AE66" s="18"/>
      <c r="AF66" s="18"/>
      <c r="AG66" s="18"/>
      <c r="AH66" s="16"/>
      <c r="AI66" s="9"/>
      <c r="AJ66" s="9"/>
      <c r="AK66" s="16"/>
      <c r="AL66" s="16"/>
      <c r="AM66" s="16"/>
      <c r="AN66" s="16"/>
      <c r="AO66" s="9"/>
      <c r="AQ66" s="3"/>
      <c r="AR66" s="3"/>
    </row>
    <row r="67" spans="1:44" x14ac:dyDescent="0.2">
      <c r="A67" s="8" t="s">
        <v>101</v>
      </c>
      <c r="B67" s="12">
        <v>61.45</v>
      </c>
      <c r="C67" s="12">
        <v>57.2</v>
      </c>
      <c r="D67" s="9" t="s">
        <v>292</v>
      </c>
      <c r="E67" s="13">
        <v>3910</v>
      </c>
      <c r="F67" s="13">
        <v>2870</v>
      </c>
      <c r="G67" s="14">
        <v>1.362369337979094</v>
      </c>
      <c r="H67" s="9" t="s">
        <v>292</v>
      </c>
      <c r="I67" s="16"/>
      <c r="J67" s="7"/>
      <c r="K67" s="7"/>
      <c r="L67" s="15"/>
      <c r="M67" s="9"/>
      <c r="N67" s="7"/>
      <c r="O67" s="9"/>
      <c r="P67" s="7"/>
      <c r="Q67" s="7"/>
      <c r="R67" s="9"/>
      <c r="S67" s="9"/>
      <c r="T67" s="7"/>
      <c r="U67" s="22"/>
      <c r="V67" s="22"/>
      <c r="W67" s="22"/>
      <c r="X67" s="22"/>
      <c r="Y67" s="7"/>
      <c r="Z67" s="20"/>
      <c r="AA67" s="12"/>
      <c r="AB67" s="7"/>
      <c r="AC67" s="7"/>
      <c r="AD67" s="28"/>
      <c r="AE67" s="18"/>
      <c r="AF67" s="18"/>
      <c r="AG67" s="18"/>
      <c r="AH67" s="16"/>
      <c r="AI67" s="14">
        <v>1.8832</v>
      </c>
      <c r="AJ67" s="9" t="s">
        <v>26</v>
      </c>
      <c r="AK67" s="16"/>
      <c r="AL67" s="16"/>
      <c r="AM67" s="16"/>
      <c r="AN67" s="16"/>
      <c r="AO67" s="9"/>
      <c r="AQ67" s="3"/>
      <c r="AR67" s="3"/>
    </row>
    <row r="68" spans="1:44" x14ac:dyDescent="0.2">
      <c r="A68" s="8" t="s">
        <v>102</v>
      </c>
      <c r="B68" s="12">
        <v>5.813344285714285</v>
      </c>
      <c r="C68" s="12">
        <v>5.627565999999999</v>
      </c>
      <c r="D68" s="9" t="s">
        <v>292</v>
      </c>
      <c r="E68" s="13">
        <v>438</v>
      </c>
      <c r="F68" s="13">
        <v>362</v>
      </c>
      <c r="G68" s="14">
        <v>1.2099447513812154</v>
      </c>
      <c r="H68" s="9" t="s">
        <v>292</v>
      </c>
      <c r="I68" s="16">
        <v>1</v>
      </c>
      <c r="J68" s="7">
        <v>1</v>
      </c>
      <c r="K68" s="7">
        <v>1</v>
      </c>
      <c r="L68" s="15"/>
      <c r="M68" s="9" t="s">
        <v>28</v>
      </c>
      <c r="N68" s="7"/>
      <c r="O68" s="9">
        <v>65</v>
      </c>
      <c r="P68" s="7">
        <v>47.14</v>
      </c>
      <c r="Q68" s="7">
        <v>180</v>
      </c>
      <c r="R68" s="7">
        <v>2.2599999999999998</v>
      </c>
      <c r="S68" s="9" t="s">
        <v>282</v>
      </c>
      <c r="T68" s="7">
        <v>-18.760000000000002</v>
      </c>
      <c r="U68" s="22">
        <v>1676.3</v>
      </c>
      <c r="V68" s="22">
        <v>20.297999999999998</v>
      </c>
      <c r="W68" s="22">
        <v>1320.17</v>
      </c>
      <c r="X68" s="22">
        <v>1592.72</v>
      </c>
      <c r="Y68" s="7" t="s">
        <v>282</v>
      </c>
      <c r="Z68" s="20">
        <v>0.02</v>
      </c>
      <c r="AA68" s="7" t="s">
        <v>282</v>
      </c>
      <c r="AB68" s="7"/>
      <c r="AC68" s="7"/>
      <c r="AD68" s="28"/>
      <c r="AE68" s="18"/>
      <c r="AF68" s="18"/>
      <c r="AG68" s="18"/>
      <c r="AH68" s="16"/>
      <c r="AI68" s="14"/>
      <c r="AJ68" s="9"/>
      <c r="AK68" s="16"/>
      <c r="AL68" s="16"/>
      <c r="AM68" s="16"/>
      <c r="AN68" s="16"/>
      <c r="AO68" s="9"/>
      <c r="AQ68" s="3"/>
      <c r="AR68" s="3"/>
    </row>
    <row r="69" spans="1:44" x14ac:dyDescent="0.2">
      <c r="A69" s="8" t="s">
        <v>103</v>
      </c>
      <c r="B69" s="12">
        <v>2.6</v>
      </c>
      <c r="C69" s="12">
        <v>2.6</v>
      </c>
      <c r="D69" s="9" t="s">
        <v>292</v>
      </c>
      <c r="E69" s="13">
        <v>140</v>
      </c>
      <c r="F69" s="13">
        <v>139</v>
      </c>
      <c r="G69" s="14">
        <v>1.0071942446043165</v>
      </c>
      <c r="H69" s="9" t="s">
        <v>292</v>
      </c>
      <c r="I69" s="16">
        <v>1</v>
      </c>
      <c r="J69" s="7">
        <v>1</v>
      </c>
      <c r="K69" s="7">
        <v>1</v>
      </c>
      <c r="L69" s="15"/>
      <c r="M69" s="9" t="s">
        <v>28</v>
      </c>
      <c r="N69" s="7">
        <v>365</v>
      </c>
      <c r="O69" s="9">
        <v>61</v>
      </c>
      <c r="P69" s="7">
        <v>60.65</v>
      </c>
      <c r="Q69" s="7">
        <v>231.6</v>
      </c>
      <c r="R69" s="7">
        <v>2.04</v>
      </c>
      <c r="S69" s="9" t="s">
        <v>282</v>
      </c>
      <c r="T69" s="7">
        <v>-19.03</v>
      </c>
      <c r="U69" s="22">
        <v>850.8</v>
      </c>
      <c r="V69" s="22">
        <v>24.047999999999998</v>
      </c>
      <c r="W69" s="22">
        <v>899.72</v>
      </c>
      <c r="X69" s="22">
        <v>1625.76</v>
      </c>
      <c r="Y69" s="7" t="s">
        <v>282</v>
      </c>
      <c r="Z69" s="20">
        <v>0.02</v>
      </c>
      <c r="AA69" s="7" t="s">
        <v>282</v>
      </c>
      <c r="AB69" s="7"/>
      <c r="AC69" s="7"/>
      <c r="AD69" s="28"/>
      <c r="AE69" s="18"/>
      <c r="AF69" s="18"/>
      <c r="AG69" s="18"/>
      <c r="AH69" s="16"/>
      <c r="AI69" s="14">
        <v>0.94176453359379098</v>
      </c>
      <c r="AJ69" s="9" t="s">
        <v>26</v>
      </c>
      <c r="AK69" s="16"/>
      <c r="AL69" s="16"/>
      <c r="AM69" s="16"/>
      <c r="AN69" s="16"/>
      <c r="AO69" s="9"/>
      <c r="AQ69" s="3"/>
      <c r="AR69" s="3"/>
    </row>
    <row r="70" spans="1:44" x14ac:dyDescent="0.2">
      <c r="A70" s="8" t="s">
        <v>104</v>
      </c>
      <c r="B70" s="12">
        <v>48.330307500000004</v>
      </c>
      <c r="C70" s="12">
        <v>47.50656</v>
      </c>
      <c r="D70" s="9" t="s">
        <v>292</v>
      </c>
      <c r="E70" s="13">
        <v>3100</v>
      </c>
      <c r="F70" s="13">
        <v>2960</v>
      </c>
      <c r="G70" s="14">
        <v>1.0472972972972974</v>
      </c>
      <c r="H70" s="9" t="s">
        <v>292</v>
      </c>
      <c r="I70" s="16">
        <v>18.5</v>
      </c>
      <c r="J70" s="7">
        <v>1.5</v>
      </c>
      <c r="K70" s="7">
        <v>9</v>
      </c>
      <c r="L70" s="15">
        <f>K70/J70</f>
        <v>6</v>
      </c>
      <c r="M70" s="16" t="s">
        <v>105</v>
      </c>
      <c r="N70" s="7"/>
      <c r="O70" s="9">
        <v>160</v>
      </c>
      <c r="P70" s="7"/>
      <c r="Q70" s="9">
        <v>235.20000000000002</v>
      </c>
      <c r="R70" s="9">
        <v>1</v>
      </c>
      <c r="S70" s="9" t="s">
        <v>282</v>
      </c>
      <c r="T70" s="7"/>
      <c r="U70" s="22"/>
      <c r="V70" s="22"/>
      <c r="W70" s="22"/>
      <c r="X70" s="22"/>
      <c r="Y70" s="7"/>
      <c r="Z70" s="20">
        <v>2.25</v>
      </c>
      <c r="AA70" s="16" t="s">
        <v>106</v>
      </c>
      <c r="AB70" s="7">
        <v>2.5</v>
      </c>
      <c r="AC70" s="16" t="s">
        <v>106</v>
      </c>
      <c r="AD70" s="28">
        <f>AB70/((SQRT(Z70/3.14159))*2)</f>
        <v>1.4770442519512481</v>
      </c>
      <c r="AE70" s="9">
        <v>15.450000000000001</v>
      </c>
      <c r="AF70" s="9">
        <v>8.17</v>
      </c>
      <c r="AG70" s="9">
        <v>0.5</v>
      </c>
      <c r="AH70" s="16" t="s">
        <v>289</v>
      </c>
      <c r="AI70" s="14">
        <v>1.1552083333333334</v>
      </c>
      <c r="AJ70" s="9" t="s">
        <v>26</v>
      </c>
      <c r="AK70" s="16"/>
      <c r="AL70" s="16"/>
      <c r="AM70" s="16"/>
      <c r="AN70" s="16"/>
      <c r="AO70" s="9"/>
      <c r="AQ70" s="3"/>
      <c r="AR70" s="3"/>
    </row>
    <row r="71" spans="1:44" x14ac:dyDescent="0.2">
      <c r="A71" s="8" t="s">
        <v>107</v>
      </c>
      <c r="B71" s="12">
        <v>65</v>
      </c>
      <c r="C71" s="12">
        <v>59</v>
      </c>
      <c r="D71" s="9" t="s">
        <v>292</v>
      </c>
      <c r="E71" s="13">
        <v>4400</v>
      </c>
      <c r="F71" s="13">
        <v>3039</v>
      </c>
      <c r="G71" s="14">
        <v>1.4478446857518921</v>
      </c>
      <c r="H71" s="9" t="s">
        <v>292</v>
      </c>
      <c r="I71" s="16">
        <v>19.5</v>
      </c>
      <c r="J71" s="7">
        <v>4.0999999999999996</v>
      </c>
      <c r="K71" s="7">
        <v>7.7</v>
      </c>
      <c r="L71" s="15">
        <f>K71/J71</f>
        <v>1.878048780487805</v>
      </c>
      <c r="M71" s="9" t="s">
        <v>297</v>
      </c>
      <c r="N71" s="7">
        <v>357</v>
      </c>
      <c r="O71" s="9">
        <v>162</v>
      </c>
      <c r="P71" s="7">
        <v>182</v>
      </c>
      <c r="Q71" s="9">
        <v>369.6</v>
      </c>
      <c r="R71" s="9">
        <v>1</v>
      </c>
      <c r="S71" s="9" t="s">
        <v>282</v>
      </c>
      <c r="T71" s="7"/>
      <c r="U71" s="22"/>
      <c r="V71" s="22"/>
      <c r="W71" s="22"/>
      <c r="X71" s="22"/>
      <c r="Y71" s="7"/>
      <c r="Z71" s="20"/>
      <c r="AA71" s="12"/>
      <c r="AB71" s="7">
        <v>1.2</v>
      </c>
      <c r="AC71" s="7" t="s">
        <v>31</v>
      </c>
      <c r="AD71" s="28"/>
      <c r="AE71" s="18">
        <v>10.55</v>
      </c>
      <c r="AF71" s="18">
        <v>14.3</v>
      </c>
      <c r="AG71" s="18">
        <v>15.35</v>
      </c>
      <c r="AH71" s="16" t="s">
        <v>289</v>
      </c>
      <c r="AI71" s="14">
        <v>1.5831</v>
      </c>
      <c r="AJ71" s="9" t="s">
        <v>26</v>
      </c>
      <c r="AK71" s="12">
        <v>34</v>
      </c>
      <c r="AL71" s="12">
        <v>21.125</v>
      </c>
      <c r="AM71" s="12">
        <v>25.625</v>
      </c>
      <c r="AN71" s="12">
        <v>13.625</v>
      </c>
      <c r="AO71" s="9" t="s">
        <v>68</v>
      </c>
      <c r="AQ71" s="3"/>
      <c r="AR71" s="3"/>
    </row>
    <row r="72" spans="1:44" x14ac:dyDescent="0.2">
      <c r="A72" s="8" t="s">
        <v>108</v>
      </c>
      <c r="B72" s="12">
        <v>62.577419723758481</v>
      </c>
      <c r="C72" s="12">
        <v>59.421882844850444</v>
      </c>
      <c r="D72" s="9" t="s">
        <v>292</v>
      </c>
      <c r="E72" s="13">
        <v>5071.2466666666669</v>
      </c>
      <c r="F72" s="13">
        <v>3575.8</v>
      </c>
      <c r="G72" s="14">
        <v>1.4182131737420065</v>
      </c>
      <c r="H72" s="9" t="s">
        <v>292</v>
      </c>
      <c r="I72" s="16"/>
      <c r="J72" s="7"/>
      <c r="K72" s="7"/>
      <c r="L72" s="15"/>
      <c r="M72" s="9"/>
      <c r="N72" s="7"/>
      <c r="O72" s="9"/>
      <c r="P72" s="7"/>
      <c r="Q72" s="9"/>
      <c r="R72" s="9"/>
      <c r="S72" s="9"/>
      <c r="T72" s="7"/>
      <c r="U72" s="22"/>
      <c r="V72" s="22"/>
      <c r="W72" s="22"/>
      <c r="X72" s="22"/>
      <c r="Y72" s="7"/>
      <c r="Z72" s="14"/>
      <c r="AA72" s="9"/>
      <c r="AB72" s="9"/>
      <c r="AC72" s="9"/>
      <c r="AD72" s="28"/>
      <c r="AE72" s="18"/>
      <c r="AF72" s="18"/>
      <c r="AG72" s="18"/>
      <c r="AH72" s="16"/>
      <c r="AI72" s="14"/>
      <c r="AJ72" s="9"/>
      <c r="AK72" s="12"/>
      <c r="AL72" s="12"/>
      <c r="AM72" s="12"/>
      <c r="AN72" s="12"/>
      <c r="AO72" s="9"/>
      <c r="AQ72" s="3"/>
      <c r="AR72" s="3"/>
    </row>
    <row r="73" spans="1:44" x14ac:dyDescent="0.2">
      <c r="A73" s="8" t="s">
        <v>109</v>
      </c>
      <c r="B73" s="12">
        <v>64.913309448144389</v>
      </c>
      <c r="C73" s="12">
        <v>59.394218055288562</v>
      </c>
      <c r="D73" s="9" t="s">
        <v>292</v>
      </c>
      <c r="E73" s="13">
        <v>4923.6000000000004</v>
      </c>
      <c r="F73" s="13">
        <v>3700</v>
      </c>
      <c r="G73" s="14">
        <v>1.3307027027027027</v>
      </c>
      <c r="H73" s="9" t="s">
        <v>292</v>
      </c>
      <c r="I73" s="16"/>
      <c r="J73" s="7"/>
      <c r="K73" s="7"/>
      <c r="L73" s="15"/>
      <c r="M73" s="9"/>
      <c r="N73" s="7"/>
      <c r="O73" s="9"/>
      <c r="P73" s="7"/>
      <c r="Q73" s="9"/>
      <c r="R73" s="9"/>
      <c r="S73" s="9"/>
      <c r="T73" s="7"/>
      <c r="U73" s="22"/>
      <c r="V73" s="22"/>
      <c r="W73" s="22"/>
      <c r="X73" s="22"/>
      <c r="Y73" s="7"/>
      <c r="Z73" s="14"/>
      <c r="AA73" s="9"/>
      <c r="AB73" s="9"/>
      <c r="AC73" s="9"/>
      <c r="AD73" s="28"/>
      <c r="AE73" s="18"/>
      <c r="AF73" s="18"/>
      <c r="AG73" s="18"/>
      <c r="AH73" s="16"/>
      <c r="AI73" s="14"/>
      <c r="AJ73" s="9"/>
      <c r="AK73" s="12"/>
      <c r="AL73" s="12"/>
      <c r="AM73" s="12"/>
      <c r="AN73" s="12"/>
      <c r="AO73" s="9"/>
      <c r="AQ73" s="3"/>
      <c r="AR73" s="3"/>
    </row>
    <row r="74" spans="1:44" x14ac:dyDescent="0.2">
      <c r="A74" s="8" t="s">
        <v>110</v>
      </c>
      <c r="B74" s="12">
        <v>77.7</v>
      </c>
      <c r="C74" s="12">
        <v>72.3</v>
      </c>
      <c r="D74" s="9" t="s">
        <v>292</v>
      </c>
      <c r="E74" s="13">
        <v>9680</v>
      </c>
      <c r="F74" s="13">
        <v>7570</v>
      </c>
      <c r="G74" s="14">
        <v>1.2787318361955087</v>
      </c>
      <c r="H74" s="9" t="s">
        <v>292</v>
      </c>
      <c r="I74" s="16">
        <v>18.25</v>
      </c>
      <c r="J74" s="7">
        <v>3.5</v>
      </c>
      <c r="K74" s="7">
        <v>7</v>
      </c>
      <c r="L74" s="15">
        <f>K74/J74</f>
        <v>2</v>
      </c>
      <c r="M74" s="9" t="s">
        <v>68</v>
      </c>
      <c r="N74" s="7"/>
      <c r="O74" s="9"/>
      <c r="P74" s="7"/>
      <c r="Q74" s="9">
        <v>423.59999999999997</v>
      </c>
      <c r="R74" s="7">
        <v>1.01</v>
      </c>
      <c r="S74" s="9" t="s">
        <v>282</v>
      </c>
      <c r="T74" s="7">
        <v>-4.16</v>
      </c>
      <c r="U74" s="22">
        <v>1229.0999999999999</v>
      </c>
      <c r="V74" s="22">
        <v>23.327999999999999</v>
      </c>
      <c r="W74" s="22">
        <v>1225.27</v>
      </c>
      <c r="X74" s="22">
        <v>1538.48</v>
      </c>
      <c r="Y74" s="7" t="s">
        <v>282</v>
      </c>
      <c r="Z74" s="14">
        <v>3.71</v>
      </c>
      <c r="AA74" s="16" t="s">
        <v>289</v>
      </c>
      <c r="AB74" s="9">
        <v>0.98299999999999998</v>
      </c>
      <c r="AC74" s="9" t="s">
        <v>289</v>
      </c>
      <c r="AD74" s="28">
        <f>AB74/((SQRT(Z74/3.14159))*2)</f>
        <v>0.4522840998477255</v>
      </c>
      <c r="AE74" s="24">
        <v>22.6</v>
      </c>
      <c r="AF74" s="24">
        <v>53.300000000000004</v>
      </c>
      <c r="AG74" s="24">
        <v>0</v>
      </c>
      <c r="AH74" s="16" t="s">
        <v>312</v>
      </c>
      <c r="AI74" s="14">
        <v>1.845350052246604</v>
      </c>
      <c r="AJ74" s="9" t="s">
        <v>26</v>
      </c>
      <c r="AK74" s="15">
        <v>37.5</v>
      </c>
      <c r="AL74" s="15">
        <v>34.5</v>
      </c>
      <c r="AM74" s="15">
        <v>22</v>
      </c>
      <c r="AN74" s="15">
        <v>5</v>
      </c>
      <c r="AO74" s="9" t="s">
        <v>289</v>
      </c>
      <c r="AQ74" s="3"/>
      <c r="AR74" s="3"/>
    </row>
    <row r="75" spans="1:44" x14ac:dyDescent="0.2">
      <c r="A75" s="8" t="s">
        <v>111</v>
      </c>
      <c r="B75" s="12">
        <v>74.386983185777027</v>
      </c>
      <c r="C75" s="12">
        <v>69.766471713311503</v>
      </c>
      <c r="D75" s="9" t="s">
        <v>292</v>
      </c>
      <c r="E75" s="13">
        <v>9673</v>
      </c>
      <c r="F75" s="13">
        <v>7505.6428571428569</v>
      </c>
      <c r="G75" s="14">
        <v>1.2887636920792929</v>
      </c>
      <c r="H75" s="9" t="s">
        <v>292</v>
      </c>
      <c r="I75" s="16">
        <v>12</v>
      </c>
      <c r="J75" s="7">
        <v>1.5</v>
      </c>
      <c r="K75" s="7">
        <v>2.9</v>
      </c>
      <c r="L75" s="15">
        <f>K75/J75</f>
        <v>1.9333333333333333</v>
      </c>
      <c r="M75" s="9" t="s">
        <v>297</v>
      </c>
      <c r="N75" s="7">
        <v>486.66</v>
      </c>
      <c r="O75" s="9">
        <v>175</v>
      </c>
      <c r="P75" s="7">
        <v>387.79</v>
      </c>
      <c r="Q75" s="7">
        <v>294</v>
      </c>
      <c r="R75" s="7">
        <v>1</v>
      </c>
      <c r="S75" s="9" t="s">
        <v>282</v>
      </c>
      <c r="T75" s="7">
        <v>5.15</v>
      </c>
      <c r="U75" s="22">
        <v>1089.2</v>
      </c>
      <c r="V75" s="22">
        <v>23.163999999999998</v>
      </c>
      <c r="W75" s="22">
        <v>1126.47</v>
      </c>
      <c r="X75" s="22">
        <v>1560.54</v>
      </c>
      <c r="Y75" s="7" t="s">
        <v>282</v>
      </c>
      <c r="Z75" s="24">
        <v>0.33500000000000002</v>
      </c>
      <c r="AA75" s="16" t="s">
        <v>289</v>
      </c>
      <c r="AB75" s="7">
        <v>0.48</v>
      </c>
      <c r="AC75" s="7" t="s">
        <v>31</v>
      </c>
      <c r="AD75" s="28">
        <f>AB75/((SQRT(Z75/3.14159))*2)</f>
        <v>0.73495981004954247</v>
      </c>
      <c r="AE75" s="24">
        <v>19</v>
      </c>
      <c r="AF75" s="24">
        <v>73</v>
      </c>
      <c r="AG75" s="24">
        <v>0</v>
      </c>
      <c r="AH75" s="16" t="s">
        <v>312</v>
      </c>
      <c r="AI75" s="14">
        <v>1.4593629427826396</v>
      </c>
      <c r="AJ75" s="9" t="s">
        <v>26</v>
      </c>
      <c r="AK75" s="15">
        <v>57.5</v>
      </c>
      <c r="AL75" s="15">
        <v>21.25</v>
      </c>
      <c r="AM75" s="15">
        <v>10.25</v>
      </c>
      <c r="AN75" s="15">
        <v>8.25</v>
      </c>
      <c r="AO75" s="9" t="s">
        <v>289</v>
      </c>
      <c r="AQ75" s="3"/>
      <c r="AR75" s="3"/>
    </row>
    <row r="76" spans="1:44" x14ac:dyDescent="0.2">
      <c r="A76" s="8" t="s">
        <v>112</v>
      </c>
      <c r="B76" s="12">
        <v>73.828148192952142</v>
      </c>
      <c r="C76" s="12">
        <v>70.233805599358007</v>
      </c>
      <c r="D76" s="9" t="s">
        <v>292</v>
      </c>
      <c r="E76" s="13">
        <v>9900</v>
      </c>
      <c r="F76" s="13">
        <v>8300</v>
      </c>
      <c r="G76" s="14">
        <v>1.1927710843373494</v>
      </c>
      <c r="H76" s="9" t="s">
        <v>292</v>
      </c>
      <c r="I76" s="16">
        <v>11</v>
      </c>
      <c r="J76" s="7">
        <v>4</v>
      </c>
      <c r="K76" s="7">
        <v>4</v>
      </c>
      <c r="L76" s="15">
        <f>K76/J76</f>
        <v>1</v>
      </c>
      <c r="M76" s="9" t="s">
        <v>88</v>
      </c>
      <c r="N76" s="7">
        <v>442.41</v>
      </c>
      <c r="O76" s="9">
        <v>185</v>
      </c>
      <c r="P76" s="7">
        <v>213.78</v>
      </c>
      <c r="Q76" s="7">
        <v>366</v>
      </c>
      <c r="R76" s="7">
        <v>1</v>
      </c>
      <c r="S76" s="9" t="s">
        <v>282</v>
      </c>
      <c r="T76" s="7">
        <v>9.06</v>
      </c>
      <c r="U76" s="22">
        <v>1807.6</v>
      </c>
      <c r="V76" s="22">
        <v>25.722000000000001</v>
      </c>
      <c r="W76" s="22">
        <v>1090.51</v>
      </c>
      <c r="X76" s="22">
        <v>1514.61</v>
      </c>
      <c r="Y76" s="7" t="s">
        <v>282</v>
      </c>
      <c r="Z76" s="24">
        <v>0.505</v>
      </c>
      <c r="AA76" s="16" t="s">
        <v>289</v>
      </c>
      <c r="AB76" s="7">
        <v>0.56999999999999995</v>
      </c>
      <c r="AC76" s="7" t="s">
        <v>31</v>
      </c>
      <c r="AD76" s="28">
        <f>AB76/((SQRT(Z76/3.14159))*2)</f>
        <v>0.71084338104552791</v>
      </c>
      <c r="AE76" s="24">
        <v>41.5</v>
      </c>
      <c r="AF76" s="24">
        <v>53.5</v>
      </c>
      <c r="AG76" s="24">
        <v>0</v>
      </c>
      <c r="AH76" s="16" t="s">
        <v>312</v>
      </c>
      <c r="AI76" s="14">
        <v>1.7696577243293246</v>
      </c>
      <c r="AJ76" s="9" t="s">
        <v>26</v>
      </c>
      <c r="AK76" s="15">
        <v>61</v>
      </c>
      <c r="AL76" s="15">
        <v>28</v>
      </c>
      <c r="AM76" s="15">
        <v>9</v>
      </c>
      <c r="AN76" s="15">
        <v>1</v>
      </c>
      <c r="AO76" s="9" t="s">
        <v>289</v>
      </c>
      <c r="AQ76" s="3"/>
      <c r="AR76" s="3"/>
    </row>
    <row r="77" spans="1:44" x14ac:dyDescent="0.2">
      <c r="A77" s="8" t="s">
        <v>113</v>
      </c>
      <c r="B77" s="12">
        <v>74.900000000000006</v>
      </c>
      <c r="C77" s="12">
        <v>71.8</v>
      </c>
      <c r="D77" s="9" t="s">
        <v>292</v>
      </c>
      <c r="E77" s="13">
        <v>10400</v>
      </c>
      <c r="F77" s="13">
        <v>7420</v>
      </c>
      <c r="G77" s="14">
        <v>1.4016172506738545</v>
      </c>
      <c r="H77" s="9" t="s">
        <v>292</v>
      </c>
      <c r="I77" s="16">
        <v>13.5</v>
      </c>
      <c r="J77" s="7">
        <v>2.2999999999999998</v>
      </c>
      <c r="K77" s="7">
        <v>6</v>
      </c>
      <c r="L77" s="15">
        <f>K77/J77</f>
        <v>2.6086956521739131</v>
      </c>
      <c r="M77" s="9" t="s">
        <v>68</v>
      </c>
      <c r="N77" s="7"/>
      <c r="O77" s="7">
        <v>192.76</v>
      </c>
      <c r="P77" s="7"/>
      <c r="Q77" s="7"/>
      <c r="R77" s="7">
        <v>0.99</v>
      </c>
      <c r="S77" s="9" t="s">
        <v>282</v>
      </c>
      <c r="T77" s="7">
        <v>1.97</v>
      </c>
      <c r="U77" s="22">
        <v>1654.6000000000001</v>
      </c>
      <c r="V77" s="22">
        <v>24.125999999999998</v>
      </c>
      <c r="W77" s="22">
        <v>1329.54</v>
      </c>
      <c r="X77" s="22">
        <v>1500.26</v>
      </c>
      <c r="Y77" s="7" t="s">
        <v>282</v>
      </c>
      <c r="Z77" s="20">
        <v>2.72</v>
      </c>
      <c r="AA77" s="16" t="s">
        <v>289</v>
      </c>
      <c r="AB77" s="7">
        <v>0.60699999999999998</v>
      </c>
      <c r="AC77" s="9" t="s">
        <v>289</v>
      </c>
      <c r="AD77" s="28">
        <f>AB77/((SQRT(Z77/3.14159))*2)</f>
        <v>0.32617374220194678</v>
      </c>
      <c r="AE77" s="24">
        <v>56.000000000000007</v>
      </c>
      <c r="AF77" s="24">
        <v>34</v>
      </c>
      <c r="AG77" s="24">
        <v>0</v>
      </c>
      <c r="AH77" s="16" t="s">
        <v>312</v>
      </c>
      <c r="AI77" s="14"/>
      <c r="AJ77" s="9"/>
      <c r="AK77" s="15">
        <v>60</v>
      </c>
      <c r="AL77" s="15">
        <v>23</v>
      </c>
      <c r="AM77" s="15">
        <v>4</v>
      </c>
      <c r="AN77" s="15">
        <v>8.1</v>
      </c>
      <c r="AO77" s="9" t="s">
        <v>289</v>
      </c>
      <c r="AQ77" s="3"/>
      <c r="AR77" s="3"/>
    </row>
    <row r="78" spans="1:44" x14ac:dyDescent="0.2">
      <c r="A78" s="8" t="s">
        <v>114</v>
      </c>
      <c r="B78" s="12">
        <v>73.070820376235787</v>
      </c>
      <c r="C78" s="12">
        <v>69.72766120645062</v>
      </c>
      <c r="D78" s="9" t="s">
        <v>292</v>
      </c>
      <c r="E78" s="13">
        <v>8420</v>
      </c>
      <c r="F78" s="13">
        <v>7220</v>
      </c>
      <c r="G78" s="14">
        <v>1.1662049861495845</v>
      </c>
      <c r="H78" s="9" t="s">
        <v>292</v>
      </c>
      <c r="I78" s="16"/>
      <c r="J78" s="7"/>
      <c r="K78" s="7"/>
      <c r="L78" s="15"/>
      <c r="M78" s="9"/>
      <c r="N78" s="7"/>
      <c r="O78" s="9"/>
      <c r="P78" s="7"/>
      <c r="Q78" s="7"/>
      <c r="R78" s="7">
        <v>1.02</v>
      </c>
      <c r="S78" s="9" t="s">
        <v>282</v>
      </c>
      <c r="T78" s="7">
        <v>7.44</v>
      </c>
      <c r="U78" s="22">
        <v>1067.2</v>
      </c>
      <c r="V78" s="22">
        <v>26.835000000000001</v>
      </c>
      <c r="W78" s="22">
        <v>1173.0899999999999</v>
      </c>
      <c r="X78" s="22">
        <v>1620.46</v>
      </c>
      <c r="Y78" s="7" t="s">
        <v>282</v>
      </c>
      <c r="Z78" s="20">
        <v>0.28999999999999998</v>
      </c>
      <c r="AA78" s="7" t="s">
        <v>282</v>
      </c>
      <c r="AB78" s="7"/>
      <c r="AC78" s="7"/>
      <c r="AD78" s="9"/>
      <c r="AE78" s="24"/>
      <c r="AF78" s="24"/>
      <c r="AG78" s="24"/>
      <c r="AH78" s="9"/>
      <c r="AI78" s="14"/>
      <c r="AJ78" s="9"/>
      <c r="AK78" s="15">
        <v>59</v>
      </c>
      <c r="AL78" s="15">
        <v>24</v>
      </c>
      <c r="AM78" s="15">
        <v>15</v>
      </c>
      <c r="AN78" s="15">
        <v>3</v>
      </c>
      <c r="AO78" s="9" t="s">
        <v>289</v>
      </c>
      <c r="AQ78" s="3"/>
      <c r="AR78" s="3"/>
    </row>
    <row r="79" spans="1:44" x14ac:dyDescent="0.2">
      <c r="A79" s="8" t="s">
        <v>115</v>
      </c>
      <c r="B79" s="12">
        <v>44.849611759451264</v>
      </c>
      <c r="C79" s="12">
        <v>47.191200000000002</v>
      </c>
      <c r="D79" s="9" t="s">
        <v>292</v>
      </c>
      <c r="E79" s="13">
        <v>2620</v>
      </c>
      <c r="F79" s="13">
        <v>2490</v>
      </c>
      <c r="G79" s="14">
        <v>1.0522088353413654</v>
      </c>
      <c r="H79" s="9" t="s">
        <v>292</v>
      </c>
      <c r="I79" s="16">
        <v>1</v>
      </c>
      <c r="J79" s="7">
        <v>1</v>
      </c>
      <c r="K79" s="7">
        <v>1</v>
      </c>
      <c r="L79" s="15"/>
      <c r="M79" s="9" t="s">
        <v>28</v>
      </c>
      <c r="N79" s="7">
        <v>760.41</v>
      </c>
      <c r="O79" s="9">
        <v>167</v>
      </c>
      <c r="P79" s="7">
        <v>197.7</v>
      </c>
      <c r="Q79" s="7">
        <v>291.60000000000002</v>
      </c>
      <c r="R79" s="7">
        <v>1.01</v>
      </c>
      <c r="S79" s="9" t="s">
        <v>282</v>
      </c>
      <c r="T79" s="7">
        <v>-18.79</v>
      </c>
      <c r="U79" s="22">
        <v>1491.3</v>
      </c>
      <c r="V79" s="22">
        <v>21.7</v>
      </c>
      <c r="W79" s="22">
        <v>1216.27</v>
      </c>
      <c r="X79" s="22">
        <v>1601.27</v>
      </c>
      <c r="Y79" s="7" t="s">
        <v>282</v>
      </c>
      <c r="Z79" s="20">
        <v>0.35599999999999998</v>
      </c>
      <c r="AA79" s="16" t="s">
        <v>289</v>
      </c>
      <c r="AB79" s="7">
        <v>2.95</v>
      </c>
      <c r="AC79" s="7" t="s">
        <v>46</v>
      </c>
      <c r="AD79" s="28">
        <f>AB79/((SQRT(Z79/3.14159))*2)</f>
        <v>4.3816912695122907</v>
      </c>
      <c r="AE79" s="24"/>
      <c r="AF79" s="24"/>
      <c r="AG79" s="24"/>
      <c r="AH79" s="9"/>
      <c r="AI79" s="14"/>
      <c r="AJ79" s="9"/>
      <c r="AK79" s="15"/>
      <c r="AL79" s="15"/>
      <c r="AM79" s="15"/>
      <c r="AN79" s="15"/>
      <c r="AO79" s="9"/>
      <c r="AQ79" s="3"/>
      <c r="AR79" s="3"/>
    </row>
    <row r="80" spans="1:44" x14ac:dyDescent="0.2">
      <c r="A80" s="8" t="s">
        <v>116</v>
      </c>
      <c r="B80" s="12">
        <v>97.72722481060606</v>
      </c>
      <c r="C80" s="12">
        <v>88.860384166666663</v>
      </c>
      <c r="D80" s="9" t="s">
        <v>292</v>
      </c>
      <c r="E80" s="13">
        <v>12400</v>
      </c>
      <c r="F80" s="13">
        <v>6500</v>
      </c>
      <c r="G80" s="14">
        <v>1.9076923076923078</v>
      </c>
      <c r="H80" s="9" t="s">
        <v>292</v>
      </c>
      <c r="I80" s="16">
        <v>28.2</v>
      </c>
      <c r="J80" s="7">
        <v>1.5</v>
      </c>
      <c r="K80" s="7">
        <v>10.4</v>
      </c>
      <c r="L80" s="15">
        <f>K80/J80</f>
        <v>6.9333333333333336</v>
      </c>
      <c r="M80" s="9" t="s">
        <v>297</v>
      </c>
      <c r="N80" s="7">
        <v>365</v>
      </c>
      <c r="O80" s="9">
        <v>167</v>
      </c>
      <c r="P80" s="7">
        <v>211.79</v>
      </c>
      <c r="Q80" s="7">
        <v>286.8</v>
      </c>
      <c r="R80" s="7">
        <v>1.01</v>
      </c>
      <c r="S80" s="9" t="s">
        <v>282</v>
      </c>
      <c r="T80" s="7">
        <v>7.97</v>
      </c>
      <c r="U80" s="22">
        <v>733.9</v>
      </c>
      <c r="V80" s="22">
        <v>26.360000000000003</v>
      </c>
      <c r="W80" s="22">
        <v>760.42</v>
      </c>
      <c r="X80" s="22">
        <v>1596.49</v>
      </c>
      <c r="Y80" s="7" t="s">
        <v>282</v>
      </c>
      <c r="Z80" s="20">
        <v>28.24</v>
      </c>
      <c r="AA80" s="7" t="s">
        <v>282</v>
      </c>
      <c r="AB80" s="7">
        <v>3.2</v>
      </c>
      <c r="AC80" s="7" t="s">
        <v>31</v>
      </c>
      <c r="AD80" s="28">
        <f>AB80/((SQRT(Z80/3.14159))*2)</f>
        <v>0.533657219878652</v>
      </c>
      <c r="AE80" s="23">
        <v>10</v>
      </c>
      <c r="AF80" s="18">
        <v>2</v>
      </c>
      <c r="AG80" s="18">
        <v>36</v>
      </c>
      <c r="AH80" s="16" t="s">
        <v>289</v>
      </c>
      <c r="AI80" s="14">
        <v>2.1319388576025746</v>
      </c>
      <c r="AJ80" s="9" t="s">
        <v>26</v>
      </c>
      <c r="AK80" s="15"/>
      <c r="AL80" s="15"/>
      <c r="AM80" s="15"/>
      <c r="AN80" s="15"/>
      <c r="AO80" s="9"/>
      <c r="AQ80" s="3"/>
      <c r="AR80" s="3"/>
    </row>
    <row r="81" spans="1:44" x14ac:dyDescent="0.2">
      <c r="A81" s="8" t="s">
        <v>117</v>
      </c>
      <c r="B81" s="12">
        <v>21.447399999999998</v>
      </c>
      <c r="C81" s="12"/>
      <c r="D81" s="9" t="s">
        <v>292</v>
      </c>
      <c r="E81" s="13">
        <v>2390</v>
      </c>
      <c r="F81" s="13">
        <v>2281</v>
      </c>
      <c r="G81" s="14">
        <v>1.047786058746164</v>
      </c>
      <c r="H81" s="9" t="s">
        <v>292</v>
      </c>
      <c r="I81" s="16">
        <v>9</v>
      </c>
      <c r="J81" s="7">
        <v>3.5</v>
      </c>
      <c r="K81" s="7">
        <v>3</v>
      </c>
      <c r="L81" s="15">
        <f>K81/J81</f>
        <v>0.8571428571428571</v>
      </c>
      <c r="M81" s="9" t="s">
        <v>118</v>
      </c>
      <c r="N81" s="7"/>
      <c r="O81" s="9"/>
      <c r="P81" s="7"/>
      <c r="Q81" s="7"/>
      <c r="R81" s="9"/>
      <c r="S81" s="9"/>
      <c r="T81" s="7"/>
      <c r="U81" s="22"/>
      <c r="V81" s="22"/>
      <c r="W81" s="22"/>
      <c r="X81" s="22"/>
      <c r="Y81" s="7"/>
      <c r="Z81" s="14">
        <v>0.13</v>
      </c>
      <c r="AA81" s="9" t="s">
        <v>119</v>
      </c>
      <c r="AB81" s="9">
        <v>0.98250000000000004</v>
      </c>
      <c r="AC81" s="9" t="s">
        <v>118</v>
      </c>
      <c r="AD81" s="28">
        <f>AB81/((SQRT(Z81/3.14159))*2)</f>
        <v>2.4149360805116005</v>
      </c>
      <c r="AE81" s="13">
        <v>69</v>
      </c>
      <c r="AF81" s="13">
        <v>11.5</v>
      </c>
      <c r="AG81" s="7"/>
      <c r="AH81" s="9" t="s">
        <v>118</v>
      </c>
      <c r="AI81" s="14"/>
      <c r="AJ81" s="9"/>
      <c r="AK81" s="13">
        <v>22</v>
      </c>
      <c r="AL81" s="13">
        <v>22</v>
      </c>
      <c r="AM81" s="13">
        <v>56</v>
      </c>
      <c r="AN81" s="15"/>
      <c r="AO81" s="9" t="s">
        <v>118</v>
      </c>
      <c r="AQ81" s="3"/>
      <c r="AR81" s="3"/>
    </row>
    <row r="82" spans="1:44" x14ac:dyDescent="0.2">
      <c r="A82" s="8" t="s">
        <v>120</v>
      </c>
      <c r="B82" s="12">
        <v>22.1</v>
      </c>
      <c r="C82" s="12"/>
      <c r="D82" s="9" t="s">
        <v>292</v>
      </c>
      <c r="E82" s="13">
        <v>2150</v>
      </c>
      <c r="F82" s="13">
        <v>2130</v>
      </c>
      <c r="G82" s="14">
        <v>1.0093896713615023</v>
      </c>
      <c r="H82" s="9" t="s">
        <v>292</v>
      </c>
      <c r="I82" s="16"/>
      <c r="J82" s="7"/>
      <c r="K82" s="7"/>
      <c r="L82" s="15"/>
      <c r="M82" s="9"/>
      <c r="N82" s="7"/>
      <c r="O82" s="9"/>
      <c r="P82" s="7"/>
      <c r="Q82" s="7"/>
      <c r="R82" s="9"/>
      <c r="S82" s="9"/>
      <c r="T82" s="7"/>
      <c r="U82" s="22"/>
      <c r="V82" s="22"/>
      <c r="W82" s="22"/>
      <c r="X82" s="22"/>
      <c r="Y82" s="7"/>
      <c r="Z82" s="14"/>
      <c r="AA82" s="9"/>
      <c r="AB82" s="9"/>
      <c r="AC82" s="9"/>
      <c r="AD82" s="28"/>
      <c r="AE82" s="13"/>
      <c r="AF82" s="13"/>
      <c r="AG82" s="7"/>
      <c r="AH82" s="9"/>
      <c r="AI82" s="14"/>
      <c r="AJ82" s="9"/>
      <c r="AK82" s="13"/>
      <c r="AL82" s="13"/>
      <c r="AM82" s="13"/>
      <c r="AN82" s="15"/>
      <c r="AO82" s="9"/>
      <c r="AQ82" s="3"/>
      <c r="AR82" s="3"/>
    </row>
    <row r="83" spans="1:44" x14ac:dyDescent="0.2">
      <c r="A83" s="17" t="s">
        <v>121</v>
      </c>
      <c r="B83" s="12"/>
      <c r="C83" s="12"/>
      <c r="D83" s="12"/>
      <c r="E83" s="13"/>
      <c r="F83" s="13"/>
      <c r="G83" s="14"/>
      <c r="H83" s="9"/>
      <c r="I83" s="16">
        <v>7</v>
      </c>
      <c r="J83" s="7">
        <v>3</v>
      </c>
      <c r="K83" s="7">
        <v>2.5</v>
      </c>
      <c r="L83" s="15">
        <f t="shared" ref="L83:L90" si="4">K83/J83</f>
        <v>0.83333333333333337</v>
      </c>
      <c r="M83" s="9" t="s">
        <v>118</v>
      </c>
      <c r="N83" s="7"/>
      <c r="O83" s="9"/>
      <c r="P83" s="7"/>
      <c r="Q83" s="7"/>
      <c r="R83" s="9"/>
      <c r="S83" s="9"/>
      <c r="T83" s="7"/>
      <c r="U83" s="22"/>
      <c r="V83" s="22"/>
      <c r="W83" s="22"/>
      <c r="X83" s="22"/>
      <c r="Y83" s="7"/>
      <c r="Z83" s="14">
        <v>0.7</v>
      </c>
      <c r="AA83" s="9" t="s">
        <v>118</v>
      </c>
      <c r="AB83" s="9">
        <v>2.5</v>
      </c>
      <c r="AC83" s="9" t="s">
        <v>118</v>
      </c>
      <c r="AD83" s="28">
        <f>AB83/((SQRT(Z83/3.14159))*2)</f>
        <v>2.6481083207775753</v>
      </c>
      <c r="AE83" s="13">
        <v>79.400000000000006</v>
      </c>
      <c r="AF83" s="13">
        <v>5.2</v>
      </c>
      <c r="AG83" s="7"/>
      <c r="AH83" s="9" t="s">
        <v>118</v>
      </c>
      <c r="AI83" s="14"/>
      <c r="AJ83" s="9"/>
      <c r="AK83" s="13">
        <v>23.4</v>
      </c>
      <c r="AL83" s="13">
        <v>18.399999999999999</v>
      </c>
      <c r="AM83" s="13">
        <v>55.7</v>
      </c>
      <c r="AN83" s="15"/>
      <c r="AO83" s="9" t="s">
        <v>118</v>
      </c>
      <c r="AQ83" s="3"/>
      <c r="AR83" s="3"/>
    </row>
    <row r="84" spans="1:44" x14ac:dyDescent="0.2">
      <c r="A84" s="8" t="s">
        <v>122</v>
      </c>
      <c r="B84" s="12">
        <v>20.650962857142854</v>
      </c>
      <c r="C84" s="12">
        <v>21.905523333333335</v>
      </c>
      <c r="D84" s="9" t="s">
        <v>292</v>
      </c>
      <c r="E84" s="13">
        <v>1280</v>
      </c>
      <c r="F84" s="13">
        <v>1080</v>
      </c>
      <c r="G84" s="14">
        <v>1.1851851851851851</v>
      </c>
      <c r="H84" s="9" t="s">
        <v>292</v>
      </c>
      <c r="I84" s="16">
        <v>9.25</v>
      </c>
      <c r="J84" s="7">
        <v>4.13</v>
      </c>
      <c r="K84" s="7">
        <v>3.75</v>
      </c>
      <c r="L84" s="15">
        <f t="shared" si="4"/>
        <v>0.90799031476997583</v>
      </c>
      <c r="M84" s="9" t="s">
        <v>118</v>
      </c>
      <c r="N84" s="7"/>
      <c r="O84" s="9">
        <v>126</v>
      </c>
      <c r="P84" s="7"/>
      <c r="Q84" s="7">
        <v>220.8</v>
      </c>
      <c r="R84" s="7">
        <v>1.53</v>
      </c>
      <c r="S84" s="9" t="s">
        <v>282</v>
      </c>
      <c r="T84" s="7">
        <v>-13.06</v>
      </c>
      <c r="U84" s="22">
        <v>1050.9000000000001</v>
      </c>
      <c r="V84" s="22">
        <v>23.779</v>
      </c>
      <c r="W84" s="22">
        <v>1253.32</v>
      </c>
      <c r="X84" s="22">
        <v>1527.97</v>
      </c>
      <c r="Y84" s="7" t="s">
        <v>282</v>
      </c>
      <c r="Z84" s="20">
        <v>0.123</v>
      </c>
      <c r="AA84" s="9" t="s">
        <v>118</v>
      </c>
      <c r="AB84" s="7">
        <v>0.91200000000000003</v>
      </c>
      <c r="AC84" s="9" t="s">
        <v>118</v>
      </c>
      <c r="AD84" s="28">
        <f>AB84/((SQRT(Z84/3.14159))*2)</f>
        <v>2.3045548010883818</v>
      </c>
      <c r="AE84" s="13">
        <v>81.900000000000006</v>
      </c>
      <c r="AF84" s="13">
        <v>3.3</v>
      </c>
      <c r="AG84" s="7"/>
      <c r="AH84" s="9" t="s">
        <v>118</v>
      </c>
      <c r="AI84" s="14">
        <v>1.1162780704381352</v>
      </c>
      <c r="AJ84" s="9" t="s">
        <v>26</v>
      </c>
      <c r="AK84" s="13">
        <v>19.399999999999999</v>
      </c>
      <c r="AL84" s="13">
        <v>7</v>
      </c>
      <c r="AM84" s="13">
        <v>44</v>
      </c>
      <c r="AN84" s="16">
        <v>4.3</v>
      </c>
      <c r="AO84" s="9" t="s">
        <v>319</v>
      </c>
      <c r="AQ84" s="3"/>
      <c r="AR84" s="3"/>
    </row>
    <row r="85" spans="1:44" x14ac:dyDescent="0.2">
      <c r="A85" s="8" t="s">
        <v>123</v>
      </c>
      <c r="B85" s="12">
        <v>25.769334013963793</v>
      </c>
      <c r="C85" s="12">
        <v>25.392217978881945</v>
      </c>
      <c r="D85" s="9" t="s">
        <v>292</v>
      </c>
      <c r="E85" s="13">
        <v>2250</v>
      </c>
      <c r="F85" s="13">
        <v>2333.3333333333335</v>
      </c>
      <c r="G85" s="14">
        <v>0.96428571428571419</v>
      </c>
      <c r="H85" s="9" t="s">
        <v>292</v>
      </c>
      <c r="I85" s="16">
        <v>8.9</v>
      </c>
      <c r="J85" s="7">
        <v>3</v>
      </c>
      <c r="K85" s="7">
        <v>3.5</v>
      </c>
      <c r="L85" s="15">
        <f t="shared" si="4"/>
        <v>1.1666666666666667</v>
      </c>
      <c r="M85" s="9" t="s">
        <v>297</v>
      </c>
      <c r="N85" s="7">
        <v>547.5</v>
      </c>
      <c r="O85" s="9">
        <v>118</v>
      </c>
      <c r="P85" s="7">
        <v>134.63999999999999</v>
      </c>
      <c r="Q85" s="7">
        <v>444</v>
      </c>
      <c r="R85" s="7">
        <v>1.1000000000000001</v>
      </c>
      <c r="S85" s="9" t="s">
        <v>282</v>
      </c>
      <c r="T85" s="7">
        <v>-16.64</v>
      </c>
      <c r="U85" s="22">
        <v>1561.3</v>
      </c>
      <c r="V85" s="22">
        <v>21.416</v>
      </c>
      <c r="W85" s="22">
        <v>1179.32</v>
      </c>
      <c r="X85" s="22">
        <v>1588.53</v>
      </c>
      <c r="Y85" s="7" t="s">
        <v>282</v>
      </c>
      <c r="Z85" s="20">
        <v>0.16200000000000001</v>
      </c>
      <c r="AA85" s="9" t="s">
        <v>118</v>
      </c>
      <c r="AB85" s="7">
        <v>0.44700000000000001</v>
      </c>
      <c r="AC85" s="9" t="s">
        <v>118</v>
      </c>
      <c r="AD85" s="28">
        <f>AB85/((SQRT(Z85/3.14159))*2)</f>
        <v>0.98422586323521843</v>
      </c>
      <c r="AE85" s="13">
        <v>68.7</v>
      </c>
      <c r="AF85" s="13">
        <v>25.6</v>
      </c>
      <c r="AG85" s="7">
        <v>0</v>
      </c>
      <c r="AH85" s="9" t="s">
        <v>118</v>
      </c>
      <c r="AI85" s="14">
        <v>1.176412289395441</v>
      </c>
      <c r="AJ85" s="9" t="s">
        <v>26</v>
      </c>
      <c r="AK85" s="12">
        <v>18.399999999999999</v>
      </c>
      <c r="AL85" s="12">
        <v>15.6</v>
      </c>
      <c r="AM85" s="12">
        <v>58.9</v>
      </c>
      <c r="AN85" s="12">
        <v>2.48</v>
      </c>
      <c r="AO85" s="9" t="s">
        <v>68</v>
      </c>
      <c r="AQ85" s="3"/>
      <c r="AR85" s="3"/>
    </row>
    <row r="86" spans="1:44" x14ac:dyDescent="0.2">
      <c r="A86" s="8" t="s">
        <v>124</v>
      </c>
      <c r="B86" s="12">
        <v>24.514512500000002</v>
      </c>
      <c r="C86" s="12">
        <v>24.92212</v>
      </c>
      <c r="D86" s="9" t="s">
        <v>292</v>
      </c>
      <c r="E86" s="13">
        <v>2350</v>
      </c>
      <c r="F86" s="13">
        <v>2430</v>
      </c>
      <c r="G86" s="14">
        <v>0.96707818930041156</v>
      </c>
      <c r="H86" s="9" t="s">
        <v>292</v>
      </c>
      <c r="I86" s="16">
        <v>10</v>
      </c>
      <c r="J86" s="7">
        <v>3.4</v>
      </c>
      <c r="K86" s="7">
        <v>3.1</v>
      </c>
      <c r="L86" s="15">
        <f t="shared" si="4"/>
        <v>0.91176470588235303</v>
      </c>
      <c r="M86" s="9" t="s">
        <v>297</v>
      </c>
      <c r="N86" s="7">
        <v>365</v>
      </c>
      <c r="O86" s="9">
        <v>127</v>
      </c>
      <c r="P86" s="7">
        <v>143.28</v>
      </c>
      <c r="Q86" s="7">
        <v>360</v>
      </c>
      <c r="R86" s="7">
        <v>1.04</v>
      </c>
      <c r="S86" s="9" t="s">
        <v>282</v>
      </c>
      <c r="T86" s="7">
        <v>-13.94</v>
      </c>
      <c r="U86" s="22">
        <v>1341.9</v>
      </c>
      <c r="V86" s="22">
        <v>22.255000000000003</v>
      </c>
      <c r="W86" s="22">
        <v>1188.6300000000001</v>
      </c>
      <c r="X86" s="22">
        <v>1717.63</v>
      </c>
      <c r="Y86" s="7" t="s">
        <v>282</v>
      </c>
      <c r="Z86" s="20">
        <v>5.2999999999999999E-2</v>
      </c>
      <c r="AA86" s="9" t="s">
        <v>118</v>
      </c>
      <c r="AB86" s="7"/>
      <c r="AC86" s="7"/>
      <c r="AD86" s="28"/>
      <c r="AE86" s="16">
        <v>64.3</v>
      </c>
      <c r="AF86" s="7">
        <v>23</v>
      </c>
      <c r="AG86" s="7">
        <v>0</v>
      </c>
      <c r="AH86" s="9" t="s">
        <v>118</v>
      </c>
      <c r="AI86" s="14">
        <v>1.0202013400233101</v>
      </c>
      <c r="AJ86" s="9" t="s">
        <v>26</v>
      </c>
      <c r="AK86" s="13">
        <v>13.6</v>
      </c>
      <c r="AL86" s="13">
        <v>16.399999999999999</v>
      </c>
      <c r="AM86" s="13">
        <v>62.8</v>
      </c>
      <c r="AN86" s="12"/>
      <c r="AO86" s="9" t="s">
        <v>118</v>
      </c>
      <c r="AQ86" s="3"/>
      <c r="AR86" s="3"/>
    </row>
    <row r="87" spans="1:44" x14ac:dyDescent="0.2">
      <c r="A87" s="8" t="s">
        <v>125</v>
      </c>
      <c r="B87" s="12">
        <v>20.17210857142857</v>
      </c>
      <c r="C87" s="12">
        <v>19.694152857142853</v>
      </c>
      <c r="D87" s="9" t="s">
        <v>292</v>
      </c>
      <c r="E87" s="13">
        <v>1143.3333333333333</v>
      </c>
      <c r="F87" s="13">
        <v>1281.5384615384614</v>
      </c>
      <c r="G87" s="14">
        <v>0.89215686274509809</v>
      </c>
      <c r="H87" s="9" t="s">
        <v>292</v>
      </c>
      <c r="I87" s="16">
        <v>2.93</v>
      </c>
      <c r="J87" s="7">
        <v>1</v>
      </c>
      <c r="K87" s="7">
        <v>1</v>
      </c>
      <c r="L87" s="15">
        <f t="shared" si="4"/>
        <v>1</v>
      </c>
      <c r="M87" s="9" t="s">
        <v>118</v>
      </c>
      <c r="N87" s="7">
        <v>365</v>
      </c>
      <c r="O87" s="9">
        <v>128</v>
      </c>
      <c r="P87" s="7">
        <v>151.13</v>
      </c>
      <c r="Q87" s="7">
        <v>360</v>
      </c>
      <c r="R87" s="7">
        <v>1.1100000000000001</v>
      </c>
      <c r="S87" s="9" t="s">
        <v>282</v>
      </c>
      <c r="T87" s="7">
        <v>-16.11</v>
      </c>
      <c r="U87" s="22">
        <v>1258.8</v>
      </c>
      <c r="V87" s="22">
        <v>26.199000000000002</v>
      </c>
      <c r="W87" s="22">
        <v>932.21</v>
      </c>
      <c r="X87" s="22">
        <v>1603.66</v>
      </c>
      <c r="Y87" s="7" t="s">
        <v>282</v>
      </c>
      <c r="Z87" s="20">
        <v>4.2000000000000003E-2</v>
      </c>
      <c r="AA87" s="9" t="s">
        <v>118</v>
      </c>
      <c r="AB87" s="7">
        <v>0.71199999999999997</v>
      </c>
      <c r="AC87" s="7" t="s">
        <v>46</v>
      </c>
      <c r="AD87" s="28">
        <f>AB87/((SQRT(Z87/3.14159))*2)</f>
        <v>3.0789320591338001</v>
      </c>
      <c r="AE87" s="16">
        <v>63.3</v>
      </c>
      <c r="AF87" s="16">
        <v>19.3</v>
      </c>
      <c r="AG87" s="7">
        <v>0</v>
      </c>
      <c r="AH87" s="9" t="s">
        <v>118</v>
      </c>
      <c r="AI87" s="14">
        <v>1.1972173630854182</v>
      </c>
      <c r="AJ87" s="9" t="s">
        <v>26</v>
      </c>
      <c r="AK87" s="13">
        <v>8.9749999999999996</v>
      </c>
      <c r="AL87" s="13">
        <v>9.5</v>
      </c>
      <c r="AM87" s="13">
        <v>69.099999999999994</v>
      </c>
      <c r="AN87" s="16">
        <v>4</v>
      </c>
      <c r="AO87" s="9" t="s">
        <v>319</v>
      </c>
      <c r="AQ87" s="3"/>
      <c r="AR87" s="3"/>
    </row>
    <row r="88" spans="1:44" x14ac:dyDescent="0.2">
      <c r="A88" s="8" t="s">
        <v>126</v>
      </c>
      <c r="B88" s="12">
        <v>26.232733146141747</v>
      </c>
      <c r="C88" s="12">
        <v>26.929067500000002</v>
      </c>
      <c r="D88" s="9" t="s">
        <v>292</v>
      </c>
      <c r="E88" s="13">
        <v>1980</v>
      </c>
      <c r="F88" s="13">
        <v>1940</v>
      </c>
      <c r="G88" s="14">
        <v>1.0206185567010309</v>
      </c>
      <c r="H88" s="9" t="s">
        <v>292</v>
      </c>
      <c r="I88" s="16">
        <v>3</v>
      </c>
      <c r="J88" s="7">
        <v>1</v>
      </c>
      <c r="K88" s="7">
        <v>1</v>
      </c>
      <c r="L88" s="15">
        <f t="shared" si="4"/>
        <v>1</v>
      </c>
      <c r="M88" s="9" t="s">
        <v>118</v>
      </c>
      <c r="N88" s="7"/>
      <c r="O88" s="9">
        <v>130</v>
      </c>
      <c r="P88" s="7">
        <v>151.22</v>
      </c>
      <c r="Q88" s="9">
        <v>240</v>
      </c>
      <c r="R88" s="7">
        <v>1.01</v>
      </c>
      <c r="S88" s="9" t="s">
        <v>282</v>
      </c>
      <c r="T88" s="7">
        <v>-18.45</v>
      </c>
      <c r="U88" s="22">
        <v>1781.1000000000001</v>
      </c>
      <c r="V88" s="22">
        <v>19.433</v>
      </c>
      <c r="W88" s="22">
        <v>1343.97</v>
      </c>
      <c r="X88" s="22">
        <v>1575.52</v>
      </c>
      <c r="Y88" s="7" t="s">
        <v>282</v>
      </c>
      <c r="Z88" s="20">
        <v>0.2</v>
      </c>
      <c r="AA88" s="9" t="s">
        <v>118</v>
      </c>
      <c r="AB88" s="7">
        <v>0.44400000000000001</v>
      </c>
      <c r="AC88" s="9" t="s">
        <v>118</v>
      </c>
      <c r="AD88" s="28">
        <f>AB88/((SQRT(Z88/3.14159))*2)</f>
        <v>0.87985828847604763</v>
      </c>
      <c r="AE88" s="13">
        <v>81</v>
      </c>
      <c r="AF88" s="13">
        <v>15</v>
      </c>
      <c r="AG88" s="7"/>
      <c r="AH88" s="9" t="s">
        <v>118</v>
      </c>
      <c r="AI88" s="14">
        <v>1.0512710963671474</v>
      </c>
      <c r="AJ88" s="9" t="s">
        <v>26</v>
      </c>
      <c r="AK88" s="13">
        <v>16</v>
      </c>
      <c r="AL88" s="13">
        <v>21</v>
      </c>
      <c r="AM88" s="13">
        <v>60</v>
      </c>
      <c r="AN88" s="16">
        <v>2</v>
      </c>
      <c r="AO88" s="9" t="s">
        <v>319</v>
      </c>
      <c r="AQ88" s="3"/>
      <c r="AR88" s="3"/>
    </row>
    <row r="89" spans="1:44" x14ac:dyDescent="0.2">
      <c r="A89" s="8" t="s">
        <v>127</v>
      </c>
      <c r="B89" s="12">
        <v>25.395970000000002</v>
      </c>
      <c r="C89" s="12">
        <v>27.5</v>
      </c>
      <c r="D89" s="9" t="s">
        <v>292</v>
      </c>
      <c r="E89" s="13">
        <v>2170</v>
      </c>
      <c r="F89" s="13">
        <v>2270</v>
      </c>
      <c r="G89" s="14">
        <v>0.95594713656387664</v>
      </c>
      <c r="H89" s="9" t="s">
        <v>292</v>
      </c>
      <c r="I89" s="16">
        <v>9.17</v>
      </c>
      <c r="J89" s="7">
        <v>4.0999999999999996</v>
      </c>
      <c r="K89" s="7">
        <v>2.6</v>
      </c>
      <c r="L89" s="15">
        <f t="shared" si="4"/>
        <v>0.63414634146341475</v>
      </c>
      <c r="M89" s="9" t="s">
        <v>118</v>
      </c>
      <c r="N89" s="7"/>
      <c r="O89" s="9"/>
      <c r="P89" s="7"/>
      <c r="Q89" s="7"/>
      <c r="R89" s="9"/>
      <c r="S89" s="9"/>
      <c r="T89" s="7">
        <v>-19.510000000000002</v>
      </c>
      <c r="U89" s="22">
        <v>1068.8</v>
      </c>
      <c r="V89" s="22">
        <v>22.841999999999999</v>
      </c>
      <c r="W89" s="22">
        <v>1004.06</v>
      </c>
      <c r="X89" s="22">
        <v>1547.03</v>
      </c>
      <c r="Y89" s="7" t="s">
        <v>282</v>
      </c>
      <c r="Z89" s="20">
        <v>0.58399999999999996</v>
      </c>
      <c r="AA89" s="9" t="s">
        <v>118</v>
      </c>
      <c r="AB89" s="7">
        <v>0.84750000000000003</v>
      </c>
      <c r="AC89" s="9" t="s">
        <v>118</v>
      </c>
      <c r="AD89" s="28">
        <f>AB89/((SQRT(Z89/3.14159))*2)</f>
        <v>0.98282917653872037</v>
      </c>
      <c r="AE89" s="13">
        <v>68.366666666666674</v>
      </c>
      <c r="AF89" s="13">
        <v>24.133333333333336</v>
      </c>
      <c r="AG89" s="7"/>
      <c r="AH89" s="9" t="s">
        <v>118</v>
      </c>
      <c r="AI89" s="14"/>
      <c r="AJ89" s="9"/>
      <c r="AK89" s="13">
        <v>17.966666666666665</v>
      </c>
      <c r="AL89" s="13">
        <v>16.166666666666668</v>
      </c>
      <c r="AM89" s="13">
        <v>61.800000000000004</v>
      </c>
      <c r="AN89" s="12"/>
      <c r="AO89" s="9" t="s">
        <v>118</v>
      </c>
      <c r="AQ89" s="3"/>
      <c r="AR89" s="3"/>
    </row>
    <row r="90" spans="1:44" x14ac:dyDescent="0.2">
      <c r="A90" s="17" t="s">
        <v>128</v>
      </c>
      <c r="B90" s="12"/>
      <c r="C90" s="12"/>
      <c r="D90" s="12"/>
      <c r="E90" s="13">
        <v>1870</v>
      </c>
      <c r="F90" s="13">
        <v>1830</v>
      </c>
      <c r="G90" s="14">
        <f>E90/F90</f>
        <v>1.0218579234972678</v>
      </c>
      <c r="H90" s="9" t="s">
        <v>278</v>
      </c>
      <c r="I90" s="16">
        <v>5</v>
      </c>
      <c r="J90" s="7">
        <v>2.25</v>
      </c>
      <c r="K90" s="7">
        <v>2.13</v>
      </c>
      <c r="L90" s="15">
        <f t="shared" si="4"/>
        <v>0.94666666666666666</v>
      </c>
      <c r="M90" s="9" t="s">
        <v>118</v>
      </c>
      <c r="N90" s="7"/>
      <c r="O90" s="9"/>
      <c r="P90" s="7"/>
      <c r="Q90" s="7"/>
      <c r="R90" s="9"/>
      <c r="S90" s="9"/>
      <c r="T90" s="7">
        <v>-12.78</v>
      </c>
      <c r="U90" s="22">
        <v>1013.1</v>
      </c>
      <c r="V90" s="22">
        <v>25.15</v>
      </c>
      <c r="W90" s="22">
        <v>1193</v>
      </c>
      <c r="X90" s="22">
        <v>1510</v>
      </c>
      <c r="Y90" s="7" t="s">
        <v>282</v>
      </c>
      <c r="Z90" s="20">
        <v>7.0000000000000007E-2</v>
      </c>
      <c r="AA90" s="12" t="s">
        <v>129</v>
      </c>
      <c r="AB90" s="7">
        <v>0.75800000000000001</v>
      </c>
      <c r="AC90" s="9" t="s">
        <v>118</v>
      </c>
      <c r="AD90" s="28">
        <f>AB90/((SQRT(Z90/3.14159))*2)</f>
        <v>2.5390131074606805</v>
      </c>
      <c r="AE90" s="13">
        <v>89.1</v>
      </c>
      <c r="AF90" s="13">
        <v>2.2000000000000002</v>
      </c>
      <c r="AG90" s="7"/>
      <c r="AH90" s="9" t="s">
        <v>118</v>
      </c>
      <c r="AI90" s="14"/>
      <c r="AJ90" s="9"/>
      <c r="AK90" s="13">
        <v>17.7</v>
      </c>
      <c r="AL90" s="13">
        <v>11</v>
      </c>
      <c r="AM90" s="13">
        <v>59.2</v>
      </c>
      <c r="AN90" s="12"/>
      <c r="AO90" s="9" t="s">
        <v>118</v>
      </c>
      <c r="AQ90" s="3"/>
      <c r="AR90" s="3"/>
    </row>
    <row r="91" spans="1:44" x14ac:dyDescent="0.2">
      <c r="A91" s="8" t="s">
        <v>130</v>
      </c>
      <c r="B91" s="12">
        <v>5.5346830000000002</v>
      </c>
      <c r="C91" s="12">
        <v>5.4821423999999999</v>
      </c>
      <c r="D91" s="9" t="s">
        <v>292</v>
      </c>
      <c r="E91" s="13">
        <v>287</v>
      </c>
      <c r="F91" s="13">
        <v>261</v>
      </c>
      <c r="G91" s="14">
        <v>1.0996168582375478</v>
      </c>
      <c r="H91" s="9" t="s">
        <v>292</v>
      </c>
      <c r="I91" s="16"/>
      <c r="J91" s="7"/>
      <c r="K91" s="7"/>
      <c r="L91" s="15"/>
      <c r="M91" s="9"/>
      <c r="N91" s="7">
        <v>182</v>
      </c>
      <c r="O91" s="9">
        <v>122</v>
      </c>
      <c r="P91" s="7">
        <v>60</v>
      </c>
      <c r="Q91" s="7">
        <v>180</v>
      </c>
      <c r="R91" s="7">
        <v>0.99</v>
      </c>
      <c r="S91" s="9" t="s">
        <v>282</v>
      </c>
      <c r="T91" s="7">
        <v>-0.26</v>
      </c>
      <c r="U91" s="22">
        <v>1497.1000000000001</v>
      </c>
      <c r="V91" s="22">
        <v>24.437000000000001</v>
      </c>
      <c r="W91" s="22">
        <v>1298.21</v>
      </c>
      <c r="X91" s="22">
        <v>1499.54</v>
      </c>
      <c r="Y91" s="7" t="s">
        <v>282</v>
      </c>
      <c r="Z91" s="20"/>
      <c r="AA91" s="12"/>
      <c r="AB91" s="7"/>
      <c r="AC91" s="7"/>
      <c r="AD91" s="9"/>
      <c r="AE91" s="13"/>
      <c r="AF91" s="13"/>
      <c r="AG91" s="7"/>
      <c r="AH91" s="9"/>
      <c r="AI91" s="14">
        <v>1.0618365465346007</v>
      </c>
      <c r="AJ91" s="9" t="s">
        <v>26</v>
      </c>
      <c r="AK91" s="13"/>
      <c r="AL91" s="13"/>
      <c r="AM91" s="13"/>
      <c r="AN91" s="12"/>
      <c r="AO91" s="9"/>
      <c r="AQ91" s="3"/>
      <c r="AR91" s="3"/>
    </row>
    <row r="92" spans="1:44" x14ac:dyDescent="0.2">
      <c r="A92" s="8" t="s">
        <v>131</v>
      </c>
      <c r="B92" s="12">
        <v>4.6218706666666671</v>
      </c>
      <c r="C92" s="12">
        <v>4.4332609999999999</v>
      </c>
      <c r="D92" s="9" t="s">
        <v>292</v>
      </c>
      <c r="E92" s="13">
        <v>207</v>
      </c>
      <c r="F92" s="13">
        <v>212</v>
      </c>
      <c r="G92" s="14">
        <v>0.97641509433962259</v>
      </c>
      <c r="H92" s="9" t="s">
        <v>292</v>
      </c>
      <c r="I92" s="16"/>
      <c r="J92" s="7"/>
      <c r="K92" s="7"/>
      <c r="L92" s="15"/>
      <c r="M92" s="9"/>
      <c r="N92" s="7"/>
      <c r="O92" s="9"/>
      <c r="P92" s="7"/>
      <c r="Q92" s="7"/>
      <c r="R92" s="7">
        <v>0.99</v>
      </c>
      <c r="S92" s="9" t="s">
        <v>282</v>
      </c>
      <c r="T92" s="7">
        <v>-0.33</v>
      </c>
      <c r="U92" s="22">
        <v>1165</v>
      </c>
      <c r="V92" s="22">
        <v>21.500999999999998</v>
      </c>
      <c r="W92" s="22">
        <v>1391.64</v>
      </c>
      <c r="X92" s="22">
        <v>1568</v>
      </c>
      <c r="Y92" s="7" t="s">
        <v>282</v>
      </c>
      <c r="Z92" s="20"/>
      <c r="AA92" s="12"/>
      <c r="AB92" s="7"/>
      <c r="AC92" s="7"/>
      <c r="AD92" s="9"/>
      <c r="AE92" s="13"/>
      <c r="AF92" s="13"/>
      <c r="AG92" s="7"/>
      <c r="AH92" s="9"/>
      <c r="AI92" s="14"/>
      <c r="AJ92" s="9"/>
      <c r="AK92" s="13"/>
      <c r="AL92" s="13"/>
      <c r="AM92" s="13"/>
      <c r="AN92" s="12"/>
      <c r="AO92" s="9"/>
      <c r="AQ92" s="3"/>
      <c r="AR92" s="3"/>
    </row>
    <row r="93" spans="1:44" x14ac:dyDescent="0.2">
      <c r="A93" s="8" t="s">
        <v>132</v>
      </c>
      <c r="B93" s="12">
        <v>3.7052476543710431</v>
      </c>
      <c r="C93" s="12">
        <v>3.6350315703452791</v>
      </c>
      <c r="D93" s="9" t="s">
        <v>292</v>
      </c>
      <c r="E93" s="13">
        <v>149.60434782608695</v>
      </c>
      <c r="F93" s="13">
        <v>147.15384615384616</v>
      </c>
      <c r="G93" s="14">
        <v>1.0166526511966181</v>
      </c>
      <c r="H93" s="9" t="s">
        <v>292</v>
      </c>
      <c r="I93" s="16">
        <v>1</v>
      </c>
      <c r="J93" s="7">
        <v>1</v>
      </c>
      <c r="K93" s="7">
        <v>1</v>
      </c>
      <c r="L93" s="15"/>
      <c r="M93" s="9" t="s">
        <v>68</v>
      </c>
      <c r="N93" s="7">
        <v>182.5</v>
      </c>
      <c r="O93" s="9">
        <v>123</v>
      </c>
      <c r="P93" s="7">
        <v>90.46</v>
      </c>
      <c r="Q93" s="7">
        <v>198</v>
      </c>
      <c r="R93" s="7">
        <v>1.6</v>
      </c>
      <c r="S93" s="9" t="s">
        <v>282</v>
      </c>
      <c r="T93" s="7">
        <v>-13.46</v>
      </c>
      <c r="U93" s="22">
        <v>801.2</v>
      </c>
      <c r="V93" s="22">
        <v>21.73</v>
      </c>
      <c r="W93" s="22">
        <v>852.21</v>
      </c>
      <c r="X93" s="22">
        <v>1461.88</v>
      </c>
      <c r="Y93" s="7" t="s">
        <v>282</v>
      </c>
      <c r="Z93" s="20">
        <v>0.04</v>
      </c>
      <c r="AA93" s="7" t="s">
        <v>282</v>
      </c>
      <c r="AB93" s="7"/>
      <c r="AC93" s="7"/>
      <c r="AD93" s="9"/>
      <c r="AE93" s="13"/>
      <c r="AF93" s="13"/>
      <c r="AG93" s="7"/>
      <c r="AH93" s="9"/>
      <c r="AI93" s="14">
        <v>1.0618365465346007</v>
      </c>
      <c r="AJ93" s="9" t="s">
        <v>26</v>
      </c>
      <c r="AK93" s="12">
        <v>63.9</v>
      </c>
      <c r="AL93" s="12">
        <v>25</v>
      </c>
      <c r="AM93" s="12">
        <v>4.5</v>
      </c>
      <c r="AN93" s="12">
        <v>12</v>
      </c>
      <c r="AO93" s="9" t="s">
        <v>289</v>
      </c>
      <c r="AQ93" s="3"/>
      <c r="AR93" s="3"/>
    </row>
    <row r="94" spans="1:44" x14ac:dyDescent="0.2">
      <c r="A94" s="8" t="s">
        <v>133</v>
      </c>
      <c r="B94" s="12">
        <v>3.9649359398340658</v>
      </c>
      <c r="C94" s="12">
        <v>3.8971398415884164</v>
      </c>
      <c r="D94" s="9" t="s">
        <v>292</v>
      </c>
      <c r="E94" s="13">
        <v>200.33980582524271</v>
      </c>
      <c r="F94" s="13">
        <v>188</v>
      </c>
      <c r="G94" s="14">
        <v>1.0656372650278867</v>
      </c>
      <c r="H94" s="9" t="s">
        <v>292</v>
      </c>
      <c r="I94" s="16">
        <v>1</v>
      </c>
      <c r="J94" s="7">
        <v>1</v>
      </c>
      <c r="K94" s="7">
        <v>1</v>
      </c>
      <c r="L94" s="15"/>
      <c r="M94" s="9" t="s">
        <v>68</v>
      </c>
      <c r="N94" s="7">
        <v>219</v>
      </c>
      <c r="O94" s="9">
        <v>126</v>
      </c>
      <c r="P94" s="7">
        <v>93.93</v>
      </c>
      <c r="Q94" s="7">
        <v>204</v>
      </c>
      <c r="R94" s="7">
        <v>1.5</v>
      </c>
      <c r="S94" s="9" t="s">
        <v>282</v>
      </c>
      <c r="T94" s="7">
        <v>1.95</v>
      </c>
      <c r="U94" s="22">
        <v>800.8</v>
      </c>
      <c r="V94" s="22">
        <v>24.991999999999997</v>
      </c>
      <c r="W94" s="22">
        <v>836.61</v>
      </c>
      <c r="X94" s="22">
        <v>1594.8</v>
      </c>
      <c r="Y94" s="7" t="s">
        <v>282</v>
      </c>
      <c r="Z94" s="20">
        <v>0.08</v>
      </c>
      <c r="AA94" s="7" t="s">
        <v>282</v>
      </c>
      <c r="AB94" s="7"/>
      <c r="AC94" s="7"/>
      <c r="AD94" s="9"/>
      <c r="AE94" s="16">
        <v>6</v>
      </c>
      <c r="AF94" s="7"/>
      <c r="AG94" s="7"/>
      <c r="AH94" s="9"/>
      <c r="AI94" s="14">
        <v>1.110803324099723</v>
      </c>
      <c r="AJ94" s="9" t="s">
        <v>26</v>
      </c>
      <c r="AK94" s="12"/>
      <c r="AL94" s="12"/>
      <c r="AM94" s="12"/>
      <c r="AN94" s="12"/>
      <c r="AO94" s="9"/>
      <c r="AQ94" s="3"/>
      <c r="AR94" s="3"/>
    </row>
    <row r="95" spans="1:44" x14ac:dyDescent="0.2">
      <c r="A95" s="8" t="s">
        <v>134</v>
      </c>
      <c r="B95" s="12">
        <v>2.6523385504939707</v>
      </c>
      <c r="C95" s="12">
        <v>2.6644249570599188</v>
      </c>
      <c r="D95" s="9" t="s">
        <v>292</v>
      </c>
      <c r="E95" s="13">
        <v>76.1875</v>
      </c>
      <c r="F95" s="13">
        <v>73.111111111111114</v>
      </c>
      <c r="G95" s="14">
        <v>1.0420782674772036</v>
      </c>
      <c r="H95" s="9" t="s">
        <v>292</v>
      </c>
      <c r="I95" s="16">
        <v>10</v>
      </c>
      <c r="J95" s="7"/>
      <c r="K95" s="7"/>
      <c r="L95" s="15"/>
      <c r="M95" s="9" t="s">
        <v>302</v>
      </c>
      <c r="N95" s="7">
        <v>365</v>
      </c>
      <c r="O95" s="9">
        <v>111</v>
      </c>
      <c r="P95" s="7">
        <v>43.47</v>
      </c>
      <c r="Q95" s="7">
        <v>168</v>
      </c>
      <c r="R95" s="7">
        <v>1.29</v>
      </c>
      <c r="S95" s="9" t="s">
        <v>282</v>
      </c>
      <c r="T95" s="7">
        <v>-0.14000000000000001</v>
      </c>
      <c r="U95" s="22">
        <v>1404.3000000000002</v>
      </c>
      <c r="V95" s="22">
        <v>24.363999999999997</v>
      </c>
      <c r="W95" s="22">
        <v>1291.3599999999999</v>
      </c>
      <c r="X95" s="22">
        <v>1553.22</v>
      </c>
      <c r="Y95" s="7" t="s">
        <v>282</v>
      </c>
      <c r="Z95" s="20">
        <v>0.01</v>
      </c>
      <c r="AA95" s="7" t="s">
        <v>282</v>
      </c>
      <c r="AB95" s="7"/>
      <c r="AC95" s="7"/>
      <c r="AD95" s="28"/>
      <c r="AE95" s="16">
        <v>10</v>
      </c>
      <c r="AF95" s="16">
        <v>0</v>
      </c>
      <c r="AG95" s="7"/>
      <c r="AH95" s="9"/>
      <c r="AI95" s="14">
        <v>1.2765957446808509</v>
      </c>
      <c r="AJ95" s="9" t="s">
        <v>26</v>
      </c>
      <c r="AK95" s="12"/>
      <c r="AL95" s="12"/>
      <c r="AM95" s="12"/>
      <c r="AN95" s="12"/>
      <c r="AO95" s="9"/>
      <c r="AQ95" s="3"/>
      <c r="AR95" s="3"/>
    </row>
    <row r="96" spans="1:44" x14ac:dyDescent="0.2">
      <c r="A96" s="8" t="s">
        <v>135</v>
      </c>
      <c r="B96" s="12">
        <v>3.5146575000000002</v>
      </c>
      <c r="C96" s="12">
        <v>3.7542933333333335</v>
      </c>
      <c r="D96" s="9" t="s">
        <v>292</v>
      </c>
      <c r="E96" s="13">
        <v>149</v>
      </c>
      <c r="F96" s="13">
        <v>137</v>
      </c>
      <c r="G96" s="14">
        <v>1.0875912408759123</v>
      </c>
      <c r="H96" s="9" t="s">
        <v>292</v>
      </c>
      <c r="I96" s="9"/>
      <c r="J96" s="9"/>
      <c r="K96" s="9"/>
      <c r="L96" s="15"/>
      <c r="M96" s="9"/>
      <c r="N96" s="7">
        <v>182.5</v>
      </c>
      <c r="O96" s="9">
        <v>120</v>
      </c>
      <c r="P96" s="7">
        <v>59.27</v>
      </c>
      <c r="Q96" s="7"/>
      <c r="R96" s="9">
        <v>1.3</v>
      </c>
      <c r="S96" s="9" t="s">
        <v>282</v>
      </c>
      <c r="T96" s="7">
        <v>-11.84</v>
      </c>
      <c r="U96" s="22">
        <v>760</v>
      </c>
      <c r="V96" s="22">
        <v>23.952999999999999</v>
      </c>
      <c r="W96" s="22">
        <v>888.6</v>
      </c>
      <c r="X96" s="22">
        <v>1570.98</v>
      </c>
      <c r="Y96" s="7" t="s">
        <v>282</v>
      </c>
      <c r="Z96" s="20">
        <v>0.01</v>
      </c>
      <c r="AA96" s="7" t="s">
        <v>282</v>
      </c>
      <c r="AB96" s="7">
        <v>1.76</v>
      </c>
      <c r="AC96" s="7" t="s">
        <v>46</v>
      </c>
      <c r="AD96" s="28">
        <f>AB96/((SQRT(Z96/3.14159))*2)</f>
        <v>15.597587300605181</v>
      </c>
      <c r="AE96" s="7"/>
      <c r="AF96" s="7"/>
      <c r="AG96" s="7"/>
      <c r="AH96" s="9"/>
      <c r="AI96" s="14">
        <v>1.1063829787234043</v>
      </c>
      <c r="AJ96" s="9" t="s">
        <v>26</v>
      </c>
      <c r="AK96" s="12"/>
      <c r="AL96" s="12"/>
      <c r="AM96" s="12"/>
      <c r="AN96" s="12"/>
      <c r="AO96" s="9"/>
      <c r="AQ96" s="3"/>
      <c r="AR96" s="3"/>
    </row>
    <row r="97" spans="1:44" x14ac:dyDescent="0.2">
      <c r="A97" s="8" t="s">
        <v>136</v>
      </c>
      <c r="B97" s="12">
        <v>491.27329999999995</v>
      </c>
      <c r="C97" s="12">
        <v>480.15020000000004</v>
      </c>
      <c r="D97" s="9" t="s">
        <v>292</v>
      </c>
      <c r="E97" s="13">
        <v>162500</v>
      </c>
      <c r="F97" s="13">
        <v>97500</v>
      </c>
      <c r="G97" s="14">
        <v>1.6666666666666667</v>
      </c>
      <c r="H97" s="9" t="s">
        <v>292</v>
      </c>
      <c r="I97" s="9"/>
      <c r="J97" s="9"/>
      <c r="K97" s="9"/>
      <c r="L97" s="15"/>
      <c r="M97" s="9"/>
      <c r="N97" s="7"/>
      <c r="O97" s="9"/>
      <c r="P97" s="7"/>
      <c r="Q97" s="7"/>
      <c r="R97" s="9"/>
      <c r="S97" s="9"/>
      <c r="T97" s="7"/>
      <c r="U97" s="22"/>
      <c r="V97" s="22"/>
      <c r="W97" s="22"/>
      <c r="X97" s="22"/>
      <c r="Y97" s="7"/>
      <c r="Z97" s="20"/>
      <c r="AA97" s="12"/>
      <c r="AB97" s="7"/>
      <c r="AC97" s="7"/>
      <c r="AD97" s="28"/>
      <c r="AE97" s="7"/>
      <c r="AF97" s="7"/>
      <c r="AG97" s="7"/>
      <c r="AH97" s="9"/>
      <c r="AI97" s="14"/>
      <c r="AJ97" s="9"/>
      <c r="AK97" s="12"/>
      <c r="AL97" s="12"/>
      <c r="AM97" s="12"/>
      <c r="AN97" s="12"/>
      <c r="AO97" s="9"/>
      <c r="AQ97" s="3"/>
      <c r="AR97" s="3"/>
    </row>
    <row r="98" spans="1:44" x14ac:dyDescent="0.2">
      <c r="A98" s="8" t="s">
        <v>137</v>
      </c>
      <c r="B98" s="12">
        <v>490.40682788051208</v>
      </c>
      <c r="C98" s="12">
        <v>455.89473684210526</v>
      </c>
      <c r="D98" s="9" t="s">
        <v>292</v>
      </c>
      <c r="E98" s="13">
        <v>170400</v>
      </c>
      <c r="F98" s="13">
        <v>71500</v>
      </c>
      <c r="G98" s="14">
        <v>2.3832167832167834</v>
      </c>
      <c r="H98" s="9" t="s">
        <v>292</v>
      </c>
      <c r="I98" s="16">
        <v>7.1</v>
      </c>
      <c r="J98" s="7">
        <v>1.8</v>
      </c>
      <c r="K98" s="7">
        <v>4.4000000000000004</v>
      </c>
      <c r="L98" s="15">
        <f>K98/J98</f>
        <v>2.4444444444444446</v>
      </c>
      <c r="M98" s="9" t="s">
        <v>297</v>
      </c>
      <c r="N98" s="7">
        <v>1430.8</v>
      </c>
      <c r="O98" s="9">
        <v>256</v>
      </c>
      <c r="P98" s="7">
        <v>920.35</v>
      </c>
      <c r="Q98" s="7">
        <v>648</v>
      </c>
      <c r="R98" s="7">
        <v>1.05</v>
      </c>
      <c r="S98" s="9" t="s">
        <v>282</v>
      </c>
      <c r="T98" s="7">
        <v>0.88</v>
      </c>
      <c r="U98" s="22">
        <v>1528.8</v>
      </c>
      <c r="V98" s="22">
        <v>24.243000000000002</v>
      </c>
      <c r="W98" s="22">
        <v>1291.1099999999999</v>
      </c>
      <c r="X98" s="22">
        <v>1502.69</v>
      </c>
      <c r="Y98" s="7" t="s">
        <v>282</v>
      </c>
      <c r="Z98" s="20">
        <v>4.03</v>
      </c>
      <c r="AA98" s="7" t="s">
        <v>282</v>
      </c>
      <c r="AB98" s="7">
        <v>0.86</v>
      </c>
      <c r="AC98" s="7" t="s">
        <v>31</v>
      </c>
      <c r="AD98" s="28">
        <f>AB98/((SQRT(Z98/3.14159))*2)</f>
        <v>0.3796563651292133</v>
      </c>
      <c r="AE98" s="16">
        <v>11</v>
      </c>
      <c r="AF98" s="7">
        <v>93</v>
      </c>
      <c r="AG98" s="7">
        <v>0</v>
      </c>
      <c r="AH98" s="9" t="s">
        <v>42</v>
      </c>
      <c r="AI98" s="14">
        <v>1.7390804597701153</v>
      </c>
      <c r="AJ98" s="9" t="s">
        <v>26</v>
      </c>
      <c r="AK98" s="12">
        <v>52.6</v>
      </c>
      <c r="AL98" s="12">
        <v>9.5500000000000007</v>
      </c>
      <c r="AM98" s="12">
        <v>35.5</v>
      </c>
      <c r="AN98" s="16">
        <v>5.8</v>
      </c>
      <c r="AO98" s="9" t="s">
        <v>318</v>
      </c>
      <c r="AQ98" s="3"/>
      <c r="AR98" s="3"/>
    </row>
    <row r="99" spans="1:44" x14ac:dyDescent="0.2">
      <c r="A99" s="17" t="s">
        <v>138</v>
      </c>
      <c r="B99" s="12"/>
      <c r="C99" s="12"/>
      <c r="D99" s="12"/>
      <c r="E99" s="13"/>
      <c r="F99" s="13"/>
      <c r="G99" s="14"/>
      <c r="H99" s="9"/>
      <c r="I99" s="16">
        <v>3</v>
      </c>
      <c r="J99" s="7"/>
      <c r="K99" s="7"/>
      <c r="L99" s="15"/>
      <c r="M99" s="9" t="s">
        <v>28</v>
      </c>
      <c r="N99" s="7">
        <v>365</v>
      </c>
      <c r="O99" s="7">
        <v>142.5</v>
      </c>
      <c r="P99" s="7">
        <v>135</v>
      </c>
      <c r="Q99" s="7"/>
      <c r="R99" s="7">
        <v>1.01</v>
      </c>
      <c r="S99" s="9" t="s">
        <v>282</v>
      </c>
      <c r="T99" s="7">
        <v>-21.66</v>
      </c>
      <c r="U99" s="22">
        <v>1654.5</v>
      </c>
      <c r="V99" s="22">
        <v>18.524000000000001</v>
      </c>
      <c r="W99" s="22">
        <v>1321.37</v>
      </c>
      <c r="X99" s="22">
        <v>1516.85</v>
      </c>
      <c r="Y99" s="7" t="s">
        <v>282</v>
      </c>
      <c r="Z99" s="20">
        <v>0.21</v>
      </c>
      <c r="AA99" s="7" t="s">
        <v>282</v>
      </c>
      <c r="AB99" s="7">
        <v>0.4</v>
      </c>
      <c r="AC99" s="7" t="s">
        <v>46</v>
      </c>
      <c r="AD99" s="28">
        <f>AB99/((SQRT(Z99/3.14159))*2)</f>
        <v>0.77356195307040232</v>
      </c>
      <c r="AE99" s="16"/>
      <c r="AF99" s="7"/>
      <c r="AG99" s="7"/>
      <c r="AH99" s="9"/>
      <c r="AI99" s="14"/>
      <c r="AJ99" s="9"/>
      <c r="AK99" s="12"/>
      <c r="AL99" s="12"/>
      <c r="AM99" s="12"/>
      <c r="AN99" s="16"/>
      <c r="AO99" s="9"/>
      <c r="AQ99" s="3"/>
      <c r="AR99" s="3"/>
    </row>
    <row r="100" spans="1:44" x14ac:dyDescent="0.2">
      <c r="A100" s="8" t="s">
        <v>139</v>
      </c>
      <c r="B100" s="12">
        <v>14.092900000000002</v>
      </c>
      <c r="C100" s="12">
        <v>13.986188333333333</v>
      </c>
      <c r="D100" s="9" t="s">
        <v>292</v>
      </c>
      <c r="E100" s="13">
        <v>748</v>
      </c>
      <c r="F100" s="13">
        <v>670</v>
      </c>
      <c r="G100" s="14">
        <v>1.1164179104477612</v>
      </c>
      <c r="H100" s="9" t="s">
        <v>292</v>
      </c>
      <c r="I100" s="16">
        <v>4.4000000000000004</v>
      </c>
      <c r="J100" s="7">
        <v>1</v>
      </c>
      <c r="K100" s="7">
        <v>1</v>
      </c>
      <c r="L100" s="15">
        <f>K100/J100</f>
        <v>1</v>
      </c>
      <c r="M100" s="9" t="s">
        <v>303</v>
      </c>
      <c r="N100" s="7">
        <v>334.58</v>
      </c>
      <c r="O100" s="9">
        <v>140</v>
      </c>
      <c r="P100" s="7">
        <v>136.29</v>
      </c>
      <c r="Q100" s="7">
        <v>205.2</v>
      </c>
      <c r="R100" s="7">
        <v>1.5</v>
      </c>
      <c r="S100" s="9" t="s">
        <v>282</v>
      </c>
      <c r="T100" s="7">
        <v>-19.45</v>
      </c>
      <c r="U100" s="22">
        <v>1772.8</v>
      </c>
      <c r="V100" s="22">
        <v>19.744</v>
      </c>
      <c r="W100" s="22">
        <v>1338.74</v>
      </c>
      <c r="X100" s="22">
        <v>1594.74</v>
      </c>
      <c r="Y100" s="7" t="s">
        <v>282</v>
      </c>
      <c r="Z100" s="20">
        <v>0.01</v>
      </c>
      <c r="AA100" s="7" t="s">
        <v>282</v>
      </c>
      <c r="AB100" s="7">
        <v>0.43</v>
      </c>
      <c r="AC100" s="7" t="s">
        <v>46</v>
      </c>
      <c r="AD100" s="28">
        <f>AB100/((SQRT(Z100/3.14159))*2)</f>
        <v>3.8107741700342199</v>
      </c>
      <c r="AE100" s="16"/>
      <c r="AF100" s="7"/>
      <c r="AG100" s="7"/>
      <c r="AH100" s="9"/>
      <c r="AI100" s="14">
        <v>1.0050761421319798</v>
      </c>
      <c r="AJ100" s="9" t="s">
        <v>26</v>
      </c>
      <c r="AK100" s="12"/>
      <c r="AL100" s="12"/>
      <c r="AM100" s="12"/>
      <c r="AN100" s="16"/>
      <c r="AO100" s="9"/>
      <c r="AQ100" s="3"/>
      <c r="AR100" s="3"/>
    </row>
    <row r="101" spans="1:44" x14ac:dyDescent="0.2">
      <c r="A101" s="8" t="s">
        <v>140</v>
      </c>
      <c r="B101" s="12">
        <v>13.8</v>
      </c>
      <c r="C101" s="12"/>
      <c r="D101" s="9" t="s">
        <v>292</v>
      </c>
      <c r="E101" s="13">
        <v>1228</v>
      </c>
      <c r="F101" s="13">
        <v>1251</v>
      </c>
      <c r="G101" s="14">
        <v>0.98161470823341324</v>
      </c>
      <c r="H101" s="9" t="s">
        <v>292</v>
      </c>
      <c r="I101" s="16"/>
      <c r="J101" s="7"/>
      <c r="K101" s="7"/>
      <c r="L101" s="15"/>
      <c r="M101" s="9"/>
      <c r="N101" s="7"/>
      <c r="O101" s="9"/>
      <c r="P101" s="7"/>
      <c r="Q101" s="7"/>
      <c r="R101" s="9"/>
      <c r="S101" s="9"/>
      <c r="T101" s="7"/>
      <c r="U101" s="22"/>
      <c r="V101" s="22"/>
      <c r="W101" s="22"/>
      <c r="X101" s="22"/>
      <c r="Y101" s="7"/>
      <c r="Z101" s="14"/>
      <c r="AA101" s="9"/>
      <c r="AB101" s="9"/>
      <c r="AC101" s="9"/>
      <c r="AD101" s="28"/>
      <c r="AE101" s="16"/>
      <c r="AF101" s="7"/>
      <c r="AG101" s="7"/>
      <c r="AH101" s="9"/>
      <c r="AI101" s="9"/>
      <c r="AJ101" s="9"/>
      <c r="AK101" s="12"/>
      <c r="AL101" s="12"/>
      <c r="AM101" s="12"/>
      <c r="AN101" s="16"/>
      <c r="AO101" s="9"/>
      <c r="AQ101" s="3"/>
      <c r="AR101" s="3"/>
    </row>
    <row r="102" spans="1:44" x14ac:dyDescent="0.2">
      <c r="A102" s="17" t="s">
        <v>141</v>
      </c>
      <c r="B102" s="12"/>
      <c r="C102" s="12"/>
      <c r="D102" s="12"/>
      <c r="E102" s="13">
        <v>2150</v>
      </c>
      <c r="F102" s="13">
        <v>1300</v>
      </c>
      <c r="G102" s="14">
        <f>E102/F102</f>
        <v>1.6538461538461537</v>
      </c>
      <c r="H102" s="9" t="s">
        <v>278</v>
      </c>
      <c r="I102" s="9">
        <v>7</v>
      </c>
      <c r="J102" s="9">
        <v>1</v>
      </c>
      <c r="K102" s="9">
        <v>1</v>
      </c>
      <c r="L102" s="15">
        <f>K102/J102</f>
        <v>1</v>
      </c>
      <c r="M102" s="9" t="s">
        <v>28</v>
      </c>
      <c r="N102" s="7"/>
      <c r="O102" s="9">
        <v>142</v>
      </c>
      <c r="P102" s="7"/>
      <c r="Q102" s="7">
        <v>144</v>
      </c>
      <c r="R102" s="9">
        <v>1</v>
      </c>
      <c r="S102" s="9" t="s">
        <v>282</v>
      </c>
      <c r="T102" s="7">
        <v>-21.76</v>
      </c>
      <c r="U102" s="22">
        <v>1746.3999999999999</v>
      </c>
      <c r="V102" s="22">
        <v>18.917999999999999</v>
      </c>
      <c r="W102" s="22">
        <v>1334.86</v>
      </c>
      <c r="X102" s="22">
        <v>1505.26</v>
      </c>
      <c r="Y102" s="7" t="s">
        <v>282</v>
      </c>
      <c r="Z102" s="20">
        <v>0.62</v>
      </c>
      <c r="AA102" s="7" t="s">
        <v>282</v>
      </c>
      <c r="AB102" s="7"/>
      <c r="AC102" s="7"/>
      <c r="AD102" s="28"/>
      <c r="AE102" s="24"/>
      <c r="AF102" s="24"/>
      <c r="AG102" s="24"/>
      <c r="AH102" s="9"/>
      <c r="AI102" s="9"/>
      <c r="AJ102" s="9"/>
      <c r="AK102" s="12">
        <v>30.6</v>
      </c>
      <c r="AL102" s="12">
        <v>20.3</v>
      </c>
      <c r="AM102" s="12">
        <v>33.6</v>
      </c>
      <c r="AN102" s="16"/>
      <c r="AO102" s="9" t="s">
        <v>68</v>
      </c>
      <c r="AQ102" s="3"/>
      <c r="AR102" s="3"/>
    </row>
    <row r="103" spans="1:44" x14ac:dyDescent="0.2">
      <c r="A103" s="8" t="s">
        <v>142</v>
      </c>
      <c r="B103" s="12">
        <v>91.164285714285711</v>
      </c>
      <c r="C103" s="12">
        <v>90.928571428571431</v>
      </c>
      <c r="D103" s="9" t="s">
        <v>292</v>
      </c>
      <c r="E103" s="13">
        <v>5880</v>
      </c>
      <c r="F103" s="13">
        <v>5820</v>
      </c>
      <c r="G103" s="14">
        <v>1.0103092783505154</v>
      </c>
      <c r="H103" s="9" t="s">
        <v>292</v>
      </c>
      <c r="I103" s="16"/>
      <c r="J103" s="7">
        <v>1</v>
      </c>
      <c r="K103" s="7">
        <v>1</v>
      </c>
      <c r="L103" s="15">
        <f>K103/J103</f>
        <v>1</v>
      </c>
      <c r="M103" s="9" t="s">
        <v>296</v>
      </c>
      <c r="N103" s="7">
        <v>1138</v>
      </c>
      <c r="O103" s="9"/>
      <c r="P103" s="9">
        <v>724</v>
      </c>
      <c r="Q103" s="7">
        <v>528</v>
      </c>
      <c r="R103" s="7">
        <v>1.02</v>
      </c>
      <c r="S103" s="9" t="s">
        <v>282</v>
      </c>
      <c r="T103" s="7">
        <v>0.16</v>
      </c>
      <c r="U103" s="22">
        <v>2398</v>
      </c>
      <c r="V103" s="22">
        <v>25.416</v>
      </c>
      <c r="W103" s="22">
        <v>1743.64</v>
      </c>
      <c r="X103" s="22">
        <v>1792.01</v>
      </c>
      <c r="Y103" s="7" t="s">
        <v>282</v>
      </c>
      <c r="Z103" s="20">
        <v>0.28999999999999998</v>
      </c>
      <c r="AA103" s="16" t="s">
        <v>143</v>
      </c>
      <c r="AB103" s="7">
        <v>1.3</v>
      </c>
      <c r="AC103" s="16" t="s">
        <v>143</v>
      </c>
      <c r="AD103" s="28">
        <f t="shared" ref="AD103:AD111" si="5">AB103/((SQRT(Z103/3.14159))*2)</f>
        <v>2.1393858085747492</v>
      </c>
      <c r="AE103" s="16">
        <v>58</v>
      </c>
      <c r="AF103" s="16">
        <v>39</v>
      </c>
      <c r="AG103" s="16">
        <v>1</v>
      </c>
      <c r="AH103" s="16" t="s">
        <v>314</v>
      </c>
      <c r="AI103" s="9"/>
      <c r="AJ103" s="9"/>
      <c r="AK103" s="12"/>
      <c r="AL103" s="12"/>
      <c r="AM103" s="12"/>
      <c r="AN103" s="16"/>
      <c r="AO103" s="9"/>
      <c r="AQ103" s="3"/>
      <c r="AR103" s="3"/>
    </row>
    <row r="104" spans="1:44" x14ac:dyDescent="0.2">
      <c r="A104" s="8" t="s">
        <v>144</v>
      </c>
      <c r="B104" s="12">
        <v>87.991252500000002</v>
      </c>
      <c r="C104" s="12">
        <v>90.552360000000007</v>
      </c>
      <c r="D104" s="9" t="s">
        <v>292</v>
      </c>
      <c r="E104" s="13">
        <v>5670</v>
      </c>
      <c r="F104" s="13">
        <v>5920</v>
      </c>
      <c r="G104" s="14">
        <v>0.95777027027027029</v>
      </c>
      <c r="H104" s="9" t="s">
        <v>292</v>
      </c>
      <c r="I104" s="16"/>
      <c r="J104" s="7">
        <v>0.9</v>
      </c>
      <c r="K104" s="7">
        <v>1</v>
      </c>
      <c r="L104" s="15">
        <f>K104/J104</f>
        <v>1.1111111111111112</v>
      </c>
      <c r="M104" s="9" t="s">
        <v>296</v>
      </c>
      <c r="N104" s="7"/>
      <c r="O104" s="9">
        <v>213</v>
      </c>
      <c r="P104" s="9">
        <v>335</v>
      </c>
      <c r="Q104" s="9">
        <v>444</v>
      </c>
      <c r="R104" s="9">
        <v>1</v>
      </c>
      <c r="S104" s="9" t="s">
        <v>282</v>
      </c>
      <c r="T104" s="7"/>
      <c r="U104" s="22"/>
      <c r="V104" s="22"/>
      <c r="W104" s="22"/>
      <c r="X104" s="22"/>
      <c r="Y104" s="7"/>
      <c r="Z104" s="20">
        <v>0.32</v>
      </c>
      <c r="AA104" s="16" t="s">
        <v>145</v>
      </c>
      <c r="AB104" s="7">
        <v>1.5</v>
      </c>
      <c r="AC104" s="16" t="s">
        <v>145</v>
      </c>
      <c r="AD104" s="28">
        <f t="shared" si="5"/>
        <v>2.3499630150015127</v>
      </c>
      <c r="AE104" s="16">
        <v>72</v>
      </c>
      <c r="AF104" s="16">
        <v>2</v>
      </c>
      <c r="AG104" s="16">
        <v>26</v>
      </c>
      <c r="AH104" s="16" t="s">
        <v>315</v>
      </c>
      <c r="AI104" s="14">
        <v>0.96630565583634165</v>
      </c>
      <c r="AJ104" s="9" t="s">
        <v>26</v>
      </c>
      <c r="AK104" s="12"/>
      <c r="AL104" s="12"/>
      <c r="AM104" s="12"/>
      <c r="AN104" s="16"/>
      <c r="AO104" s="9"/>
      <c r="AQ104" s="3"/>
      <c r="AR104" s="3"/>
    </row>
    <row r="105" spans="1:44" x14ac:dyDescent="0.2">
      <c r="A105" s="8" t="s">
        <v>146</v>
      </c>
      <c r="B105" s="12">
        <v>101.86657204864501</v>
      </c>
      <c r="C105" s="12">
        <v>100.48707362298859</v>
      </c>
      <c r="D105" s="9" t="s">
        <v>292</v>
      </c>
      <c r="E105" s="13">
        <v>5809.2037037037035</v>
      </c>
      <c r="F105" s="13">
        <v>5380.9250000000002</v>
      </c>
      <c r="G105" s="14">
        <v>1.0795920225061124</v>
      </c>
      <c r="H105" s="9" t="s">
        <v>292</v>
      </c>
      <c r="I105" s="16">
        <v>3.3</v>
      </c>
      <c r="J105" s="7">
        <v>1</v>
      </c>
      <c r="K105" s="7">
        <v>1</v>
      </c>
      <c r="L105" s="15">
        <f>K105/J105</f>
        <v>1</v>
      </c>
      <c r="M105" s="9" t="s">
        <v>299</v>
      </c>
      <c r="N105" s="7">
        <v>983.67</v>
      </c>
      <c r="O105" s="9">
        <v>217</v>
      </c>
      <c r="P105" s="7">
        <v>725.86</v>
      </c>
      <c r="Q105" s="7">
        <v>480</v>
      </c>
      <c r="R105" s="7">
        <v>1.01</v>
      </c>
      <c r="S105" s="9" t="s">
        <v>282</v>
      </c>
      <c r="T105" s="7">
        <v>13.68</v>
      </c>
      <c r="U105" s="22">
        <v>1727.4</v>
      </c>
      <c r="V105" s="22">
        <v>22.963000000000001</v>
      </c>
      <c r="W105" s="22">
        <v>1278.0999999999999</v>
      </c>
      <c r="X105" s="22">
        <v>1612.26</v>
      </c>
      <c r="Y105" s="7" t="s">
        <v>282</v>
      </c>
      <c r="Z105" s="20">
        <v>0.32</v>
      </c>
      <c r="AA105" s="7" t="s">
        <v>282</v>
      </c>
      <c r="AB105" s="7">
        <v>1.6</v>
      </c>
      <c r="AC105" s="7" t="s">
        <v>31</v>
      </c>
      <c r="AD105" s="28">
        <f t="shared" si="5"/>
        <v>2.5066272160016139</v>
      </c>
      <c r="AE105" s="16">
        <v>64</v>
      </c>
      <c r="AF105" s="18">
        <v>24.666666666666668</v>
      </c>
      <c r="AG105" s="18">
        <v>9.6666666666666661</v>
      </c>
      <c r="AH105" s="16" t="s">
        <v>312</v>
      </c>
      <c r="AI105" s="14">
        <v>1.1602279924002534</v>
      </c>
      <c r="AJ105" s="9" t="s">
        <v>26</v>
      </c>
      <c r="AK105" s="12">
        <v>33.866666666666667</v>
      </c>
      <c r="AL105" s="12">
        <v>23.333333333333332</v>
      </c>
      <c r="AM105" s="12">
        <v>33.1</v>
      </c>
      <c r="AN105" s="12">
        <v>7.5666666666666664</v>
      </c>
      <c r="AO105" s="9" t="s">
        <v>68</v>
      </c>
      <c r="AQ105" s="3"/>
      <c r="AR105" s="3"/>
    </row>
    <row r="106" spans="1:44" x14ac:dyDescent="0.2">
      <c r="A106" s="17" t="s">
        <v>147</v>
      </c>
      <c r="B106" s="12"/>
      <c r="C106" s="12"/>
      <c r="D106" s="12"/>
      <c r="E106" s="9">
        <v>6580</v>
      </c>
      <c r="F106" s="9">
        <v>6250</v>
      </c>
      <c r="G106" s="14">
        <f>E106/F106</f>
        <v>1.0528</v>
      </c>
      <c r="H106" s="9" t="s">
        <v>278</v>
      </c>
      <c r="I106" s="16"/>
      <c r="J106" s="7"/>
      <c r="K106" s="7"/>
      <c r="L106" s="15"/>
      <c r="M106" s="9"/>
      <c r="N106" s="7">
        <v>730</v>
      </c>
      <c r="O106" s="9">
        <v>243</v>
      </c>
      <c r="P106" s="9">
        <v>724</v>
      </c>
      <c r="Q106" s="9">
        <v>540</v>
      </c>
      <c r="R106" s="7">
        <v>1</v>
      </c>
      <c r="S106" s="9" t="s">
        <v>282</v>
      </c>
      <c r="T106" s="7">
        <v>-7</v>
      </c>
      <c r="U106" s="22">
        <v>2119.1</v>
      </c>
      <c r="V106" s="22">
        <v>23.824999999999999</v>
      </c>
      <c r="W106" s="22">
        <v>1601.11</v>
      </c>
      <c r="X106" s="22">
        <v>1755.37</v>
      </c>
      <c r="Y106" s="7" t="s">
        <v>282</v>
      </c>
      <c r="Z106" s="20">
        <v>0.12</v>
      </c>
      <c r="AA106" s="7" t="s">
        <v>282</v>
      </c>
      <c r="AB106" s="7">
        <v>1.4</v>
      </c>
      <c r="AC106" s="16" t="s">
        <v>148</v>
      </c>
      <c r="AD106" s="28">
        <f t="shared" si="5"/>
        <v>3.5816419651699785</v>
      </c>
      <c r="AE106" s="16">
        <v>61</v>
      </c>
      <c r="AF106" s="16">
        <v>38</v>
      </c>
      <c r="AG106" s="16">
        <v>0</v>
      </c>
      <c r="AH106" s="16" t="s">
        <v>289</v>
      </c>
      <c r="AI106" s="14"/>
      <c r="AJ106" s="9"/>
      <c r="AK106" s="12"/>
      <c r="AL106" s="12"/>
      <c r="AM106" s="12"/>
      <c r="AN106" s="12"/>
      <c r="AO106" s="9"/>
      <c r="AQ106" s="3"/>
      <c r="AR106" s="3"/>
    </row>
    <row r="107" spans="1:44" x14ac:dyDescent="0.2">
      <c r="A107" s="8" t="s">
        <v>149</v>
      </c>
      <c r="B107" s="12">
        <v>85.129406533091142</v>
      </c>
      <c r="C107" s="12">
        <v>86.954244566934804</v>
      </c>
      <c r="D107" s="9" t="s">
        <v>292</v>
      </c>
      <c r="E107" s="13">
        <v>5632.333333333333</v>
      </c>
      <c r="F107" s="13">
        <v>6010.25</v>
      </c>
      <c r="G107" s="14">
        <v>0.93712130665668369</v>
      </c>
      <c r="H107" s="9" t="s">
        <v>292</v>
      </c>
      <c r="I107" s="16"/>
      <c r="J107" s="7"/>
      <c r="K107" s="7"/>
      <c r="L107" s="15"/>
      <c r="M107" s="9"/>
      <c r="N107" s="7">
        <v>1095</v>
      </c>
      <c r="O107" s="7">
        <v>206.7</v>
      </c>
      <c r="P107" s="7"/>
      <c r="Q107" s="9">
        <v>684</v>
      </c>
      <c r="R107" s="7">
        <v>1.02</v>
      </c>
      <c r="S107" s="9" t="s">
        <v>282</v>
      </c>
      <c r="T107" s="7">
        <v>1.1299999999999999</v>
      </c>
      <c r="U107" s="22">
        <v>2665.2999999999997</v>
      </c>
      <c r="V107" s="22">
        <v>24.008000000000003</v>
      </c>
      <c r="W107" s="22">
        <v>1679.44</v>
      </c>
      <c r="X107" s="22">
        <v>1707.78</v>
      </c>
      <c r="Y107" s="7" t="s">
        <v>282</v>
      </c>
      <c r="Z107" s="20">
        <v>0.26</v>
      </c>
      <c r="AA107" s="7" t="s">
        <v>282</v>
      </c>
      <c r="AB107" s="7">
        <v>0.9</v>
      </c>
      <c r="AC107" s="16" t="s">
        <v>150</v>
      </c>
      <c r="AD107" s="28">
        <f t="shared" si="5"/>
        <v>1.5642299346520443</v>
      </c>
      <c r="AE107" s="16">
        <v>62</v>
      </c>
      <c r="AF107" s="16">
        <v>32</v>
      </c>
      <c r="AG107" s="16">
        <v>2</v>
      </c>
      <c r="AH107" s="16" t="s">
        <v>312</v>
      </c>
      <c r="AI107" s="14"/>
      <c r="AJ107" s="9"/>
      <c r="AK107" s="21"/>
      <c r="AL107" s="21"/>
      <c r="AM107" s="21"/>
      <c r="AN107" s="16">
        <v>4</v>
      </c>
      <c r="AO107" s="9" t="s">
        <v>316</v>
      </c>
      <c r="AQ107" s="3"/>
      <c r="AR107" s="3"/>
    </row>
    <row r="108" spans="1:44" x14ac:dyDescent="0.2">
      <c r="A108" s="8" t="s">
        <v>151</v>
      </c>
      <c r="B108" s="12">
        <v>84.68518518518519</v>
      </c>
      <c r="C108" s="12">
        <v>83.833333333333343</v>
      </c>
      <c r="D108" s="9" t="s">
        <v>292</v>
      </c>
      <c r="E108" s="13">
        <v>5500</v>
      </c>
      <c r="F108" s="13">
        <v>5440</v>
      </c>
      <c r="G108" s="14">
        <v>1.0110294117647058</v>
      </c>
      <c r="H108" s="9" t="s">
        <v>292</v>
      </c>
      <c r="I108" s="16"/>
      <c r="J108" s="7">
        <v>1</v>
      </c>
      <c r="K108" s="7">
        <v>1</v>
      </c>
      <c r="L108" s="15">
        <f>K108/J108</f>
        <v>1</v>
      </c>
      <c r="M108" s="9" t="s">
        <v>296</v>
      </c>
      <c r="N108" s="7"/>
      <c r="O108" s="9">
        <v>228</v>
      </c>
      <c r="P108" s="7">
        <v>635.13</v>
      </c>
      <c r="Q108" s="7">
        <v>432</v>
      </c>
      <c r="R108" s="7">
        <v>1</v>
      </c>
      <c r="S108" s="9" t="s">
        <v>282</v>
      </c>
      <c r="T108" s="7">
        <v>12.92</v>
      </c>
      <c r="U108" s="22">
        <v>1576</v>
      </c>
      <c r="V108" s="22">
        <v>25.99</v>
      </c>
      <c r="W108" s="22">
        <v>1202.3499999999999</v>
      </c>
      <c r="X108" s="22">
        <v>1711.54</v>
      </c>
      <c r="Y108" s="7" t="s">
        <v>282</v>
      </c>
      <c r="Z108" s="20">
        <v>0.23</v>
      </c>
      <c r="AA108" s="7" t="s">
        <v>282</v>
      </c>
      <c r="AB108" s="7">
        <v>1.3</v>
      </c>
      <c r="AC108" s="16" t="s">
        <v>289</v>
      </c>
      <c r="AD108" s="28">
        <f t="shared" si="5"/>
        <v>2.4022831305094816</v>
      </c>
      <c r="AE108" s="16">
        <v>67.5</v>
      </c>
      <c r="AF108" s="16">
        <v>20</v>
      </c>
      <c r="AG108" s="16">
        <v>11</v>
      </c>
      <c r="AH108" s="16" t="s">
        <v>289</v>
      </c>
      <c r="AI108" s="14">
        <v>0.99288678126852392</v>
      </c>
      <c r="AJ108" s="9" t="s">
        <v>26</v>
      </c>
      <c r="AK108" s="21"/>
      <c r="AL108" s="21"/>
      <c r="AM108" s="21"/>
      <c r="AN108" s="16"/>
      <c r="AO108" s="9"/>
      <c r="AQ108" s="3"/>
      <c r="AR108" s="3"/>
    </row>
    <row r="109" spans="1:44" x14ac:dyDescent="0.2">
      <c r="A109" s="8" t="s">
        <v>152</v>
      </c>
      <c r="B109" s="12">
        <v>34.806646875000006</v>
      </c>
      <c r="C109" s="12">
        <v>34.144111999999993</v>
      </c>
      <c r="D109" s="9" t="s">
        <v>292</v>
      </c>
      <c r="E109" s="13">
        <v>5830</v>
      </c>
      <c r="F109" s="13">
        <v>6840</v>
      </c>
      <c r="G109" s="14">
        <v>0.85233918128654973</v>
      </c>
      <c r="H109" s="9" t="s">
        <v>292</v>
      </c>
      <c r="I109" s="16">
        <v>3.2</v>
      </c>
      <c r="J109" s="7">
        <v>1</v>
      </c>
      <c r="K109" s="7">
        <v>1</v>
      </c>
      <c r="L109" s="15">
        <f>K109/J109</f>
        <v>1</v>
      </c>
      <c r="M109" s="9" t="s">
        <v>299</v>
      </c>
      <c r="N109" s="7">
        <v>912.5</v>
      </c>
      <c r="O109" s="7">
        <v>136.5</v>
      </c>
      <c r="P109" s="7">
        <v>331.34</v>
      </c>
      <c r="Q109" s="7"/>
      <c r="R109" s="7">
        <v>1.01</v>
      </c>
      <c r="S109" s="9" t="s">
        <v>282</v>
      </c>
      <c r="T109" s="7">
        <v>-17.23</v>
      </c>
      <c r="U109" s="22">
        <v>1871.1000000000001</v>
      </c>
      <c r="V109" s="22">
        <v>19.975000000000001</v>
      </c>
      <c r="W109" s="22">
        <v>1342.61</v>
      </c>
      <c r="X109" s="22">
        <v>1594.77</v>
      </c>
      <c r="Y109" s="7" t="s">
        <v>282</v>
      </c>
      <c r="Z109" s="20">
        <v>0.12</v>
      </c>
      <c r="AA109" s="7" t="s">
        <v>282</v>
      </c>
      <c r="AB109" s="7">
        <v>0.25</v>
      </c>
      <c r="AC109" s="7" t="s">
        <v>46</v>
      </c>
      <c r="AD109" s="28">
        <f t="shared" si="5"/>
        <v>0.63957892235178193</v>
      </c>
      <c r="AE109" s="16">
        <v>43</v>
      </c>
      <c r="AF109" s="16">
        <v>57</v>
      </c>
      <c r="AG109" s="7"/>
      <c r="AH109" s="9"/>
      <c r="AI109" s="14">
        <v>0.99614890885750962</v>
      </c>
      <c r="AJ109" s="9" t="s">
        <v>26</v>
      </c>
      <c r="AK109" s="12">
        <v>42</v>
      </c>
      <c r="AL109" s="12">
        <v>3</v>
      </c>
      <c r="AM109" s="12">
        <v>50</v>
      </c>
      <c r="AN109" s="12">
        <v>1.5</v>
      </c>
      <c r="AO109" s="9" t="s">
        <v>321</v>
      </c>
      <c r="AQ109" s="3"/>
      <c r="AR109" s="3"/>
    </row>
    <row r="110" spans="1:44" x14ac:dyDescent="0.2">
      <c r="A110" s="8" t="s">
        <v>153</v>
      </c>
      <c r="B110" s="12">
        <v>96.5</v>
      </c>
      <c r="C110" s="12">
        <v>98</v>
      </c>
      <c r="D110" s="9" t="s">
        <v>292</v>
      </c>
      <c r="E110" s="13">
        <v>7280</v>
      </c>
      <c r="F110" s="13">
        <v>7020</v>
      </c>
      <c r="G110" s="14">
        <v>1.037037037037037</v>
      </c>
      <c r="H110" s="9" t="s">
        <v>292</v>
      </c>
      <c r="I110" s="16">
        <v>33.1</v>
      </c>
      <c r="J110" s="7">
        <v>7.3</v>
      </c>
      <c r="K110" s="7">
        <v>8.1999999999999993</v>
      </c>
      <c r="L110" s="15">
        <f>K110/J110</f>
        <v>1.1232876712328765</v>
      </c>
      <c r="M110" s="9" t="s">
        <v>297</v>
      </c>
      <c r="N110" s="7">
        <v>638.75</v>
      </c>
      <c r="O110" s="9">
        <v>223</v>
      </c>
      <c r="P110" s="7">
        <v>312.66000000000003</v>
      </c>
      <c r="Q110" s="7">
        <v>360</v>
      </c>
      <c r="R110" s="7">
        <v>1.01</v>
      </c>
      <c r="S110" s="9" t="s">
        <v>282</v>
      </c>
      <c r="T110" s="7">
        <v>0.02</v>
      </c>
      <c r="U110" s="22">
        <v>2265.6</v>
      </c>
      <c r="V110" s="22">
        <v>25.788999999999998</v>
      </c>
      <c r="W110" s="22">
        <v>1516.89</v>
      </c>
      <c r="X110" s="22">
        <v>1543.35</v>
      </c>
      <c r="Y110" s="7" t="s">
        <v>282</v>
      </c>
      <c r="Z110" s="20">
        <v>2.82</v>
      </c>
      <c r="AA110" s="7" t="s">
        <v>282</v>
      </c>
      <c r="AB110" s="7">
        <v>1.1000000000000001</v>
      </c>
      <c r="AC110" s="7" t="s">
        <v>31</v>
      </c>
      <c r="AD110" s="28">
        <f t="shared" si="5"/>
        <v>0.5805142544721793</v>
      </c>
      <c r="AE110" s="18">
        <v>78.900000000000006</v>
      </c>
      <c r="AF110" s="18">
        <v>11.4</v>
      </c>
      <c r="AG110" s="18">
        <v>4.9000000000000004</v>
      </c>
      <c r="AH110" s="16" t="s">
        <v>312</v>
      </c>
      <c r="AI110" s="14">
        <v>1.7699004975124379</v>
      </c>
      <c r="AJ110" s="9" t="s">
        <v>26</v>
      </c>
      <c r="AK110" s="19">
        <v>25.8</v>
      </c>
      <c r="AL110" s="19">
        <v>38.799999999999997</v>
      </c>
      <c r="AM110" s="19">
        <v>29.9</v>
      </c>
      <c r="AN110" s="19">
        <v>5.5</v>
      </c>
      <c r="AO110" s="9" t="s">
        <v>289</v>
      </c>
      <c r="AQ110" s="3"/>
      <c r="AR110" s="3"/>
    </row>
    <row r="111" spans="1:44" x14ac:dyDescent="0.2">
      <c r="A111" s="8" t="s">
        <v>154</v>
      </c>
      <c r="B111" s="12">
        <v>22.904684999999997</v>
      </c>
      <c r="C111" s="12">
        <v>19.75</v>
      </c>
      <c r="D111" s="9" t="s">
        <v>292</v>
      </c>
      <c r="E111" s="13">
        <v>2210</v>
      </c>
      <c r="F111" s="13">
        <v>2210</v>
      </c>
      <c r="G111" s="14">
        <v>1</v>
      </c>
      <c r="H111" s="9" t="s">
        <v>292</v>
      </c>
      <c r="I111" s="16">
        <v>17</v>
      </c>
      <c r="J111" s="7">
        <v>5.2</v>
      </c>
      <c r="K111" s="7">
        <v>6.4</v>
      </c>
      <c r="L111" s="15">
        <f>K111/J111</f>
        <v>1.2307692307692308</v>
      </c>
      <c r="M111" s="9" t="s">
        <v>297</v>
      </c>
      <c r="N111" s="7">
        <v>468.41</v>
      </c>
      <c r="O111" s="9">
        <v>135</v>
      </c>
      <c r="P111" s="7">
        <v>126.51</v>
      </c>
      <c r="Q111" s="7">
        <v>360</v>
      </c>
      <c r="R111" s="7">
        <v>1.18</v>
      </c>
      <c r="S111" s="9" t="s">
        <v>282</v>
      </c>
      <c r="T111" s="7">
        <v>-23.05</v>
      </c>
      <c r="U111" s="22">
        <v>629.4</v>
      </c>
      <c r="V111" s="22">
        <v>22.971</v>
      </c>
      <c r="W111" s="22">
        <v>839.07</v>
      </c>
      <c r="X111" s="22">
        <v>1636.61</v>
      </c>
      <c r="Y111" s="7" t="s">
        <v>282</v>
      </c>
      <c r="Z111" s="20">
        <v>0.05</v>
      </c>
      <c r="AA111" s="7" t="s">
        <v>282</v>
      </c>
      <c r="AB111" s="7">
        <v>0.9</v>
      </c>
      <c r="AC111" s="7" t="s">
        <v>46</v>
      </c>
      <c r="AD111" s="28">
        <f t="shared" si="5"/>
        <v>3.5669930613893825</v>
      </c>
      <c r="AE111" s="16">
        <v>54</v>
      </c>
      <c r="AF111" s="16">
        <v>43.6</v>
      </c>
      <c r="AG111" s="7" t="s">
        <v>155</v>
      </c>
      <c r="AH111" s="9"/>
      <c r="AI111" s="14">
        <v>1.185589519650655</v>
      </c>
      <c r="AJ111" s="9" t="s">
        <v>26</v>
      </c>
      <c r="AK111" s="21"/>
      <c r="AL111" s="21"/>
      <c r="AM111" s="21"/>
      <c r="AN111" s="16">
        <v>4.5999999999999996</v>
      </c>
      <c r="AO111" s="9" t="s">
        <v>316</v>
      </c>
      <c r="AQ111" s="3"/>
      <c r="AR111" s="3"/>
    </row>
    <row r="112" spans="1:44" x14ac:dyDescent="0.2">
      <c r="A112" s="8" t="s">
        <v>156</v>
      </c>
      <c r="B112" s="12">
        <v>11.84274928665474</v>
      </c>
      <c r="C112" s="12">
        <v>11.863684884937122</v>
      </c>
      <c r="D112" s="9" t="s">
        <v>292</v>
      </c>
      <c r="E112" s="13">
        <v>610</v>
      </c>
      <c r="F112" s="13">
        <v>700</v>
      </c>
      <c r="G112" s="14">
        <v>0.87142857142857144</v>
      </c>
      <c r="H112" s="9" t="s">
        <v>292</v>
      </c>
      <c r="I112" s="16">
        <v>6.7</v>
      </c>
      <c r="J112" s="7">
        <v>1.6</v>
      </c>
      <c r="K112" s="7">
        <v>1</v>
      </c>
      <c r="L112" s="15">
        <f>K112/J112</f>
        <v>0.625</v>
      </c>
      <c r="M112" s="9"/>
      <c r="N112" s="7"/>
      <c r="O112" s="9"/>
      <c r="P112" s="7"/>
      <c r="Q112" s="9">
        <v>255.60000000000002</v>
      </c>
      <c r="R112" s="7">
        <v>2.04</v>
      </c>
      <c r="S112" s="9" t="s">
        <v>282</v>
      </c>
      <c r="T112" s="7">
        <v>-15.01</v>
      </c>
      <c r="U112" s="22">
        <v>1531.2</v>
      </c>
      <c r="V112" s="22">
        <v>22.399000000000001</v>
      </c>
      <c r="W112" s="22">
        <v>1385.53</v>
      </c>
      <c r="X112" s="22">
        <v>1596.66</v>
      </c>
      <c r="Y112" s="7" t="s">
        <v>282</v>
      </c>
      <c r="Z112" s="20">
        <v>0.24</v>
      </c>
      <c r="AA112" s="7" t="s">
        <v>282</v>
      </c>
      <c r="AB112" s="7"/>
      <c r="AC112" s="7"/>
      <c r="AD112" s="28"/>
      <c r="AE112" s="16"/>
      <c r="AF112" s="16"/>
      <c r="AG112" s="7"/>
      <c r="AH112" s="9"/>
      <c r="AI112" s="14"/>
      <c r="AJ112" s="9"/>
      <c r="AK112" s="21"/>
      <c r="AL112" s="21"/>
      <c r="AM112" s="21"/>
      <c r="AN112" s="16">
        <v>9.1</v>
      </c>
      <c r="AO112" s="9" t="s">
        <v>316</v>
      </c>
      <c r="AQ112" s="3"/>
      <c r="AR112" s="3"/>
    </row>
    <row r="113" spans="1:44" x14ac:dyDescent="0.2">
      <c r="A113" s="17" t="s">
        <v>157</v>
      </c>
      <c r="B113" s="12"/>
      <c r="C113" s="12"/>
      <c r="D113" s="12"/>
      <c r="E113" s="13"/>
      <c r="F113" s="13"/>
      <c r="G113" s="14"/>
      <c r="H113" s="9"/>
      <c r="I113" s="16">
        <v>3.6</v>
      </c>
      <c r="J113" s="7"/>
      <c r="K113" s="7"/>
      <c r="L113" s="15"/>
      <c r="M113" s="9" t="s">
        <v>68</v>
      </c>
      <c r="N113" s="7"/>
      <c r="O113" s="9"/>
      <c r="P113" s="7"/>
      <c r="Q113" s="9">
        <v>214.79999999999998</v>
      </c>
      <c r="R113" s="9"/>
      <c r="S113" s="9"/>
      <c r="T113" s="7">
        <v>-21.99</v>
      </c>
      <c r="U113" s="22">
        <v>1272.6000000000001</v>
      </c>
      <c r="V113" s="22">
        <v>21.863999999999997</v>
      </c>
      <c r="W113" s="22">
        <v>1229.44</v>
      </c>
      <c r="X113" s="22">
        <v>1390.24</v>
      </c>
      <c r="Y113" s="7" t="s">
        <v>282</v>
      </c>
      <c r="Z113" s="20">
        <v>0.83</v>
      </c>
      <c r="AA113" s="7" t="s">
        <v>282</v>
      </c>
      <c r="AB113" s="7"/>
      <c r="AC113" s="7"/>
      <c r="AD113" s="28"/>
      <c r="AE113" s="16"/>
      <c r="AF113" s="16"/>
      <c r="AG113" s="7"/>
      <c r="AH113" s="9"/>
      <c r="AI113" s="14"/>
      <c r="AJ113" s="9"/>
      <c r="AK113" s="16">
        <v>35.799999999999997</v>
      </c>
      <c r="AL113" s="16">
        <v>33</v>
      </c>
      <c r="AM113" s="16">
        <v>14.4</v>
      </c>
      <c r="AN113" s="16"/>
      <c r="AO113" s="9" t="s">
        <v>68</v>
      </c>
      <c r="AQ113" s="3"/>
      <c r="AR113" s="3"/>
    </row>
    <row r="114" spans="1:44" x14ac:dyDescent="0.2">
      <c r="A114" s="8" t="s">
        <v>158</v>
      </c>
      <c r="B114" s="12">
        <v>12.830705401469595</v>
      </c>
      <c r="C114" s="12">
        <v>12.665742857142858</v>
      </c>
      <c r="D114" s="9" t="s">
        <v>292</v>
      </c>
      <c r="E114" s="13">
        <v>620</v>
      </c>
      <c r="F114" s="13">
        <v>598</v>
      </c>
      <c r="G114" s="14">
        <v>1.0367892976588629</v>
      </c>
      <c r="H114" s="9" t="s">
        <v>292</v>
      </c>
      <c r="I114" s="16">
        <v>5.4</v>
      </c>
      <c r="J114" s="7">
        <v>1.8</v>
      </c>
      <c r="K114" s="7">
        <v>1.5</v>
      </c>
      <c r="L114" s="15">
        <f>K114/J114</f>
        <v>0.83333333333333326</v>
      </c>
      <c r="M114" s="9" t="s">
        <v>294</v>
      </c>
      <c r="N114" s="7">
        <v>182.5</v>
      </c>
      <c r="O114" s="9">
        <v>128</v>
      </c>
      <c r="P114" s="7">
        <v>75.69</v>
      </c>
      <c r="Q114" s="7">
        <v>297.60000000000002</v>
      </c>
      <c r="R114" s="7">
        <v>1.94</v>
      </c>
      <c r="S114" s="9" t="s">
        <v>282</v>
      </c>
      <c r="T114" s="7">
        <v>-22.1</v>
      </c>
      <c r="U114" s="22">
        <v>1283.1999999999998</v>
      </c>
      <c r="V114" s="22">
        <v>20.65</v>
      </c>
      <c r="W114" s="22">
        <v>1231.46</v>
      </c>
      <c r="X114" s="22">
        <v>1476.65</v>
      </c>
      <c r="Y114" s="7" t="s">
        <v>282</v>
      </c>
      <c r="Z114" s="20">
        <v>0.26</v>
      </c>
      <c r="AA114" s="7" t="s">
        <v>282</v>
      </c>
      <c r="AB114" s="7">
        <v>1.44</v>
      </c>
      <c r="AC114" s="7" t="s">
        <v>46</v>
      </c>
      <c r="AD114" s="28">
        <f>AB114/((SQRT(Z114/3.14159))*2)</f>
        <v>2.5027678954432711</v>
      </c>
      <c r="AE114" s="16"/>
      <c r="AF114" s="16"/>
      <c r="AG114" s="7"/>
      <c r="AH114" s="9"/>
      <c r="AI114" s="14"/>
      <c r="AJ114" s="9"/>
      <c r="AK114" s="21"/>
      <c r="AL114" s="21"/>
      <c r="AM114" s="21"/>
      <c r="AN114" s="16">
        <v>5.4</v>
      </c>
      <c r="AO114" s="9" t="s">
        <v>316</v>
      </c>
      <c r="AQ114" s="3"/>
      <c r="AR114" s="3"/>
    </row>
    <row r="115" spans="1:44" x14ac:dyDescent="0.2">
      <c r="A115" s="8" t="s">
        <v>159</v>
      </c>
      <c r="B115" s="12">
        <v>6.7</v>
      </c>
      <c r="C115" s="12">
        <v>6.7</v>
      </c>
      <c r="D115" s="9" t="s">
        <v>292</v>
      </c>
      <c r="E115" s="13">
        <v>817</v>
      </c>
      <c r="F115" s="13">
        <v>923</v>
      </c>
      <c r="G115" s="14">
        <v>0.88515709642470208</v>
      </c>
      <c r="H115" s="9" t="s">
        <v>292</v>
      </c>
      <c r="I115" s="16">
        <v>1</v>
      </c>
      <c r="J115" s="7">
        <v>1</v>
      </c>
      <c r="K115" s="7">
        <v>1</v>
      </c>
      <c r="L115" s="15">
        <f>K115/J115</f>
        <v>1</v>
      </c>
      <c r="M115" s="9" t="s">
        <v>28</v>
      </c>
      <c r="N115" s="7"/>
      <c r="O115" s="9"/>
      <c r="P115" s="7"/>
      <c r="Q115" s="7"/>
      <c r="R115" s="7">
        <v>1.01</v>
      </c>
      <c r="S115" s="9" t="s">
        <v>282</v>
      </c>
      <c r="T115" s="7">
        <v>-13.79</v>
      </c>
      <c r="U115" s="22">
        <v>1332.8</v>
      </c>
      <c r="V115" s="22">
        <v>20.161000000000001</v>
      </c>
      <c r="W115" s="22">
        <v>1240.42</v>
      </c>
      <c r="X115" s="22">
        <v>1623.73</v>
      </c>
      <c r="Y115" s="7" t="s">
        <v>282</v>
      </c>
      <c r="Z115" s="20"/>
      <c r="AA115" s="12"/>
      <c r="AB115" s="7"/>
      <c r="AC115" s="7"/>
      <c r="AD115" s="28"/>
      <c r="AE115" s="16"/>
      <c r="AF115" s="16"/>
      <c r="AG115" s="7"/>
      <c r="AH115" s="9"/>
      <c r="AI115" s="14"/>
      <c r="AJ115" s="9"/>
      <c r="AK115" s="21"/>
      <c r="AL115" s="21"/>
      <c r="AM115" s="21"/>
      <c r="AN115" s="16"/>
      <c r="AO115" s="9"/>
      <c r="AQ115" s="3"/>
      <c r="AR115" s="3"/>
    </row>
    <row r="116" spans="1:44" x14ac:dyDescent="0.2">
      <c r="A116" s="8" t="s">
        <v>160</v>
      </c>
      <c r="B116" s="12">
        <v>7.25</v>
      </c>
      <c r="C116" s="12">
        <v>8</v>
      </c>
      <c r="D116" s="9" t="s">
        <v>292</v>
      </c>
      <c r="E116" s="13">
        <v>928</v>
      </c>
      <c r="F116" s="13">
        <v>934</v>
      </c>
      <c r="G116" s="14">
        <v>0.99357601713062094</v>
      </c>
      <c r="H116" s="9" t="s">
        <v>292</v>
      </c>
      <c r="I116" s="16">
        <v>2</v>
      </c>
      <c r="J116" s="7"/>
      <c r="K116" s="7"/>
      <c r="L116" s="15"/>
      <c r="M116" s="9" t="s">
        <v>68</v>
      </c>
      <c r="N116" s="7"/>
      <c r="O116" s="9"/>
      <c r="P116" s="7"/>
      <c r="Q116" s="7"/>
      <c r="R116" s="9"/>
      <c r="S116" s="9"/>
      <c r="T116" s="7">
        <v>-17.309999999999999</v>
      </c>
      <c r="U116" s="22">
        <v>1142</v>
      </c>
      <c r="V116" s="22">
        <v>25.475999999999999</v>
      </c>
      <c r="W116" s="22">
        <v>963.15</v>
      </c>
      <c r="X116" s="22">
        <v>1571.21</v>
      </c>
      <c r="Y116" s="7" t="s">
        <v>282</v>
      </c>
      <c r="Z116" s="20">
        <v>8.3380380000000007E-3</v>
      </c>
      <c r="AA116" s="7" t="s">
        <v>282</v>
      </c>
      <c r="AB116" s="7"/>
      <c r="AC116" s="7"/>
      <c r="AD116" s="28"/>
      <c r="AE116" s="16"/>
      <c r="AF116" s="16"/>
      <c r="AG116" s="7"/>
      <c r="AH116" s="9"/>
      <c r="AI116" s="14"/>
      <c r="AJ116" s="9"/>
      <c r="AK116" s="21"/>
      <c r="AL116" s="21"/>
      <c r="AM116" s="21"/>
      <c r="AN116" s="16"/>
      <c r="AO116" s="9"/>
      <c r="AQ116" s="3"/>
      <c r="AR116" s="3"/>
    </row>
    <row r="117" spans="1:44" x14ac:dyDescent="0.2">
      <c r="A117" s="8" t="s">
        <v>161</v>
      </c>
      <c r="B117" s="12">
        <v>6.8696833333333327</v>
      </c>
      <c r="C117" s="12">
        <v>6.7996246666666664</v>
      </c>
      <c r="D117" s="9" t="s">
        <v>292</v>
      </c>
      <c r="E117" s="13">
        <v>617</v>
      </c>
      <c r="F117" s="13">
        <v>594</v>
      </c>
      <c r="G117" s="14">
        <v>1.0387205387205387</v>
      </c>
      <c r="H117" s="9" t="s">
        <v>292</v>
      </c>
      <c r="I117" s="16">
        <v>1</v>
      </c>
      <c r="J117" s="7">
        <v>1</v>
      </c>
      <c r="K117" s="7">
        <v>1</v>
      </c>
      <c r="L117" s="15"/>
      <c r="M117" s="9" t="s">
        <v>28</v>
      </c>
      <c r="N117" s="7"/>
      <c r="O117" s="7">
        <v>135.91999999999999</v>
      </c>
      <c r="P117" s="7">
        <v>121.66</v>
      </c>
      <c r="Q117" s="7">
        <v>103</v>
      </c>
      <c r="R117" s="7">
        <v>1.01</v>
      </c>
      <c r="S117" s="9" t="s">
        <v>282</v>
      </c>
      <c r="T117" s="7">
        <v>-24.5</v>
      </c>
      <c r="U117" s="22">
        <v>568.20000000000005</v>
      </c>
      <c r="V117" s="22">
        <v>23.113</v>
      </c>
      <c r="W117" s="22">
        <v>803.16</v>
      </c>
      <c r="X117" s="22">
        <v>1741.51</v>
      </c>
      <c r="Y117" s="7" t="s">
        <v>282</v>
      </c>
      <c r="Z117" s="20">
        <v>1.9986660000000001E-3</v>
      </c>
      <c r="AA117" s="7" t="s">
        <v>282</v>
      </c>
      <c r="AB117" s="7"/>
      <c r="AC117" s="7"/>
      <c r="AD117" s="28"/>
      <c r="AE117" s="16"/>
      <c r="AF117" s="16"/>
      <c r="AG117" s="7"/>
      <c r="AH117" s="9"/>
      <c r="AI117" s="14">
        <v>1.1232876712328768</v>
      </c>
      <c r="AJ117" s="9" t="s">
        <v>26</v>
      </c>
      <c r="AK117" s="21"/>
      <c r="AL117" s="21"/>
      <c r="AM117" s="21"/>
      <c r="AN117" s="16"/>
      <c r="AO117" s="9"/>
      <c r="AQ117" s="3"/>
      <c r="AR117" s="3"/>
    </row>
    <row r="118" spans="1:44" x14ac:dyDescent="0.2">
      <c r="A118" s="17" t="s">
        <v>162</v>
      </c>
      <c r="B118" s="12"/>
      <c r="C118" s="12"/>
      <c r="D118" s="12"/>
      <c r="E118" s="13"/>
      <c r="F118" s="13"/>
      <c r="G118" s="14"/>
      <c r="H118" s="9"/>
      <c r="I118" s="16"/>
      <c r="J118" s="7"/>
      <c r="K118" s="7"/>
      <c r="L118" s="15"/>
      <c r="M118" s="9"/>
      <c r="N118" s="7"/>
      <c r="O118" s="9"/>
      <c r="P118" s="7"/>
      <c r="Q118" s="7"/>
      <c r="R118" s="7"/>
      <c r="S118" s="7"/>
      <c r="T118" s="7">
        <v>-21.5</v>
      </c>
      <c r="U118" s="22">
        <v>1830</v>
      </c>
      <c r="V118" s="22">
        <v>19.715</v>
      </c>
      <c r="W118" s="22">
        <v>1311.1</v>
      </c>
      <c r="X118" s="22">
        <v>1556.51</v>
      </c>
      <c r="Y118" s="7" t="s">
        <v>282</v>
      </c>
      <c r="Z118" s="20"/>
      <c r="AA118" s="12"/>
      <c r="AB118" s="7"/>
      <c r="AC118" s="7"/>
      <c r="AD118" s="28"/>
      <c r="AE118" s="16"/>
      <c r="AF118" s="16"/>
      <c r="AG118" s="7"/>
      <c r="AH118" s="9"/>
      <c r="AI118" s="14"/>
      <c r="AJ118" s="9"/>
      <c r="AK118" s="21"/>
      <c r="AL118" s="21"/>
      <c r="AM118" s="21"/>
      <c r="AN118" s="16"/>
      <c r="AO118" s="9"/>
      <c r="AQ118" s="3"/>
      <c r="AR118" s="3"/>
    </row>
    <row r="119" spans="1:44" x14ac:dyDescent="0.2">
      <c r="A119" s="17" t="s">
        <v>163</v>
      </c>
      <c r="B119" s="12"/>
      <c r="C119" s="12"/>
      <c r="D119" s="12"/>
      <c r="E119" s="13"/>
      <c r="F119" s="13"/>
      <c r="G119" s="14"/>
      <c r="H119" s="9"/>
      <c r="I119" s="16">
        <v>1</v>
      </c>
      <c r="J119" s="7">
        <v>1</v>
      </c>
      <c r="K119" s="7">
        <v>1</v>
      </c>
      <c r="L119" s="15"/>
      <c r="M119" s="9" t="s">
        <v>28</v>
      </c>
      <c r="N119" s="7"/>
      <c r="O119" s="9">
        <v>135</v>
      </c>
      <c r="P119" s="7">
        <v>76.209999999999994</v>
      </c>
      <c r="Q119" s="7">
        <v>144</v>
      </c>
      <c r="R119" s="7">
        <v>1</v>
      </c>
      <c r="S119" s="9" t="s">
        <v>282</v>
      </c>
      <c r="T119" s="7">
        <v>-15.86</v>
      </c>
      <c r="U119" s="22">
        <v>1736.1000000000001</v>
      </c>
      <c r="V119" s="22">
        <v>19.875</v>
      </c>
      <c r="W119" s="22">
        <v>1388.45</v>
      </c>
      <c r="X119" s="22">
        <v>1668.67</v>
      </c>
      <c r="Y119" s="7" t="s">
        <v>282</v>
      </c>
      <c r="Z119" s="20">
        <v>2.7342030000000002E-3</v>
      </c>
      <c r="AA119" s="7" t="s">
        <v>282</v>
      </c>
      <c r="AB119" s="7"/>
      <c r="AC119" s="7"/>
      <c r="AD119" s="28"/>
      <c r="AE119" s="16"/>
      <c r="AF119" s="16"/>
      <c r="AG119" s="7"/>
      <c r="AH119" s="9"/>
      <c r="AI119" s="14">
        <v>1.3320388349514563</v>
      </c>
      <c r="AJ119" s="9" t="s">
        <v>26</v>
      </c>
      <c r="AK119" s="21"/>
      <c r="AL119" s="21"/>
      <c r="AM119" s="21"/>
      <c r="AN119" s="16"/>
      <c r="AO119" s="9"/>
      <c r="AQ119" s="3"/>
      <c r="AR119" s="3"/>
    </row>
    <row r="120" spans="1:44" x14ac:dyDescent="0.2">
      <c r="A120" s="8" t="s">
        <v>164</v>
      </c>
      <c r="B120" s="12">
        <v>8.25</v>
      </c>
      <c r="C120" s="12">
        <v>7</v>
      </c>
      <c r="D120" s="9" t="s">
        <v>292</v>
      </c>
      <c r="E120" s="13">
        <v>806</v>
      </c>
      <c r="F120" s="13">
        <v>803</v>
      </c>
      <c r="G120" s="14">
        <v>1.0037359900373599</v>
      </c>
      <c r="H120" s="9" t="s">
        <v>292</v>
      </c>
      <c r="I120" s="16">
        <v>1</v>
      </c>
      <c r="J120" s="7">
        <v>1</v>
      </c>
      <c r="K120" s="7">
        <v>1</v>
      </c>
      <c r="L120" s="15"/>
      <c r="M120" s="9" t="s">
        <v>28</v>
      </c>
      <c r="N120" s="7"/>
      <c r="O120" s="7">
        <v>135.91999999999999</v>
      </c>
      <c r="P120" s="7">
        <v>119.32</v>
      </c>
      <c r="Q120" s="7"/>
      <c r="R120" s="7">
        <v>1.02</v>
      </c>
      <c r="S120" s="9" t="s">
        <v>282</v>
      </c>
      <c r="T120" s="7">
        <v>-21.58</v>
      </c>
      <c r="U120" s="22">
        <v>578.9</v>
      </c>
      <c r="V120" s="22">
        <v>23.861000000000001</v>
      </c>
      <c r="W120" s="22">
        <v>789.13</v>
      </c>
      <c r="X120" s="22">
        <v>1602.55</v>
      </c>
      <c r="Y120" s="7" t="s">
        <v>282</v>
      </c>
      <c r="Z120" s="20">
        <v>8.0000000000000002E-3</v>
      </c>
      <c r="AA120" s="12" t="s">
        <v>289</v>
      </c>
      <c r="AB120" s="7"/>
      <c r="AC120" s="7"/>
      <c r="AD120" s="28"/>
      <c r="AE120" s="16"/>
      <c r="AF120" s="16"/>
      <c r="AG120" s="7"/>
      <c r="AH120" s="9"/>
      <c r="AI120" s="14">
        <v>1.1791044776119404</v>
      </c>
      <c r="AJ120" s="9" t="s">
        <v>26</v>
      </c>
      <c r="AK120" s="21"/>
      <c r="AL120" s="21"/>
      <c r="AM120" s="21"/>
      <c r="AN120" s="16"/>
      <c r="AO120" s="9"/>
      <c r="AQ120" s="3"/>
      <c r="AR120" s="3"/>
    </row>
    <row r="121" spans="1:44" x14ac:dyDescent="0.2">
      <c r="A121" s="8" t="s">
        <v>165</v>
      </c>
      <c r="B121" s="12">
        <v>93.973505989977895</v>
      </c>
      <c r="C121" s="12">
        <v>89.956562290592188</v>
      </c>
      <c r="D121" s="9" t="s">
        <v>292</v>
      </c>
      <c r="E121" s="13">
        <v>7890</v>
      </c>
      <c r="F121" s="13">
        <v>6010</v>
      </c>
      <c r="G121" s="14">
        <v>1.3128119800332778</v>
      </c>
      <c r="H121" s="9" t="s">
        <v>292</v>
      </c>
      <c r="I121" s="16">
        <v>15.8</v>
      </c>
      <c r="J121" s="7">
        <v>4.3</v>
      </c>
      <c r="K121" s="7">
        <v>7.8</v>
      </c>
      <c r="L121" s="15">
        <f>K121/J121</f>
        <v>1.8139534883720931</v>
      </c>
      <c r="M121" s="9" t="s">
        <v>297</v>
      </c>
      <c r="N121" s="7">
        <v>770.15</v>
      </c>
      <c r="O121" s="9">
        <v>181</v>
      </c>
      <c r="P121" s="7">
        <v>211.71</v>
      </c>
      <c r="Q121" s="7">
        <v>392.4</v>
      </c>
      <c r="R121" s="7">
        <v>1.01</v>
      </c>
      <c r="S121" s="9" t="s">
        <v>282</v>
      </c>
      <c r="T121" s="7">
        <v>0.22</v>
      </c>
      <c r="U121" s="22">
        <v>1416.8000000000002</v>
      </c>
      <c r="V121" s="22">
        <v>23.818999999999999</v>
      </c>
      <c r="W121" s="22">
        <v>1349.5</v>
      </c>
      <c r="X121" s="22">
        <v>1566.87</v>
      </c>
      <c r="Y121" s="7" t="s">
        <v>282</v>
      </c>
      <c r="Z121" s="20">
        <v>1.98</v>
      </c>
      <c r="AA121" s="7" t="s">
        <v>282</v>
      </c>
      <c r="AB121" s="7">
        <v>1.2</v>
      </c>
      <c r="AC121" s="7" t="s">
        <v>31</v>
      </c>
      <c r="AD121" s="28">
        <f>AB121/((SQRT(Z121/3.14159))*2)</f>
        <v>0.75577654225186286</v>
      </c>
      <c r="AE121" s="16">
        <v>64</v>
      </c>
      <c r="AF121" s="7">
        <v>5</v>
      </c>
      <c r="AG121" s="7">
        <v>14</v>
      </c>
      <c r="AH121" s="9" t="s">
        <v>311</v>
      </c>
      <c r="AI121" s="14">
        <v>2.1874285714285713</v>
      </c>
      <c r="AJ121" s="9" t="s">
        <v>26</v>
      </c>
      <c r="AK121" s="12">
        <v>37.5</v>
      </c>
      <c r="AL121" s="12">
        <v>27.5</v>
      </c>
      <c r="AM121" s="12">
        <v>12</v>
      </c>
      <c r="AN121" s="12">
        <v>6.25</v>
      </c>
      <c r="AO121" s="9" t="s">
        <v>68</v>
      </c>
      <c r="AQ121" s="3"/>
      <c r="AR121" s="3"/>
    </row>
    <row r="122" spans="1:44" x14ac:dyDescent="0.2">
      <c r="A122" s="8" t="s">
        <v>166</v>
      </c>
      <c r="B122" s="12">
        <v>101.59092000000001</v>
      </c>
      <c r="C122" s="12">
        <v>91.001689999999996</v>
      </c>
      <c r="D122" s="9" t="s">
        <v>292</v>
      </c>
      <c r="E122" s="13">
        <v>7840</v>
      </c>
      <c r="F122" s="13">
        <v>5760</v>
      </c>
      <c r="G122" s="14">
        <v>1.3611111111111112</v>
      </c>
      <c r="H122" s="9" t="s">
        <v>292</v>
      </c>
      <c r="I122" s="16"/>
      <c r="J122" s="7"/>
      <c r="K122" s="7"/>
      <c r="L122" s="15"/>
      <c r="M122" s="9"/>
      <c r="N122" s="7"/>
      <c r="O122" s="9"/>
      <c r="P122" s="7"/>
      <c r="Q122" s="7">
        <v>321.60000000000002</v>
      </c>
      <c r="R122" s="9"/>
      <c r="S122" s="9" t="s">
        <v>282</v>
      </c>
      <c r="T122" s="7">
        <v>-1.65</v>
      </c>
      <c r="U122" s="22">
        <v>1578.1</v>
      </c>
      <c r="V122" s="22">
        <v>25.079000000000001</v>
      </c>
      <c r="W122" s="22">
        <v>1520.09</v>
      </c>
      <c r="X122" s="22">
        <v>1594.85</v>
      </c>
      <c r="Y122" s="7" t="s">
        <v>282</v>
      </c>
      <c r="Z122" s="20">
        <v>0.34</v>
      </c>
      <c r="AA122" s="7" t="s">
        <v>282</v>
      </c>
      <c r="AB122" s="7"/>
      <c r="AC122" s="7"/>
      <c r="AD122" s="9"/>
      <c r="AE122" s="16"/>
      <c r="AF122" s="16"/>
      <c r="AG122" s="7"/>
      <c r="AH122" s="9"/>
      <c r="AI122" s="14">
        <v>1.8968253968253967</v>
      </c>
      <c r="AJ122" s="9" t="s">
        <v>26</v>
      </c>
      <c r="AK122" s="12"/>
      <c r="AL122" s="12"/>
      <c r="AM122" s="12"/>
      <c r="AN122" s="12"/>
      <c r="AO122" s="9"/>
      <c r="AQ122" s="3"/>
      <c r="AR122" s="3"/>
    </row>
    <row r="123" spans="1:44" x14ac:dyDescent="0.2">
      <c r="A123" s="8" t="s">
        <v>167</v>
      </c>
      <c r="B123" s="12">
        <v>6.3436878900927942</v>
      </c>
      <c r="C123" s="12">
        <v>6.5333333333333341</v>
      </c>
      <c r="D123" s="9" t="s">
        <v>292</v>
      </c>
      <c r="E123" s="13">
        <v>264</v>
      </c>
      <c r="F123" s="13">
        <v>269</v>
      </c>
      <c r="G123" s="14">
        <v>0.98141263940520451</v>
      </c>
      <c r="H123" s="9" t="s">
        <v>292</v>
      </c>
      <c r="I123" s="16"/>
      <c r="J123" s="7"/>
      <c r="K123" s="7"/>
      <c r="L123" s="15"/>
      <c r="M123" s="9"/>
      <c r="N123" s="7"/>
      <c r="O123" s="9"/>
      <c r="P123" s="7"/>
      <c r="Q123" s="7"/>
      <c r="R123" s="9"/>
      <c r="S123" s="9"/>
      <c r="T123" s="7"/>
      <c r="U123" s="22"/>
      <c r="V123" s="22"/>
      <c r="W123" s="22"/>
      <c r="X123" s="22"/>
      <c r="Y123" s="7"/>
      <c r="Z123" s="20"/>
      <c r="AA123" s="12"/>
      <c r="AB123" s="7"/>
      <c r="AC123" s="7"/>
      <c r="AD123" s="9"/>
      <c r="AE123" s="16"/>
      <c r="AF123" s="16"/>
      <c r="AG123" s="7"/>
      <c r="AH123" s="9"/>
      <c r="AI123" s="14"/>
      <c r="AJ123" s="9"/>
      <c r="AK123" s="19">
        <v>26</v>
      </c>
      <c r="AL123" s="19">
        <v>35.6</v>
      </c>
      <c r="AM123" s="19">
        <v>36.4</v>
      </c>
      <c r="AN123" s="19">
        <v>23</v>
      </c>
      <c r="AO123" s="9" t="s">
        <v>289</v>
      </c>
      <c r="AQ123" s="3"/>
      <c r="AR123" s="3"/>
    </row>
    <row r="124" spans="1:44" x14ac:dyDescent="0.2">
      <c r="A124" s="8" t="s">
        <v>168</v>
      </c>
      <c r="B124" s="12">
        <v>5.8710760000000004</v>
      </c>
      <c r="C124" s="12">
        <v>5.9309849999999997</v>
      </c>
      <c r="D124" s="9" t="s">
        <v>292</v>
      </c>
      <c r="E124" s="13">
        <v>192</v>
      </c>
      <c r="F124" s="13">
        <v>193</v>
      </c>
      <c r="G124" s="14">
        <v>0.99481865284974091</v>
      </c>
      <c r="H124" s="9" t="s">
        <v>292</v>
      </c>
      <c r="I124" s="16">
        <v>2</v>
      </c>
      <c r="J124" s="7">
        <v>1</v>
      </c>
      <c r="K124" s="7">
        <v>1</v>
      </c>
      <c r="L124" s="15">
        <f>K124/J124</f>
        <v>1</v>
      </c>
      <c r="M124" s="9" t="s">
        <v>302</v>
      </c>
      <c r="N124" s="7">
        <v>182.5</v>
      </c>
      <c r="O124" s="9">
        <v>166</v>
      </c>
      <c r="P124" s="7">
        <v>167.49</v>
      </c>
      <c r="Q124" s="7">
        <v>196.8</v>
      </c>
      <c r="R124" s="7">
        <v>1.44</v>
      </c>
      <c r="S124" s="9" t="s">
        <v>282</v>
      </c>
      <c r="T124" s="7">
        <v>6.75</v>
      </c>
      <c r="U124" s="22">
        <v>1472.7</v>
      </c>
      <c r="V124" s="22">
        <v>25.228000000000002</v>
      </c>
      <c r="W124" s="22">
        <v>1550.45</v>
      </c>
      <c r="X124" s="22">
        <v>1554.95</v>
      </c>
      <c r="Y124" s="7" t="s">
        <v>282</v>
      </c>
      <c r="Z124" s="20">
        <v>7.0596809999999999E-3</v>
      </c>
      <c r="AA124" s="7" t="s">
        <v>282</v>
      </c>
      <c r="AB124" s="7"/>
      <c r="AC124" s="7"/>
      <c r="AD124" s="9"/>
      <c r="AE124" s="16"/>
      <c r="AF124" s="16"/>
      <c r="AG124" s="7"/>
      <c r="AH124" s="9"/>
      <c r="AI124" s="14">
        <v>0.98468271334792112</v>
      </c>
      <c r="AJ124" s="9" t="s">
        <v>26</v>
      </c>
      <c r="AK124" s="19"/>
      <c r="AL124" s="19"/>
      <c r="AM124" s="19"/>
      <c r="AN124" s="19"/>
      <c r="AO124" s="9"/>
      <c r="AQ124" s="3"/>
      <c r="AR124" s="3"/>
    </row>
    <row r="125" spans="1:44" x14ac:dyDescent="0.2">
      <c r="A125" s="8" t="s">
        <v>169</v>
      </c>
      <c r="B125" s="12">
        <v>100.7</v>
      </c>
      <c r="C125" s="12">
        <v>99.8</v>
      </c>
      <c r="D125" s="9" t="s">
        <v>292</v>
      </c>
      <c r="E125" s="13">
        <v>12200</v>
      </c>
      <c r="F125" s="13">
        <v>8400</v>
      </c>
      <c r="G125" s="14">
        <v>1.4523809523809523</v>
      </c>
      <c r="H125" s="9" t="s">
        <v>292</v>
      </c>
      <c r="I125" s="16">
        <v>31.1</v>
      </c>
      <c r="J125" s="7"/>
      <c r="K125" s="7"/>
      <c r="L125" s="15"/>
      <c r="M125" s="9" t="s">
        <v>304</v>
      </c>
      <c r="N125" s="7">
        <v>558</v>
      </c>
      <c r="O125" s="9">
        <v>177</v>
      </c>
      <c r="P125" s="9">
        <v>299</v>
      </c>
      <c r="Q125" s="9">
        <v>350.4</v>
      </c>
      <c r="R125" s="9">
        <v>1</v>
      </c>
      <c r="S125" s="9" t="s">
        <v>282</v>
      </c>
      <c r="T125" s="7"/>
      <c r="U125" s="22"/>
      <c r="V125" s="22"/>
      <c r="W125" s="22"/>
      <c r="X125" s="22"/>
      <c r="Y125" s="7"/>
      <c r="Z125" s="20"/>
      <c r="AA125" s="12"/>
      <c r="AB125" s="7">
        <v>1.7</v>
      </c>
      <c r="AC125" s="7" t="s">
        <v>46</v>
      </c>
      <c r="AD125" s="9"/>
      <c r="AE125" s="16"/>
      <c r="AF125" s="16"/>
      <c r="AG125" s="7"/>
      <c r="AH125" s="9"/>
      <c r="AI125" s="14"/>
      <c r="AJ125" s="9"/>
      <c r="AK125" s="19"/>
      <c r="AL125" s="19"/>
      <c r="AM125" s="19"/>
      <c r="AN125" s="19"/>
      <c r="AO125" s="9"/>
      <c r="AQ125" s="3"/>
      <c r="AR125" s="3"/>
    </row>
    <row r="126" spans="1:44" x14ac:dyDescent="0.2">
      <c r="A126" s="8" t="s">
        <v>170</v>
      </c>
      <c r="B126" s="12">
        <v>90.458937914001865</v>
      </c>
      <c r="C126" s="12">
        <v>88.296045930403437</v>
      </c>
      <c r="D126" s="9" t="s">
        <v>292</v>
      </c>
      <c r="E126" s="13">
        <v>11300</v>
      </c>
      <c r="F126" s="13">
        <v>6900</v>
      </c>
      <c r="G126" s="14">
        <v>1.6376811594202898</v>
      </c>
      <c r="H126" s="9" t="s">
        <v>292</v>
      </c>
      <c r="I126" s="16"/>
      <c r="J126" s="7"/>
      <c r="K126" s="7"/>
      <c r="L126" s="15"/>
      <c r="M126" s="9"/>
      <c r="N126" s="7"/>
      <c r="O126" s="9"/>
      <c r="P126" s="7"/>
      <c r="Q126" s="9">
        <v>376.79999999999995</v>
      </c>
      <c r="R126" s="9"/>
      <c r="S126" s="9"/>
      <c r="T126" s="7">
        <v>23.01</v>
      </c>
      <c r="U126" s="22">
        <v>1475.6</v>
      </c>
      <c r="V126" s="22">
        <v>14.215999999999999</v>
      </c>
      <c r="W126" s="22">
        <v>1020.56</v>
      </c>
      <c r="X126" s="22">
        <v>1260.02</v>
      </c>
      <c r="Y126" s="7" t="s">
        <v>282</v>
      </c>
      <c r="Z126" s="20"/>
      <c r="AA126" s="12"/>
      <c r="AB126" s="7"/>
      <c r="AC126" s="7"/>
      <c r="AD126" s="9"/>
      <c r="AE126" s="16"/>
      <c r="AF126" s="16"/>
      <c r="AG126" s="7"/>
      <c r="AH126" s="9"/>
      <c r="AI126" s="14"/>
      <c r="AJ126" s="9"/>
      <c r="AK126" s="19"/>
      <c r="AL126" s="19"/>
      <c r="AM126" s="19"/>
      <c r="AN126" s="19"/>
      <c r="AO126" s="9"/>
      <c r="AQ126" s="3"/>
      <c r="AR126" s="3"/>
    </row>
    <row r="127" spans="1:44" x14ac:dyDescent="0.2">
      <c r="A127" s="8" t="s">
        <v>171</v>
      </c>
      <c r="B127" s="12">
        <v>82</v>
      </c>
      <c r="C127" s="12">
        <v>73</v>
      </c>
      <c r="D127" s="9" t="s">
        <v>292</v>
      </c>
      <c r="E127" s="13">
        <v>6000</v>
      </c>
      <c r="F127" s="13">
        <v>4940</v>
      </c>
      <c r="G127" s="14">
        <v>1.214574898785425</v>
      </c>
      <c r="H127" s="9" t="s">
        <v>292</v>
      </c>
      <c r="I127" s="16"/>
      <c r="J127" s="7"/>
      <c r="K127" s="7"/>
      <c r="L127" s="15"/>
      <c r="M127" s="9"/>
      <c r="N127" s="7"/>
      <c r="O127" s="9"/>
      <c r="P127" s="7"/>
      <c r="Q127" s="7"/>
      <c r="R127" s="9"/>
      <c r="S127" s="9"/>
      <c r="T127" s="7"/>
      <c r="U127" s="22"/>
      <c r="V127" s="22"/>
      <c r="W127" s="22"/>
      <c r="X127" s="22"/>
      <c r="Y127" s="7"/>
      <c r="Z127" s="20"/>
      <c r="AA127" s="12"/>
      <c r="AB127" s="7"/>
      <c r="AC127" s="7"/>
      <c r="AD127" s="9"/>
      <c r="AE127" s="16">
        <v>53.8</v>
      </c>
      <c r="AF127" s="16">
        <v>29.1</v>
      </c>
      <c r="AG127" s="7">
        <v>9.8000000000000007</v>
      </c>
      <c r="AH127" s="16" t="s">
        <v>289</v>
      </c>
      <c r="AI127" s="14"/>
      <c r="AJ127" s="9"/>
      <c r="AK127" s="19"/>
      <c r="AL127" s="19"/>
      <c r="AM127" s="19"/>
      <c r="AN127" s="19"/>
      <c r="AO127" s="9"/>
      <c r="AQ127" s="3"/>
      <c r="AR127" s="3"/>
    </row>
    <row r="128" spans="1:44" x14ac:dyDescent="0.2">
      <c r="A128" s="8" t="s">
        <v>172</v>
      </c>
      <c r="B128" s="12">
        <v>63.976598509092838</v>
      </c>
      <c r="C128" s="12">
        <v>62.144302755950015</v>
      </c>
      <c r="D128" s="9" t="s">
        <v>292</v>
      </c>
      <c r="E128" s="13">
        <v>4984.2203389830511</v>
      </c>
      <c r="F128" s="13">
        <v>3517.8727272727274</v>
      </c>
      <c r="G128" s="14">
        <v>1.4168279313638295</v>
      </c>
      <c r="H128" s="9" t="s">
        <v>292</v>
      </c>
      <c r="I128" s="16">
        <v>27.5</v>
      </c>
      <c r="J128" s="7">
        <v>4.7</v>
      </c>
      <c r="K128" s="7">
        <v>10.6</v>
      </c>
      <c r="L128" s="15">
        <f>K128/J128</f>
        <v>2.2553191489361701</v>
      </c>
      <c r="M128" s="9" t="s">
        <v>297</v>
      </c>
      <c r="N128" s="7">
        <v>398.45</v>
      </c>
      <c r="O128" s="9">
        <v>165</v>
      </c>
      <c r="P128" s="7">
        <v>283.52999999999997</v>
      </c>
      <c r="Q128" s="7">
        <v>456</v>
      </c>
      <c r="R128" s="7">
        <v>1</v>
      </c>
      <c r="S128" s="9" t="s">
        <v>282</v>
      </c>
      <c r="T128" s="7">
        <v>4.13</v>
      </c>
      <c r="U128" s="22">
        <v>2190.5</v>
      </c>
      <c r="V128" s="22">
        <v>24.922000000000001</v>
      </c>
      <c r="W128" s="22">
        <v>1553.06</v>
      </c>
      <c r="X128" s="22">
        <v>1719.8</v>
      </c>
      <c r="Y128" s="7" t="s">
        <v>282</v>
      </c>
      <c r="Z128" s="20">
        <v>0.46</v>
      </c>
      <c r="AA128" s="7" t="s">
        <v>282</v>
      </c>
      <c r="AB128" s="7">
        <v>1.5</v>
      </c>
      <c r="AC128" s="7" t="s">
        <v>31</v>
      </c>
      <c r="AD128" s="28">
        <f>AB128/((SQRT(Z128/3.14159))*2)</f>
        <v>1.9600046445153487</v>
      </c>
      <c r="AE128" s="16">
        <v>76.8</v>
      </c>
      <c r="AF128" s="7">
        <v>9.4</v>
      </c>
      <c r="AG128" s="7">
        <v>4</v>
      </c>
      <c r="AH128" s="9" t="s">
        <v>289</v>
      </c>
      <c r="AI128" s="14">
        <v>2.2577319587628866</v>
      </c>
      <c r="AJ128" s="9" t="s">
        <v>26</v>
      </c>
      <c r="AK128" s="12">
        <v>18.5</v>
      </c>
      <c r="AL128" s="12">
        <v>36.9</v>
      </c>
      <c r="AM128" s="12">
        <v>42.9</v>
      </c>
      <c r="AN128" s="12">
        <v>1.5</v>
      </c>
      <c r="AO128" s="9" t="s">
        <v>68</v>
      </c>
      <c r="AQ128" s="3"/>
      <c r="AR128" s="3"/>
    </row>
    <row r="129" spans="1:44" x14ac:dyDescent="0.2">
      <c r="A129" s="8" t="s">
        <v>173</v>
      </c>
      <c r="B129" s="12">
        <v>102.92</v>
      </c>
      <c r="C129" s="12">
        <v>96.78</v>
      </c>
      <c r="D129" s="9" t="s">
        <v>292</v>
      </c>
      <c r="E129" s="13">
        <v>10970</v>
      </c>
      <c r="F129" s="13">
        <v>8030</v>
      </c>
      <c r="G129" s="14">
        <v>1.3661270236612701</v>
      </c>
      <c r="H129" s="9" t="s">
        <v>292</v>
      </c>
      <c r="I129" s="16">
        <v>53.7</v>
      </c>
      <c r="J129" s="7">
        <v>3.4</v>
      </c>
      <c r="K129" s="7">
        <v>17.5</v>
      </c>
      <c r="L129" s="15">
        <f>K129/J129</f>
        <v>5.1470588235294121</v>
      </c>
      <c r="M129" s="9" t="s">
        <v>297</v>
      </c>
      <c r="N129" s="7">
        <v>486.66</v>
      </c>
      <c r="O129" s="9">
        <v>174</v>
      </c>
      <c r="P129" s="7">
        <v>265.04000000000002</v>
      </c>
      <c r="Q129" s="7">
        <v>396</v>
      </c>
      <c r="R129" s="7">
        <v>1.02</v>
      </c>
      <c r="S129" s="9" t="s">
        <v>282</v>
      </c>
      <c r="T129" s="7">
        <v>35.880000000000003</v>
      </c>
      <c r="U129" s="22">
        <v>1476.6</v>
      </c>
      <c r="V129" s="22">
        <v>10.222</v>
      </c>
      <c r="W129" s="22">
        <v>792.57</v>
      </c>
      <c r="X129" s="22">
        <v>842.46</v>
      </c>
      <c r="Y129" s="7" t="s">
        <v>282</v>
      </c>
      <c r="Z129" s="20">
        <v>1.43</v>
      </c>
      <c r="AA129" s="7" t="s">
        <v>282</v>
      </c>
      <c r="AB129" s="7">
        <v>0.93</v>
      </c>
      <c r="AC129" s="7" t="s">
        <v>31</v>
      </c>
      <c r="AD129" s="28">
        <f>AB129/((SQRT(Z129/3.14159))*2)</f>
        <v>0.68922288139959154</v>
      </c>
      <c r="AE129" s="16">
        <v>22.9</v>
      </c>
      <c r="AF129" s="7">
        <v>23.7</v>
      </c>
      <c r="AG129" s="7">
        <v>7</v>
      </c>
      <c r="AH129" s="9" t="s">
        <v>289</v>
      </c>
      <c r="AI129" s="14">
        <v>2.0396246089676744</v>
      </c>
      <c r="AJ129" s="9" t="s">
        <v>26</v>
      </c>
      <c r="AK129" s="12">
        <v>43.3</v>
      </c>
      <c r="AL129" s="12">
        <v>19.899999999999999</v>
      </c>
      <c r="AM129" s="12">
        <v>20.100000000000001</v>
      </c>
      <c r="AN129" s="12">
        <v>15.2</v>
      </c>
      <c r="AO129" s="9" t="s">
        <v>68</v>
      </c>
      <c r="AQ129" s="3"/>
      <c r="AR129" s="3"/>
    </row>
    <row r="130" spans="1:44" x14ac:dyDescent="0.2">
      <c r="A130" s="8" t="s">
        <v>174</v>
      </c>
      <c r="B130" s="12">
        <v>85.598081141327555</v>
      </c>
      <c r="C130" s="12">
        <v>82.124587674205443</v>
      </c>
      <c r="D130" s="9" t="s">
        <v>292</v>
      </c>
      <c r="E130" s="13">
        <v>6520.5</v>
      </c>
      <c r="F130" s="13">
        <v>4762.666666666667</v>
      </c>
      <c r="G130" s="14">
        <v>1.3690859462486</v>
      </c>
      <c r="H130" s="9" t="s">
        <v>292</v>
      </c>
      <c r="I130" s="16"/>
      <c r="J130" s="7"/>
      <c r="K130" s="7"/>
      <c r="L130" s="15"/>
      <c r="M130" s="9"/>
      <c r="N130" s="7"/>
      <c r="O130" s="9"/>
      <c r="P130" s="7"/>
      <c r="Q130" s="7"/>
      <c r="R130" s="9"/>
      <c r="S130" s="9"/>
      <c r="T130" s="7"/>
      <c r="U130" s="22"/>
      <c r="V130" s="22"/>
      <c r="W130" s="22"/>
      <c r="X130" s="22"/>
      <c r="Y130" s="7"/>
      <c r="Z130" s="20"/>
      <c r="AA130" s="12"/>
      <c r="AB130" s="7"/>
      <c r="AC130" s="7"/>
      <c r="AD130" s="28"/>
      <c r="AE130" s="16"/>
      <c r="AF130" s="7"/>
      <c r="AG130" s="7"/>
      <c r="AH130" s="9"/>
      <c r="AI130" s="14"/>
      <c r="AJ130" s="9"/>
      <c r="AK130" s="12"/>
      <c r="AL130" s="12"/>
      <c r="AM130" s="12"/>
      <c r="AN130" s="12"/>
      <c r="AO130" s="9"/>
      <c r="AQ130" s="3"/>
      <c r="AR130" s="3"/>
    </row>
    <row r="131" spans="1:44" x14ac:dyDescent="0.2">
      <c r="A131" s="8" t="s">
        <v>175</v>
      </c>
      <c r="B131" s="12">
        <v>88.984218266010757</v>
      </c>
      <c r="C131" s="12">
        <v>84.256220627649398</v>
      </c>
      <c r="D131" s="9" t="s">
        <v>292</v>
      </c>
      <c r="E131" s="13">
        <v>7915.0540540540542</v>
      </c>
      <c r="F131" s="13">
        <v>5670.478260869565</v>
      </c>
      <c r="G131" s="14">
        <v>1.3958353581343745</v>
      </c>
      <c r="H131" s="9" t="s">
        <v>292</v>
      </c>
      <c r="I131" s="16">
        <v>40.700000000000003</v>
      </c>
      <c r="J131" s="7">
        <v>4.5</v>
      </c>
      <c r="K131" s="7">
        <v>23.8</v>
      </c>
      <c r="L131" s="15">
        <f>K131/J131</f>
        <v>5.2888888888888888</v>
      </c>
      <c r="M131" s="9" t="s">
        <v>297</v>
      </c>
      <c r="N131" s="7">
        <v>385.5</v>
      </c>
      <c r="O131" s="9">
        <v>165</v>
      </c>
      <c r="P131" s="7">
        <v>304.16000000000003</v>
      </c>
      <c r="Q131" s="7">
        <v>432</v>
      </c>
      <c r="R131" s="7">
        <v>1.01</v>
      </c>
      <c r="S131" s="9" t="s">
        <v>282</v>
      </c>
      <c r="T131" s="7">
        <v>25.07</v>
      </c>
      <c r="U131" s="22">
        <v>1173.5999999999999</v>
      </c>
      <c r="V131" s="22">
        <v>16.880000000000003</v>
      </c>
      <c r="W131" s="22">
        <v>902.19</v>
      </c>
      <c r="X131" s="22">
        <v>1218.04</v>
      </c>
      <c r="Y131" s="7" t="s">
        <v>282</v>
      </c>
      <c r="Z131" s="20">
        <v>5.91</v>
      </c>
      <c r="AA131" s="7" t="s">
        <v>282</v>
      </c>
      <c r="AB131" s="7">
        <v>1.6</v>
      </c>
      <c r="AC131" s="7" t="s">
        <v>31</v>
      </c>
      <c r="AD131" s="28">
        <f>AB131/((SQRT(Z131/3.14159))*2)</f>
        <v>0.58327182658573806</v>
      </c>
      <c r="AE131" s="16">
        <v>8.5</v>
      </c>
      <c r="AF131" s="7">
        <v>84.4</v>
      </c>
      <c r="AG131" s="7">
        <v>0</v>
      </c>
      <c r="AH131" s="9" t="s">
        <v>289</v>
      </c>
      <c r="AI131" s="14">
        <v>2.0720390720390722</v>
      </c>
      <c r="AJ131" s="9" t="s">
        <v>26</v>
      </c>
      <c r="AK131" s="12">
        <v>46</v>
      </c>
      <c r="AL131" s="12">
        <v>11.5</v>
      </c>
      <c r="AM131" s="12">
        <v>25</v>
      </c>
      <c r="AN131" s="12"/>
      <c r="AO131" s="9" t="s">
        <v>304</v>
      </c>
      <c r="AQ131" s="3"/>
      <c r="AR131" s="3"/>
    </row>
    <row r="132" spans="1:44" x14ac:dyDescent="0.2">
      <c r="A132" s="8" t="s">
        <v>176</v>
      </c>
      <c r="B132" s="12">
        <v>105.59292017296112</v>
      </c>
      <c r="C132" s="12">
        <v>100.65392139098523</v>
      </c>
      <c r="D132" s="9" t="s">
        <v>292</v>
      </c>
      <c r="E132" s="13">
        <v>11102.690909090908</v>
      </c>
      <c r="F132" s="13">
        <v>6539.155555555556</v>
      </c>
      <c r="G132" s="14">
        <v>1.6978783903769119</v>
      </c>
      <c r="H132" s="9" t="s">
        <v>292</v>
      </c>
      <c r="I132" s="16">
        <v>18.2</v>
      </c>
      <c r="J132" s="7">
        <v>2.4</v>
      </c>
      <c r="K132" s="7">
        <v>14.9</v>
      </c>
      <c r="L132" s="15">
        <f>K132/J132</f>
        <v>6.2083333333333339</v>
      </c>
      <c r="M132" s="9" t="s">
        <v>297</v>
      </c>
      <c r="N132" s="7">
        <v>405.07</v>
      </c>
      <c r="O132" s="9">
        <v>172</v>
      </c>
      <c r="P132" s="7">
        <v>292.60000000000002</v>
      </c>
      <c r="Q132" s="7">
        <v>411.6</v>
      </c>
      <c r="R132" s="7">
        <v>1.01</v>
      </c>
      <c r="S132" s="9" t="s">
        <v>282</v>
      </c>
      <c r="T132" s="7">
        <v>3.04</v>
      </c>
      <c r="U132" s="22">
        <v>2449.7999999999997</v>
      </c>
      <c r="V132" s="22">
        <v>24.669</v>
      </c>
      <c r="W132" s="22">
        <v>1680.5</v>
      </c>
      <c r="X132" s="22">
        <v>1732.21</v>
      </c>
      <c r="Y132" s="7" t="s">
        <v>282</v>
      </c>
      <c r="Z132" s="20">
        <v>1.75</v>
      </c>
      <c r="AA132" s="7" t="s">
        <v>282</v>
      </c>
      <c r="AB132" s="7">
        <v>1.8</v>
      </c>
      <c r="AC132" s="7" t="s">
        <v>31</v>
      </c>
      <c r="AD132" s="28">
        <f>AB132/((SQRT(Z132/3.14159))*2)</f>
        <v>1.2058637449681335</v>
      </c>
      <c r="AE132" s="16">
        <v>74.2</v>
      </c>
      <c r="AF132" s="7">
        <v>11.1</v>
      </c>
      <c r="AG132" s="7">
        <v>12.2</v>
      </c>
      <c r="AH132" s="9" t="s">
        <v>289</v>
      </c>
      <c r="AI132" s="14">
        <v>2.3602941176470589</v>
      </c>
      <c r="AJ132" s="9" t="s">
        <v>26</v>
      </c>
      <c r="AK132" s="12"/>
      <c r="AL132" s="12"/>
      <c r="AM132" s="12"/>
      <c r="AN132" s="12"/>
      <c r="AO132" s="9"/>
      <c r="AQ132" s="3"/>
      <c r="AR132" s="3"/>
    </row>
    <row r="133" spans="1:44" x14ac:dyDescent="0.2">
      <c r="A133" s="8" t="s">
        <v>177</v>
      </c>
      <c r="B133" s="7">
        <v>94.9</v>
      </c>
      <c r="C133" s="12">
        <v>84.5</v>
      </c>
      <c r="D133" s="9" t="s">
        <v>292</v>
      </c>
      <c r="E133" s="13">
        <v>9890</v>
      </c>
      <c r="F133" s="13">
        <v>5470</v>
      </c>
      <c r="G133" s="14">
        <v>1.8080438756855577</v>
      </c>
      <c r="H133" s="9" t="s">
        <v>292</v>
      </c>
      <c r="I133" s="16">
        <v>63.8</v>
      </c>
      <c r="J133" s="7">
        <v>5.8</v>
      </c>
      <c r="K133" s="7">
        <v>20.2</v>
      </c>
      <c r="L133" s="15">
        <f>K133/J133</f>
        <v>3.4827586206896552</v>
      </c>
      <c r="M133" s="9" t="s">
        <v>68</v>
      </c>
      <c r="N133" s="7">
        <v>540</v>
      </c>
      <c r="O133" s="9">
        <v>176</v>
      </c>
      <c r="P133" s="9">
        <v>365</v>
      </c>
      <c r="Q133" s="9">
        <v>408</v>
      </c>
      <c r="R133" s="9">
        <v>1</v>
      </c>
      <c r="S133" s="9" t="s">
        <v>282</v>
      </c>
      <c r="T133" s="7"/>
      <c r="U133" s="22"/>
      <c r="V133" s="22"/>
      <c r="W133" s="22"/>
      <c r="X133" s="22"/>
      <c r="Y133" s="7"/>
      <c r="Z133" s="20"/>
      <c r="AA133" s="12"/>
      <c r="AB133" s="7">
        <v>6</v>
      </c>
      <c r="AC133" s="7" t="s">
        <v>46</v>
      </c>
      <c r="AD133" s="28"/>
      <c r="AE133" s="16"/>
      <c r="AF133" s="7">
        <v>3</v>
      </c>
      <c r="AG133" s="7">
        <v>32</v>
      </c>
      <c r="AH133" s="9" t="s">
        <v>42</v>
      </c>
      <c r="AI133" s="14">
        <v>2.6124780316344465</v>
      </c>
      <c r="AJ133" s="9" t="s">
        <v>26</v>
      </c>
      <c r="AK133" s="12">
        <v>36.200000000000003</v>
      </c>
      <c r="AL133" s="12">
        <v>22.5</v>
      </c>
      <c r="AM133" s="12">
        <v>19.5</v>
      </c>
      <c r="AN133" s="12">
        <v>21.7</v>
      </c>
      <c r="AO133" s="9" t="s">
        <v>68</v>
      </c>
      <c r="AQ133" s="3"/>
      <c r="AR133" s="3"/>
    </row>
    <row r="134" spans="1:44" x14ac:dyDescent="0.2">
      <c r="A134" s="8" t="s">
        <v>178</v>
      </c>
      <c r="B134" s="12"/>
      <c r="C134" s="12"/>
      <c r="D134" s="12"/>
      <c r="E134" s="13">
        <v>4200</v>
      </c>
      <c r="F134" s="13">
        <v>2600</v>
      </c>
      <c r="G134" s="14">
        <v>1.6153846153846154</v>
      </c>
      <c r="H134" s="9" t="s">
        <v>292</v>
      </c>
      <c r="I134" s="16"/>
      <c r="J134" s="7"/>
      <c r="K134" s="7"/>
      <c r="L134" s="15"/>
      <c r="M134" s="9"/>
      <c r="N134" s="7"/>
      <c r="O134" s="9"/>
      <c r="P134" s="7"/>
      <c r="Q134" s="9">
        <v>348</v>
      </c>
      <c r="R134" s="9"/>
      <c r="S134" s="9" t="s">
        <v>282</v>
      </c>
      <c r="T134" s="7"/>
      <c r="U134" s="22"/>
      <c r="V134" s="22"/>
      <c r="W134" s="22"/>
      <c r="X134" s="22"/>
      <c r="Y134" s="7"/>
      <c r="Z134" s="20"/>
      <c r="AA134" s="12"/>
      <c r="AB134" s="7"/>
      <c r="AC134" s="7"/>
      <c r="AD134" s="28"/>
      <c r="AE134" s="16"/>
      <c r="AF134" s="7"/>
      <c r="AG134" s="7"/>
      <c r="AH134" s="9"/>
      <c r="AI134" s="9"/>
      <c r="AJ134" s="9"/>
      <c r="AK134" s="12"/>
      <c r="AL134" s="12"/>
      <c r="AM134" s="12"/>
      <c r="AN134" s="12"/>
      <c r="AO134" s="9"/>
      <c r="AQ134" s="3"/>
      <c r="AR134" s="3"/>
    </row>
    <row r="135" spans="1:44" x14ac:dyDescent="0.2">
      <c r="A135" s="8" t="s">
        <v>179</v>
      </c>
      <c r="B135" s="12">
        <v>74.873488508180046</v>
      </c>
      <c r="C135" s="12">
        <v>69.378683313834628</v>
      </c>
      <c r="D135" s="9" t="s">
        <v>292</v>
      </c>
      <c r="E135" s="13">
        <v>6312.5</v>
      </c>
      <c r="F135" s="13">
        <v>3855.6666666666665</v>
      </c>
      <c r="G135" s="14">
        <v>1.6372006570415838</v>
      </c>
      <c r="H135" s="9" t="s">
        <v>292</v>
      </c>
      <c r="I135" s="16">
        <v>30</v>
      </c>
      <c r="J135" s="7">
        <v>8</v>
      </c>
      <c r="K135" s="7">
        <v>9.6999999999999993</v>
      </c>
      <c r="L135" s="15">
        <f>K135/J135</f>
        <v>1.2124999999999999</v>
      </c>
      <c r="M135" s="9" t="s">
        <v>88</v>
      </c>
      <c r="N135" s="7">
        <v>365</v>
      </c>
      <c r="O135" s="9">
        <v>161</v>
      </c>
      <c r="P135" s="7">
        <v>332.25</v>
      </c>
      <c r="Q135" s="7">
        <v>360</v>
      </c>
      <c r="R135" s="7">
        <v>1.01</v>
      </c>
      <c r="S135" s="9" t="s">
        <v>282</v>
      </c>
      <c r="T135" s="7">
        <v>14.59</v>
      </c>
      <c r="U135" s="22">
        <v>937.4</v>
      </c>
      <c r="V135" s="22">
        <v>26.454000000000001</v>
      </c>
      <c r="W135" s="22">
        <v>844.93</v>
      </c>
      <c r="X135" s="22">
        <v>1589.58</v>
      </c>
      <c r="Y135" s="7" t="s">
        <v>282</v>
      </c>
      <c r="Z135" s="20">
        <v>0.88</v>
      </c>
      <c r="AA135" s="7" t="s">
        <v>282</v>
      </c>
      <c r="AB135" s="7">
        <v>1.75</v>
      </c>
      <c r="AC135" s="7" t="s">
        <v>46</v>
      </c>
      <c r="AD135" s="28">
        <f>AB135/((SQRT(Z135/3.14159))*2)</f>
        <v>1.6532611861759499</v>
      </c>
      <c r="AE135" s="16"/>
      <c r="AF135" s="7"/>
      <c r="AG135" s="7"/>
      <c r="AH135" s="9"/>
      <c r="AI135" s="9"/>
      <c r="AJ135" s="9"/>
      <c r="AK135" s="12"/>
      <c r="AL135" s="12"/>
      <c r="AM135" s="12"/>
      <c r="AN135" s="12"/>
      <c r="AO135" s="9"/>
      <c r="AQ135" s="3"/>
      <c r="AR135" s="3"/>
    </row>
    <row r="136" spans="1:44" x14ac:dyDescent="0.2">
      <c r="A136" s="8" t="s">
        <v>180</v>
      </c>
      <c r="B136" s="12">
        <v>85</v>
      </c>
      <c r="C136" s="12">
        <v>80</v>
      </c>
      <c r="D136" s="9" t="s">
        <v>292</v>
      </c>
      <c r="E136" s="13">
        <v>8900</v>
      </c>
      <c r="F136" s="13">
        <v>6100</v>
      </c>
      <c r="G136" s="14">
        <v>1.459016393442623</v>
      </c>
      <c r="H136" s="9" t="s">
        <v>292</v>
      </c>
      <c r="I136" s="16">
        <v>19.600000000000001</v>
      </c>
      <c r="J136" s="7">
        <v>3.1</v>
      </c>
      <c r="K136" s="7">
        <v>7.1</v>
      </c>
      <c r="L136" s="15">
        <f>K136/J136</f>
        <v>2.290322580645161</v>
      </c>
      <c r="M136" s="9" t="s">
        <v>181</v>
      </c>
      <c r="N136" s="7">
        <v>510.39</v>
      </c>
      <c r="O136" s="9">
        <v>176</v>
      </c>
      <c r="P136" s="7">
        <v>362.93</v>
      </c>
      <c r="Q136" s="7">
        <v>480</v>
      </c>
      <c r="R136" s="7">
        <v>1.01</v>
      </c>
      <c r="S136" s="9" t="s">
        <v>282</v>
      </c>
      <c r="T136" s="7">
        <v>13.19</v>
      </c>
      <c r="U136" s="22">
        <v>880.69999999999993</v>
      </c>
      <c r="V136" s="22">
        <v>25.303000000000001</v>
      </c>
      <c r="W136" s="22">
        <v>953.01</v>
      </c>
      <c r="X136" s="22">
        <v>1571.86</v>
      </c>
      <c r="Y136" s="7" t="s">
        <v>282</v>
      </c>
      <c r="Z136" s="20">
        <v>0.88</v>
      </c>
      <c r="AA136" s="7" t="s">
        <v>282</v>
      </c>
      <c r="AB136" s="7">
        <v>1.63</v>
      </c>
      <c r="AC136" s="7" t="s">
        <v>46</v>
      </c>
      <c r="AD136" s="28">
        <f>AB136/((SQRT(Z136/3.14159))*2)</f>
        <v>1.5398947048381704</v>
      </c>
      <c r="AE136" s="16"/>
      <c r="AF136" s="7"/>
      <c r="AG136" s="7"/>
      <c r="AH136" s="9"/>
      <c r="AI136" s="14">
        <v>2.4367588932806328</v>
      </c>
      <c r="AJ136" s="9" t="s">
        <v>26</v>
      </c>
      <c r="AK136" s="21"/>
      <c r="AL136" s="21"/>
      <c r="AM136" s="21"/>
      <c r="AN136" s="16">
        <v>4.7</v>
      </c>
      <c r="AO136" s="9" t="s">
        <v>316</v>
      </c>
      <c r="AQ136" s="3"/>
      <c r="AR136" s="3"/>
    </row>
    <row r="137" spans="1:44" x14ac:dyDescent="0.2">
      <c r="A137" s="8" t="s">
        <v>182</v>
      </c>
      <c r="B137" s="12">
        <v>69.697731224210429</v>
      </c>
      <c r="C137" s="12">
        <v>66</v>
      </c>
      <c r="D137" s="9" t="s">
        <v>292</v>
      </c>
      <c r="E137" s="13">
        <v>5680</v>
      </c>
      <c r="F137" s="13">
        <v>3200</v>
      </c>
      <c r="G137" s="14">
        <v>1.7749999999999999</v>
      </c>
      <c r="H137" s="9" t="s">
        <v>292</v>
      </c>
      <c r="I137" s="16">
        <v>24.5</v>
      </c>
      <c r="J137" s="7">
        <v>2.7</v>
      </c>
      <c r="K137" s="7">
        <v>6.2</v>
      </c>
      <c r="L137" s="15">
        <f>K137/J137</f>
        <v>2.2962962962962963</v>
      </c>
      <c r="M137" s="9" t="s">
        <v>297</v>
      </c>
      <c r="N137" s="7">
        <v>547.5</v>
      </c>
      <c r="O137" s="9">
        <v>152</v>
      </c>
      <c r="P137" s="9">
        <v>396</v>
      </c>
      <c r="Q137" s="7">
        <v>420</v>
      </c>
      <c r="R137" s="7">
        <v>1.01</v>
      </c>
      <c r="S137" s="9" t="s">
        <v>282</v>
      </c>
      <c r="T137" s="7">
        <v>7.87</v>
      </c>
      <c r="U137" s="22">
        <v>1416.6999999999998</v>
      </c>
      <c r="V137" s="22">
        <v>25.811</v>
      </c>
      <c r="W137" s="22">
        <v>1536.71</v>
      </c>
      <c r="X137" s="22">
        <v>1630.08</v>
      </c>
      <c r="Y137" s="7" t="s">
        <v>282</v>
      </c>
      <c r="Z137" s="20">
        <v>0.4</v>
      </c>
      <c r="AA137" s="7" t="s">
        <v>282</v>
      </c>
      <c r="AB137" s="7"/>
      <c r="AC137" s="7"/>
      <c r="AD137" s="28"/>
      <c r="AE137" s="16">
        <v>97</v>
      </c>
      <c r="AF137" s="7">
        <v>23</v>
      </c>
      <c r="AG137" s="7">
        <v>2</v>
      </c>
      <c r="AH137" s="9" t="s">
        <v>42</v>
      </c>
      <c r="AI137" s="14">
        <v>1.9769076305220883</v>
      </c>
      <c r="AJ137" s="9" t="s">
        <v>26</v>
      </c>
      <c r="AK137" s="16">
        <v>46</v>
      </c>
      <c r="AL137" s="16">
        <v>10</v>
      </c>
      <c r="AM137" s="16">
        <v>34</v>
      </c>
      <c r="AN137" s="16"/>
      <c r="AO137" s="9" t="s">
        <v>304</v>
      </c>
      <c r="AQ137" s="3"/>
      <c r="AR137" s="3"/>
    </row>
    <row r="138" spans="1:44" x14ac:dyDescent="0.2">
      <c r="A138" s="8" t="s">
        <v>183</v>
      </c>
      <c r="B138" s="12">
        <v>93.2</v>
      </c>
      <c r="C138" s="12">
        <v>97.933643433920864</v>
      </c>
      <c r="D138" s="9" t="s">
        <v>292</v>
      </c>
      <c r="E138" s="13">
        <v>14530.303030302999</v>
      </c>
      <c r="F138" s="13">
        <v>9625</v>
      </c>
      <c r="G138" s="14">
        <v>1.5096418732782337</v>
      </c>
      <c r="H138" s="9" t="s">
        <v>292</v>
      </c>
      <c r="I138" s="16">
        <v>18.2</v>
      </c>
      <c r="J138" s="7">
        <v>4.7</v>
      </c>
      <c r="K138" s="7">
        <v>7</v>
      </c>
      <c r="L138" s="15">
        <f>K138/J138</f>
        <v>1.4893617021276595</v>
      </c>
      <c r="M138" s="9" t="s">
        <v>297</v>
      </c>
      <c r="N138" s="7">
        <v>431.71</v>
      </c>
      <c r="O138" s="9">
        <v>164</v>
      </c>
      <c r="P138" s="7">
        <v>210.25</v>
      </c>
      <c r="Q138" s="7">
        <v>264</v>
      </c>
      <c r="R138" s="7">
        <v>1.02</v>
      </c>
      <c r="S138" s="9" t="s">
        <v>282</v>
      </c>
      <c r="T138" s="7">
        <v>34.21</v>
      </c>
      <c r="U138" s="22">
        <v>459.3</v>
      </c>
      <c r="V138" s="22">
        <v>14.784000000000001</v>
      </c>
      <c r="W138" s="22">
        <v>453.11</v>
      </c>
      <c r="X138" s="22">
        <v>1163.53</v>
      </c>
      <c r="Y138" s="7" t="s">
        <v>282</v>
      </c>
      <c r="Z138" s="20">
        <v>2.63</v>
      </c>
      <c r="AA138" s="7" t="s">
        <v>282</v>
      </c>
      <c r="AB138" s="7">
        <v>1.6639999999999999</v>
      </c>
      <c r="AC138" s="7" t="s">
        <v>46</v>
      </c>
      <c r="AD138" s="28">
        <f>AB138/((SQRT(Z138/3.14159))*2)</f>
        <v>0.90932724811659538</v>
      </c>
      <c r="AE138" s="16">
        <v>2.6</v>
      </c>
      <c r="AF138" s="16">
        <v>10.9</v>
      </c>
      <c r="AG138" s="7">
        <v>8.0500000000000007</v>
      </c>
      <c r="AH138" s="9" t="s">
        <v>289</v>
      </c>
      <c r="AI138" s="14">
        <v>2.0203720106288752</v>
      </c>
      <c r="AJ138" s="9" t="s">
        <v>26</v>
      </c>
      <c r="AK138" s="12">
        <v>33.1</v>
      </c>
      <c r="AL138" s="12">
        <v>21.366666666666664</v>
      </c>
      <c r="AM138" s="12">
        <v>30.733333333333334</v>
      </c>
      <c r="AN138" s="12">
        <v>10.766666666666666</v>
      </c>
      <c r="AO138" s="9" t="s">
        <v>68</v>
      </c>
      <c r="AQ138" s="3"/>
      <c r="AR138" s="3"/>
    </row>
    <row r="139" spans="1:44" x14ac:dyDescent="0.2">
      <c r="A139" s="17" t="s">
        <v>184</v>
      </c>
      <c r="B139" s="12"/>
      <c r="C139" s="12"/>
      <c r="D139" s="12"/>
      <c r="E139" s="13">
        <v>15200</v>
      </c>
      <c r="F139" s="13">
        <v>9500</v>
      </c>
      <c r="G139" s="14">
        <f>E139/F139</f>
        <v>1.6</v>
      </c>
      <c r="H139" s="9" t="s">
        <v>278</v>
      </c>
      <c r="I139" s="16">
        <v>38.299999999999997</v>
      </c>
      <c r="J139" s="7">
        <v>4.5</v>
      </c>
      <c r="K139" s="7">
        <v>11</v>
      </c>
      <c r="L139" s="15">
        <f>K139/J139</f>
        <v>2.4444444444444446</v>
      </c>
      <c r="M139" s="9" t="s">
        <v>304</v>
      </c>
      <c r="N139" s="7">
        <v>730</v>
      </c>
      <c r="O139" s="9">
        <v>170</v>
      </c>
      <c r="P139" s="7">
        <v>451.79</v>
      </c>
      <c r="Q139" s="7"/>
      <c r="R139" s="7">
        <v>1.01</v>
      </c>
      <c r="S139" s="9" t="s">
        <v>282</v>
      </c>
      <c r="T139" s="7">
        <v>28.38</v>
      </c>
      <c r="U139" s="22">
        <v>1198</v>
      </c>
      <c r="V139" s="22">
        <v>12.961000000000002</v>
      </c>
      <c r="W139" s="22">
        <v>961.24</v>
      </c>
      <c r="X139" s="22">
        <v>1031.02</v>
      </c>
      <c r="Y139" s="7" t="s">
        <v>282</v>
      </c>
      <c r="Z139" s="20"/>
      <c r="AA139" s="12"/>
      <c r="AB139" s="7"/>
      <c r="AC139" s="7"/>
      <c r="AD139" s="28"/>
      <c r="AE139" s="16"/>
      <c r="AF139" s="16"/>
      <c r="AG139" s="7"/>
      <c r="AH139" s="9"/>
      <c r="AI139" s="14"/>
      <c r="AJ139" s="9"/>
      <c r="AK139" s="12"/>
      <c r="AL139" s="12"/>
      <c r="AM139" s="12"/>
      <c r="AN139" s="12"/>
      <c r="AO139" s="9"/>
      <c r="AQ139" s="3"/>
      <c r="AR139" s="3"/>
    </row>
    <row r="140" spans="1:44" x14ac:dyDescent="0.2">
      <c r="A140" s="8" t="s">
        <v>185</v>
      </c>
      <c r="B140" s="12">
        <v>148</v>
      </c>
      <c r="C140" s="12">
        <v>136</v>
      </c>
      <c r="D140" s="9" t="s">
        <v>292</v>
      </c>
      <c r="E140" s="13">
        <v>17500</v>
      </c>
      <c r="F140" s="13">
        <v>12500</v>
      </c>
      <c r="G140" s="14">
        <v>1.4</v>
      </c>
      <c r="H140" s="9" t="s">
        <v>292</v>
      </c>
      <c r="I140" s="16"/>
      <c r="J140" s="7"/>
      <c r="K140" s="7"/>
      <c r="L140" s="15"/>
      <c r="M140" s="9"/>
      <c r="N140" s="7">
        <v>513.42999999999995</v>
      </c>
      <c r="O140" s="9">
        <v>179</v>
      </c>
      <c r="P140" s="7">
        <v>486.66</v>
      </c>
      <c r="Q140" s="7">
        <v>400.8</v>
      </c>
      <c r="R140" s="7">
        <v>1.01</v>
      </c>
      <c r="S140" s="9" t="s">
        <v>282</v>
      </c>
      <c r="T140" s="7">
        <v>5.21</v>
      </c>
      <c r="U140" s="22">
        <v>2032.8999999999999</v>
      </c>
      <c r="V140" s="22">
        <v>24.277999999999999</v>
      </c>
      <c r="W140" s="22">
        <v>1219.8800000000001</v>
      </c>
      <c r="X140" s="22">
        <v>1533.71</v>
      </c>
      <c r="Y140" s="7" t="s">
        <v>282</v>
      </c>
      <c r="Z140" s="20"/>
      <c r="AA140" s="12"/>
      <c r="AB140" s="7"/>
      <c r="AC140" s="7"/>
      <c r="AD140" s="28"/>
      <c r="AE140" s="16"/>
      <c r="AF140" s="16"/>
      <c r="AG140" s="7"/>
      <c r="AH140" s="9"/>
      <c r="AI140" s="14">
        <v>4.1000000000000005</v>
      </c>
      <c r="AJ140" s="9" t="s">
        <v>26</v>
      </c>
      <c r="AK140" s="12"/>
      <c r="AL140" s="12"/>
      <c r="AM140" s="12"/>
      <c r="AN140" s="12"/>
      <c r="AO140" s="9"/>
      <c r="AQ140" s="3"/>
      <c r="AR140" s="3"/>
    </row>
    <row r="141" spans="1:44" x14ac:dyDescent="0.2">
      <c r="A141" s="8" t="s">
        <v>186</v>
      </c>
      <c r="B141" s="12">
        <v>153.87654411764703</v>
      </c>
      <c r="C141" s="12">
        <v>146.63409999999999</v>
      </c>
      <c r="D141" s="9" t="s">
        <v>292</v>
      </c>
      <c r="E141" s="13">
        <v>34400</v>
      </c>
      <c r="F141" s="13">
        <v>12800</v>
      </c>
      <c r="G141" s="14">
        <v>2.6875</v>
      </c>
      <c r="H141" s="9" t="s">
        <v>292</v>
      </c>
      <c r="I141" s="16"/>
      <c r="J141" s="7"/>
      <c r="K141" s="7"/>
      <c r="L141" s="15"/>
      <c r="M141" s="9"/>
      <c r="N141" s="7">
        <v>521.64</v>
      </c>
      <c r="O141" s="9">
        <v>173</v>
      </c>
      <c r="P141" s="7">
        <v>348.01</v>
      </c>
      <c r="Q141" s="7">
        <v>555.96</v>
      </c>
      <c r="R141" s="7">
        <v>1.02</v>
      </c>
      <c r="S141" s="9" t="s">
        <v>282</v>
      </c>
      <c r="T141" s="7">
        <v>-0.76</v>
      </c>
      <c r="U141" s="22">
        <v>1611.8000000000002</v>
      </c>
      <c r="V141" s="22">
        <v>24.383000000000003</v>
      </c>
      <c r="W141" s="22">
        <v>1259</v>
      </c>
      <c r="X141" s="22">
        <v>1505.11</v>
      </c>
      <c r="Y141" s="7" t="s">
        <v>282</v>
      </c>
      <c r="Z141" s="20">
        <v>26.34</v>
      </c>
      <c r="AA141" s="7" t="s">
        <v>282</v>
      </c>
      <c r="AB141" s="7">
        <v>3</v>
      </c>
      <c r="AC141" s="7" t="s">
        <v>46</v>
      </c>
      <c r="AD141" s="28">
        <f>AB141/((SQRT(Z141/3.14159))*2)</f>
        <v>0.51803383544871262</v>
      </c>
      <c r="AE141" s="16"/>
      <c r="AF141" s="16"/>
      <c r="AG141" s="7"/>
      <c r="AH141" s="9"/>
      <c r="AI141" s="14">
        <v>5.2632696390658174</v>
      </c>
      <c r="AJ141" s="9" t="s">
        <v>26</v>
      </c>
      <c r="AK141" s="12"/>
      <c r="AL141" s="12"/>
      <c r="AM141" s="12"/>
      <c r="AN141" s="12"/>
      <c r="AO141" s="9"/>
      <c r="AQ141" s="3"/>
      <c r="AR141" s="3"/>
    </row>
    <row r="142" spans="1:44" x14ac:dyDescent="0.2">
      <c r="A142" s="8" t="s">
        <v>187</v>
      </c>
      <c r="B142" s="12">
        <v>1.6307254117647059</v>
      </c>
      <c r="C142" s="12">
        <v>1.6562932500000001</v>
      </c>
      <c r="D142" s="9" t="s">
        <v>292</v>
      </c>
      <c r="E142" s="13">
        <v>63</v>
      </c>
      <c r="F142" s="13">
        <v>67.2</v>
      </c>
      <c r="G142" s="14">
        <v>0.9375</v>
      </c>
      <c r="H142" s="9" t="s">
        <v>292</v>
      </c>
      <c r="I142" s="16">
        <v>1</v>
      </c>
      <c r="J142" s="7">
        <v>1</v>
      </c>
      <c r="K142" s="7">
        <v>1</v>
      </c>
      <c r="L142" s="15"/>
      <c r="M142" s="9" t="s">
        <v>28</v>
      </c>
      <c r="N142" s="7">
        <v>365</v>
      </c>
      <c r="O142" s="9">
        <v>61</v>
      </c>
      <c r="P142" s="7">
        <v>40.450000000000003</v>
      </c>
      <c r="Q142" s="7">
        <v>186</v>
      </c>
      <c r="R142" s="7">
        <v>2</v>
      </c>
      <c r="S142" s="9" t="s">
        <v>282</v>
      </c>
      <c r="T142" s="7">
        <v>-18.95</v>
      </c>
      <c r="U142" s="22">
        <v>851.2</v>
      </c>
      <c r="V142" s="22">
        <v>24.086000000000002</v>
      </c>
      <c r="W142" s="22">
        <v>897.1</v>
      </c>
      <c r="X142" s="22">
        <v>1624.72</v>
      </c>
      <c r="Y142" s="7" t="s">
        <v>282</v>
      </c>
      <c r="Z142" s="20">
        <v>0.01</v>
      </c>
      <c r="AA142" s="7" t="s">
        <v>282</v>
      </c>
      <c r="AB142" s="7"/>
      <c r="AC142" s="7"/>
      <c r="AD142" s="28"/>
      <c r="AE142" s="16">
        <v>51</v>
      </c>
      <c r="AF142" s="7"/>
      <c r="AG142" s="7"/>
      <c r="AH142" s="9"/>
      <c r="AI142" s="14">
        <v>0.9951923076923076</v>
      </c>
      <c r="AJ142" s="9" t="s">
        <v>26</v>
      </c>
      <c r="AK142" s="12"/>
      <c r="AL142" s="12"/>
      <c r="AM142" s="12"/>
      <c r="AN142" s="12"/>
      <c r="AO142" s="9"/>
      <c r="AQ142" s="3"/>
      <c r="AR142" s="3"/>
    </row>
    <row r="143" spans="1:44" x14ac:dyDescent="0.2">
      <c r="A143" s="17" t="s">
        <v>188</v>
      </c>
      <c r="B143" s="12"/>
      <c r="C143" s="12"/>
      <c r="D143" s="12"/>
      <c r="E143" s="13">
        <v>31</v>
      </c>
      <c r="F143" s="13">
        <v>30</v>
      </c>
      <c r="G143" s="14">
        <f>E143/F143</f>
        <v>1.0333333333333334</v>
      </c>
      <c r="H143" s="9" t="s">
        <v>278</v>
      </c>
      <c r="I143" s="16">
        <v>1</v>
      </c>
      <c r="J143" s="7">
        <v>1</v>
      </c>
      <c r="K143" s="7">
        <v>1</v>
      </c>
      <c r="L143" s="15"/>
      <c r="M143" s="9" t="s">
        <v>28</v>
      </c>
      <c r="N143" s="7"/>
      <c r="O143" s="7">
        <v>59.99</v>
      </c>
      <c r="P143" s="7"/>
      <c r="Q143" s="7"/>
      <c r="R143" s="7">
        <v>2</v>
      </c>
      <c r="S143" s="9" t="s">
        <v>282</v>
      </c>
      <c r="T143" s="7">
        <v>-20.079999999999998</v>
      </c>
      <c r="U143" s="22">
        <v>822.6</v>
      </c>
      <c r="V143" s="22">
        <v>24.75</v>
      </c>
      <c r="W143" s="22">
        <v>930.04</v>
      </c>
      <c r="X143" s="22">
        <v>1565.99</v>
      </c>
      <c r="Y143" s="7" t="s">
        <v>282</v>
      </c>
      <c r="Z143" s="20"/>
      <c r="AA143" s="12"/>
      <c r="AB143" s="7"/>
      <c r="AC143" s="7"/>
      <c r="AD143" s="28"/>
      <c r="AE143" s="16"/>
      <c r="AF143" s="7"/>
      <c r="AG143" s="7"/>
      <c r="AH143" s="9"/>
      <c r="AI143" s="14"/>
      <c r="AJ143" s="9"/>
      <c r="AK143" s="12"/>
      <c r="AL143" s="12"/>
      <c r="AM143" s="12"/>
      <c r="AN143" s="12"/>
      <c r="AO143" s="9"/>
      <c r="AQ143" s="3"/>
      <c r="AR143" s="3"/>
    </row>
    <row r="144" spans="1:44" x14ac:dyDescent="0.2">
      <c r="A144" s="8" t="s">
        <v>189</v>
      </c>
      <c r="B144" s="12">
        <v>1.7164016666666668</v>
      </c>
      <c r="C144" s="12">
        <v>1.8049363333333333</v>
      </c>
      <c r="D144" s="9" t="s">
        <v>292</v>
      </c>
      <c r="E144" s="13">
        <v>43</v>
      </c>
      <c r="F144" s="13">
        <v>42</v>
      </c>
      <c r="G144" s="14">
        <v>1.0238095238095237</v>
      </c>
      <c r="H144" s="9" t="s">
        <v>292</v>
      </c>
      <c r="I144" s="16">
        <v>1</v>
      </c>
      <c r="J144" s="7">
        <v>1</v>
      </c>
      <c r="K144" s="7">
        <v>1</v>
      </c>
      <c r="L144" s="15"/>
      <c r="M144" s="9" t="s">
        <v>28</v>
      </c>
      <c r="N144" s="7"/>
      <c r="O144" s="9">
        <v>61</v>
      </c>
      <c r="P144" s="7">
        <v>40</v>
      </c>
      <c r="Q144" s="7">
        <v>144</v>
      </c>
      <c r="R144" s="7">
        <v>2.52</v>
      </c>
      <c r="S144" s="9" t="s">
        <v>282</v>
      </c>
      <c r="T144" s="7">
        <v>-19.32</v>
      </c>
      <c r="U144" s="22">
        <v>1714.4</v>
      </c>
      <c r="V144" s="22">
        <v>19.961000000000002</v>
      </c>
      <c r="W144" s="22">
        <v>1319.63</v>
      </c>
      <c r="X144" s="22">
        <v>1595.19</v>
      </c>
      <c r="Y144" s="7" t="s">
        <v>282</v>
      </c>
      <c r="Z144" s="20">
        <v>0.01</v>
      </c>
      <c r="AA144" s="7" t="s">
        <v>282</v>
      </c>
      <c r="AB144" s="7"/>
      <c r="AC144" s="7"/>
      <c r="AD144" s="28"/>
      <c r="AE144" s="16"/>
      <c r="AF144" s="7"/>
      <c r="AG144" s="7"/>
      <c r="AH144" s="9"/>
      <c r="AI144" s="14">
        <v>0.93896713615023475</v>
      </c>
      <c r="AJ144" s="9" t="s">
        <v>26</v>
      </c>
      <c r="AK144" s="12"/>
      <c r="AL144" s="12"/>
      <c r="AM144" s="12"/>
      <c r="AN144" s="12"/>
      <c r="AO144" s="9"/>
      <c r="AQ144" s="3"/>
      <c r="AR144" s="3"/>
    </row>
    <row r="145" spans="1:44" x14ac:dyDescent="0.2">
      <c r="A145" s="8" t="s">
        <v>190</v>
      </c>
      <c r="B145" s="12">
        <v>37.351000757575761</v>
      </c>
      <c r="C145" s="12">
        <v>34.759514242424238</v>
      </c>
      <c r="D145" s="9" t="s">
        <v>292</v>
      </c>
      <c r="E145" s="13">
        <v>1940</v>
      </c>
      <c r="F145" s="13">
        <v>1560</v>
      </c>
      <c r="G145" s="14">
        <v>1.2435897435897436</v>
      </c>
      <c r="H145" s="9" t="s">
        <v>292</v>
      </c>
      <c r="I145" s="16">
        <v>66.5</v>
      </c>
      <c r="J145" s="7">
        <v>10.199999999999999</v>
      </c>
      <c r="K145" s="7">
        <v>20.399999999999999</v>
      </c>
      <c r="L145" s="15">
        <f>K145/J145</f>
        <v>2</v>
      </c>
      <c r="M145" s="9" t="s">
        <v>88</v>
      </c>
      <c r="N145" s="7">
        <v>365</v>
      </c>
      <c r="O145" s="9">
        <v>169</v>
      </c>
      <c r="P145" s="7">
        <v>178.98</v>
      </c>
      <c r="Q145" s="7">
        <v>370.8</v>
      </c>
      <c r="R145" s="7">
        <v>1.01</v>
      </c>
      <c r="S145" s="9" t="s">
        <v>282</v>
      </c>
      <c r="T145" s="7">
        <v>-7.68</v>
      </c>
      <c r="U145" s="22">
        <v>1043.0999999999999</v>
      </c>
      <c r="V145" s="22">
        <v>23.170999999999999</v>
      </c>
      <c r="W145" s="22">
        <v>1091.55</v>
      </c>
      <c r="X145" s="22">
        <v>1516.99</v>
      </c>
      <c r="Y145" s="7" t="s">
        <v>282</v>
      </c>
      <c r="Z145" s="20">
        <v>0.8</v>
      </c>
      <c r="AA145" s="7" t="s">
        <v>282</v>
      </c>
      <c r="AB145" s="7">
        <v>2.4</v>
      </c>
      <c r="AC145" s="7" t="s">
        <v>31</v>
      </c>
      <c r="AD145" s="28">
        <f>AB145/((SQRT(Z145/3.14159))*2)</f>
        <v>2.3779953742595881</v>
      </c>
      <c r="AE145" s="18">
        <v>43</v>
      </c>
      <c r="AF145" s="18" t="s">
        <v>191</v>
      </c>
      <c r="AG145" s="18">
        <v>35</v>
      </c>
      <c r="AH145" s="16" t="s">
        <v>289</v>
      </c>
      <c r="AI145" s="14">
        <v>1.6940298507462686</v>
      </c>
      <c r="AJ145" s="9" t="s">
        <v>26</v>
      </c>
      <c r="AK145" s="12"/>
      <c r="AL145" s="12"/>
      <c r="AM145" s="12"/>
      <c r="AN145" s="12"/>
      <c r="AO145" s="9"/>
      <c r="AQ145" s="3"/>
      <c r="AR145" s="3"/>
    </row>
    <row r="146" spans="1:44" x14ac:dyDescent="0.2">
      <c r="A146" s="8" t="s">
        <v>192</v>
      </c>
      <c r="B146" s="12">
        <v>5.7958752500000008</v>
      </c>
      <c r="C146" s="12">
        <v>5.2260844999999998</v>
      </c>
      <c r="D146" s="9" t="s">
        <v>292</v>
      </c>
      <c r="E146" s="13">
        <v>311</v>
      </c>
      <c r="F146" s="13">
        <v>312</v>
      </c>
      <c r="G146" s="14">
        <v>0.99679487179487181</v>
      </c>
      <c r="H146" s="9" t="s">
        <v>292</v>
      </c>
      <c r="I146" s="16">
        <v>1</v>
      </c>
      <c r="J146" s="7">
        <v>1</v>
      </c>
      <c r="K146" s="7">
        <v>1</v>
      </c>
      <c r="L146" s="15"/>
      <c r="M146" s="9" t="s">
        <v>28</v>
      </c>
      <c r="N146" s="7">
        <v>365</v>
      </c>
      <c r="O146" s="9">
        <v>89</v>
      </c>
      <c r="P146" s="7">
        <v>136</v>
      </c>
      <c r="Q146" s="7">
        <v>183.6</v>
      </c>
      <c r="R146" s="7">
        <v>1.71</v>
      </c>
      <c r="S146" s="9" t="s">
        <v>282</v>
      </c>
      <c r="T146" s="7">
        <v>-18.34</v>
      </c>
      <c r="U146" s="22">
        <v>924.80000000000007</v>
      </c>
      <c r="V146" s="22">
        <v>23.888999999999999</v>
      </c>
      <c r="W146" s="22">
        <v>937.06</v>
      </c>
      <c r="X146" s="22">
        <v>1597.7</v>
      </c>
      <c r="Y146" s="7" t="s">
        <v>282</v>
      </c>
      <c r="Z146" s="20">
        <v>0.03</v>
      </c>
      <c r="AA146" s="7" t="s">
        <v>282</v>
      </c>
      <c r="AB146" s="7"/>
      <c r="AC146" s="7"/>
      <c r="AD146" s="28"/>
      <c r="AE146" s="18"/>
      <c r="AF146" s="18"/>
      <c r="AG146" s="18"/>
      <c r="AH146" s="16"/>
      <c r="AI146" s="14"/>
      <c r="AJ146" s="9"/>
      <c r="AK146" s="12"/>
      <c r="AL146" s="12"/>
      <c r="AM146" s="12"/>
      <c r="AN146" s="12"/>
      <c r="AO146" s="9"/>
      <c r="AQ146" s="3"/>
      <c r="AR146" s="3"/>
    </row>
    <row r="147" spans="1:44" x14ac:dyDescent="0.2">
      <c r="A147" s="8" t="s">
        <v>193</v>
      </c>
      <c r="B147" s="12">
        <v>92.30382042005391</v>
      </c>
      <c r="C147" s="12">
        <v>83.838887607398476</v>
      </c>
      <c r="D147" s="9" t="s">
        <v>292</v>
      </c>
      <c r="E147" s="13">
        <v>19391.8</v>
      </c>
      <c r="F147" s="13">
        <v>9729.6470588235297</v>
      </c>
      <c r="G147" s="14">
        <v>1.9930630456337208</v>
      </c>
      <c r="H147" s="9" t="s">
        <v>292</v>
      </c>
      <c r="I147" s="16">
        <v>12</v>
      </c>
      <c r="J147" s="7">
        <v>1</v>
      </c>
      <c r="K147" s="7">
        <v>3.7</v>
      </c>
      <c r="L147" s="15">
        <f>K147/J147</f>
        <v>3.7</v>
      </c>
      <c r="M147" s="9" t="s">
        <v>297</v>
      </c>
      <c r="N147" s="7">
        <v>547.5</v>
      </c>
      <c r="O147" s="9">
        <v>166</v>
      </c>
      <c r="P147" s="7">
        <v>211.75</v>
      </c>
      <c r="Q147" s="7">
        <v>252</v>
      </c>
      <c r="R147" s="7">
        <v>1.02</v>
      </c>
      <c r="S147" s="9" t="s">
        <v>282</v>
      </c>
      <c r="T147" s="7">
        <v>1.42</v>
      </c>
      <c r="U147" s="22">
        <v>2570.7999999999997</v>
      </c>
      <c r="V147" s="22">
        <v>25.021000000000001</v>
      </c>
      <c r="W147" s="22">
        <v>1684.01</v>
      </c>
      <c r="X147" s="22">
        <v>1720.98</v>
      </c>
      <c r="Y147" s="7" t="s">
        <v>282</v>
      </c>
      <c r="Z147" s="20">
        <v>3.73</v>
      </c>
      <c r="AA147" s="12" t="s">
        <v>289</v>
      </c>
      <c r="AB147" s="7">
        <v>0.65</v>
      </c>
      <c r="AC147" s="7" t="s">
        <v>46</v>
      </c>
      <c r="AD147" s="28">
        <f>AB147/((SQRT(Z147/3.14159))*2)</f>
        <v>0.2982659642932195</v>
      </c>
      <c r="AE147" s="16">
        <v>36</v>
      </c>
      <c r="AF147" s="16">
        <v>56</v>
      </c>
      <c r="AG147" s="7">
        <v>0</v>
      </c>
      <c r="AH147" s="9" t="s">
        <v>288</v>
      </c>
      <c r="AI147" s="14">
        <v>2.2034548944337815</v>
      </c>
      <c r="AJ147" s="9" t="s">
        <v>26</v>
      </c>
      <c r="AK147" s="12"/>
      <c r="AL147" s="12"/>
      <c r="AM147" s="12"/>
      <c r="AN147" s="12"/>
      <c r="AO147" s="9"/>
      <c r="AQ147" s="3"/>
      <c r="AR147" s="3"/>
    </row>
    <row r="148" spans="1:44" x14ac:dyDescent="0.2">
      <c r="A148" s="17" t="s">
        <v>194</v>
      </c>
      <c r="B148" s="12"/>
      <c r="C148" s="12"/>
      <c r="D148" s="12"/>
      <c r="E148" s="13">
        <v>7790</v>
      </c>
      <c r="F148" s="13">
        <v>7620</v>
      </c>
      <c r="G148" s="14">
        <f>E148/F148</f>
        <v>1.0223097112860893</v>
      </c>
      <c r="H148" s="9" t="s">
        <v>278</v>
      </c>
      <c r="I148" s="16"/>
      <c r="J148" s="7"/>
      <c r="K148" s="7"/>
      <c r="L148" s="15"/>
      <c r="M148" s="9"/>
      <c r="N148" s="7">
        <v>821.25</v>
      </c>
      <c r="O148" s="9">
        <v>207</v>
      </c>
      <c r="P148" s="7">
        <v>635.13</v>
      </c>
      <c r="Q148" s="7">
        <v>529.20000000000005</v>
      </c>
      <c r="R148" s="7">
        <v>1.01</v>
      </c>
      <c r="S148" s="9" t="s">
        <v>282</v>
      </c>
      <c r="T148" s="7">
        <v>22.7</v>
      </c>
      <c r="U148" s="22">
        <v>1196.2</v>
      </c>
      <c r="V148" s="22">
        <v>17.292999999999999</v>
      </c>
      <c r="W148" s="22">
        <v>1062.28</v>
      </c>
      <c r="X148" s="22">
        <v>1242.1199999999999</v>
      </c>
      <c r="Y148" s="7" t="s">
        <v>282</v>
      </c>
      <c r="Z148" s="20">
        <v>0.87</v>
      </c>
      <c r="AA148" s="12" t="s">
        <v>289</v>
      </c>
      <c r="AB148" s="7">
        <v>1.3</v>
      </c>
      <c r="AC148" s="16" t="s">
        <v>289</v>
      </c>
      <c r="AD148" s="28">
        <f>AB148/((SQRT(Z148/3.14159))*2)</f>
        <v>1.2351749724810968</v>
      </c>
      <c r="AE148" s="16">
        <v>22.5</v>
      </c>
      <c r="AF148" s="16">
        <v>63</v>
      </c>
      <c r="AG148" s="16">
        <v>7</v>
      </c>
      <c r="AH148" s="16" t="s">
        <v>312</v>
      </c>
      <c r="AI148" s="14">
        <v>1.1254416961130742</v>
      </c>
      <c r="AJ148" s="9" t="s">
        <v>26</v>
      </c>
      <c r="AK148" s="12"/>
      <c r="AL148" s="12"/>
      <c r="AM148" s="12"/>
      <c r="AN148" s="12"/>
      <c r="AO148" s="9"/>
      <c r="AQ148" s="3"/>
      <c r="AR148" s="3"/>
    </row>
    <row r="149" spans="1:44" x14ac:dyDescent="0.2">
      <c r="A149" s="8" t="s">
        <v>195</v>
      </c>
      <c r="B149" s="12">
        <v>119.375</v>
      </c>
      <c r="C149" s="12">
        <v>117.25</v>
      </c>
      <c r="D149" s="9" t="s">
        <v>292</v>
      </c>
      <c r="E149" s="13">
        <v>7410</v>
      </c>
      <c r="F149" s="13">
        <v>7320</v>
      </c>
      <c r="G149" s="14">
        <v>1.0122950819672132</v>
      </c>
      <c r="H149" s="9" t="s">
        <v>292</v>
      </c>
      <c r="I149" s="16"/>
      <c r="J149" s="7"/>
      <c r="K149" s="7"/>
      <c r="L149" s="15"/>
      <c r="M149" s="9"/>
      <c r="N149" s="7"/>
      <c r="O149" s="9"/>
      <c r="P149" s="7"/>
      <c r="Q149" s="7"/>
      <c r="R149" s="9"/>
      <c r="S149" s="9"/>
      <c r="T149" s="7"/>
      <c r="U149" s="22"/>
      <c r="V149" s="22"/>
      <c r="W149" s="22"/>
      <c r="X149" s="22"/>
      <c r="Y149" s="7"/>
      <c r="Z149" s="20"/>
      <c r="AA149" s="12"/>
      <c r="AB149" s="7"/>
      <c r="AC149" s="7"/>
      <c r="AD149" s="28"/>
      <c r="AE149" s="16"/>
      <c r="AF149" s="16"/>
      <c r="AG149" s="16"/>
      <c r="AH149" s="16"/>
      <c r="AI149" s="14"/>
      <c r="AJ149" s="9"/>
      <c r="AK149" s="12"/>
      <c r="AL149" s="12"/>
      <c r="AM149" s="12"/>
      <c r="AN149" s="12"/>
      <c r="AO149" s="9"/>
      <c r="AQ149" s="3"/>
      <c r="AR149" s="3"/>
    </row>
    <row r="150" spans="1:44" x14ac:dyDescent="0.2">
      <c r="A150" s="17" t="s">
        <v>196</v>
      </c>
      <c r="B150" s="12"/>
      <c r="C150" s="12"/>
      <c r="D150" s="12"/>
      <c r="E150" s="13"/>
      <c r="F150" s="13"/>
      <c r="G150" s="14"/>
      <c r="H150" s="9"/>
      <c r="I150" s="16"/>
      <c r="J150" s="7"/>
      <c r="K150" s="7"/>
      <c r="L150" s="15"/>
      <c r="M150" s="9"/>
      <c r="N150" s="7"/>
      <c r="O150" s="9"/>
      <c r="P150" s="7"/>
      <c r="Q150" s="7"/>
      <c r="R150" s="9"/>
      <c r="S150" s="9"/>
      <c r="T150" s="7">
        <v>20.91</v>
      </c>
      <c r="U150" s="22">
        <v>1234.0999999999999</v>
      </c>
      <c r="V150" s="22">
        <v>19.067</v>
      </c>
      <c r="W150" s="22">
        <v>1050.8800000000001</v>
      </c>
      <c r="X150" s="22">
        <v>1289.06</v>
      </c>
      <c r="Y150" s="7" t="s">
        <v>282</v>
      </c>
      <c r="Z150" s="20"/>
      <c r="AA150" s="12"/>
      <c r="AB150" s="7">
        <v>1.3</v>
      </c>
      <c r="AC150" s="16" t="s">
        <v>289</v>
      </c>
      <c r="AD150" s="28"/>
      <c r="AE150" s="16">
        <v>39</v>
      </c>
      <c r="AF150" s="16">
        <v>53</v>
      </c>
      <c r="AG150" s="16">
        <v>4</v>
      </c>
      <c r="AH150" s="16" t="s">
        <v>312</v>
      </c>
      <c r="AI150" s="14"/>
      <c r="AJ150" s="9"/>
      <c r="AK150" s="12"/>
      <c r="AL150" s="12"/>
      <c r="AM150" s="12"/>
      <c r="AN150" s="12"/>
      <c r="AO150" s="9"/>
      <c r="AQ150" s="3"/>
      <c r="AR150" s="3"/>
    </row>
    <row r="151" spans="1:44" x14ac:dyDescent="0.2">
      <c r="A151" s="8" t="s">
        <v>197</v>
      </c>
      <c r="B151" s="12">
        <v>13.491754218290515</v>
      </c>
      <c r="C151" s="12">
        <v>13.233508436581033</v>
      </c>
      <c r="D151" s="9" t="s">
        <v>292</v>
      </c>
      <c r="E151" s="13">
        <v>1100</v>
      </c>
      <c r="F151" s="13">
        <v>1020</v>
      </c>
      <c r="G151" s="14">
        <v>1.0784313725490196</v>
      </c>
      <c r="H151" s="9" t="s">
        <v>292</v>
      </c>
      <c r="I151" s="16"/>
      <c r="J151" s="7"/>
      <c r="K151" s="7"/>
      <c r="L151" s="15"/>
      <c r="M151" s="9"/>
      <c r="N151" s="7"/>
      <c r="O151" s="9"/>
      <c r="P151" s="7"/>
      <c r="Q151" s="7"/>
      <c r="R151" s="9"/>
      <c r="S151" s="9"/>
      <c r="T151" s="7"/>
      <c r="U151" s="22"/>
      <c r="V151" s="22"/>
      <c r="W151" s="22"/>
      <c r="X151" s="22"/>
      <c r="Y151" s="7"/>
      <c r="Z151" s="20"/>
      <c r="AA151" s="12"/>
      <c r="AB151" s="7"/>
      <c r="AC151" s="7"/>
      <c r="AD151" s="28"/>
      <c r="AE151" s="16"/>
      <c r="AF151" s="16"/>
      <c r="AG151" s="16"/>
      <c r="AH151" s="16"/>
      <c r="AI151" s="14"/>
      <c r="AJ151" s="9"/>
      <c r="AK151" s="12"/>
      <c r="AL151" s="12"/>
      <c r="AM151" s="12"/>
      <c r="AN151" s="12"/>
      <c r="AO151" s="9"/>
      <c r="AQ151" s="3"/>
      <c r="AR151" s="3"/>
    </row>
    <row r="152" spans="1:44" x14ac:dyDescent="0.2">
      <c r="A152" s="8" t="s">
        <v>198</v>
      </c>
      <c r="B152" s="12">
        <v>10.13030421119767</v>
      </c>
      <c r="C152" s="12">
        <v>9.5367485197773494</v>
      </c>
      <c r="D152" s="9" t="s">
        <v>292</v>
      </c>
      <c r="E152" s="13">
        <v>679</v>
      </c>
      <c r="F152" s="13">
        <v>626</v>
      </c>
      <c r="G152" s="14">
        <v>1.084664536741214</v>
      </c>
      <c r="H152" s="9" t="s">
        <v>292</v>
      </c>
      <c r="I152" s="16">
        <v>1</v>
      </c>
      <c r="J152" s="7">
        <v>1</v>
      </c>
      <c r="K152" s="7">
        <v>1</v>
      </c>
      <c r="L152" s="15"/>
      <c r="M152" s="9" t="s">
        <v>301</v>
      </c>
      <c r="N152" s="7">
        <v>365</v>
      </c>
      <c r="O152" s="9">
        <v>188</v>
      </c>
      <c r="P152" s="7">
        <v>181.21</v>
      </c>
      <c r="Q152" s="7">
        <v>318</v>
      </c>
      <c r="R152" s="7">
        <v>1.1200000000000001</v>
      </c>
      <c r="S152" s="9" t="s">
        <v>282</v>
      </c>
      <c r="T152" s="7">
        <v>0.27</v>
      </c>
      <c r="U152" s="22">
        <v>2372.9</v>
      </c>
      <c r="V152" s="22">
        <v>24.872999999999998</v>
      </c>
      <c r="W152" s="22">
        <v>1664.86</v>
      </c>
      <c r="X152" s="22">
        <v>1740.31</v>
      </c>
      <c r="Y152" s="7" t="s">
        <v>282</v>
      </c>
      <c r="Z152" s="20"/>
      <c r="AA152" s="12"/>
      <c r="AB152" s="7"/>
      <c r="AC152" s="7"/>
      <c r="AD152" s="28"/>
      <c r="AE152" s="16">
        <v>60</v>
      </c>
      <c r="AF152" s="16">
        <v>0</v>
      </c>
      <c r="AG152" s="7"/>
      <c r="AH152" s="9"/>
      <c r="AI152" s="14">
        <v>1.036764705882353</v>
      </c>
      <c r="AJ152" s="9" t="s">
        <v>26</v>
      </c>
      <c r="AK152" s="12">
        <v>21</v>
      </c>
      <c r="AL152" s="12">
        <v>70.599999999999994</v>
      </c>
      <c r="AM152" s="12">
        <v>5.4</v>
      </c>
      <c r="AN152" s="12">
        <v>3</v>
      </c>
      <c r="AO152" s="9" t="s">
        <v>289</v>
      </c>
      <c r="AQ152" s="3"/>
      <c r="AR152" s="3"/>
    </row>
    <row r="153" spans="1:44" x14ac:dyDescent="0.2">
      <c r="A153" s="17" t="s">
        <v>199</v>
      </c>
      <c r="B153" s="12"/>
      <c r="C153" s="12"/>
      <c r="D153" s="12"/>
      <c r="E153" s="13">
        <v>462</v>
      </c>
      <c r="F153" s="13">
        <v>376</v>
      </c>
      <c r="G153" s="14">
        <f>E153/F153</f>
        <v>1.2287234042553192</v>
      </c>
      <c r="H153" s="9" t="s">
        <v>278</v>
      </c>
      <c r="I153" s="16">
        <v>1</v>
      </c>
      <c r="J153" s="7">
        <v>1</v>
      </c>
      <c r="K153" s="7">
        <v>1</v>
      </c>
      <c r="L153" s="15"/>
      <c r="M153" s="9" t="s">
        <v>305</v>
      </c>
      <c r="N153" s="7">
        <v>448</v>
      </c>
      <c r="O153" s="9">
        <v>188</v>
      </c>
      <c r="P153" s="9">
        <v>133</v>
      </c>
      <c r="Q153" s="9">
        <v>205.20000000000002</v>
      </c>
      <c r="R153" s="7">
        <v>1.75</v>
      </c>
      <c r="S153" s="9" t="s">
        <v>282</v>
      </c>
      <c r="T153" s="7">
        <v>16.940000000000001</v>
      </c>
      <c r="U153" s="22">
        <v>1499</v>
      </c>
      <c r="V153" s="22">
        <v>21.09</v>
      </c>
      <c r="W153" s="22">
        <v>1172.49</v>
      </c>
      <c r="X153" s="22">
        <v>1359.8</v>
      </c>
      <c r="Y153" s="7" t="s">
        <v>282</v>
      </c>
      <c r="Z153" s="20"/>
      <c r="AA153" s="12"/>
      <c r="AB153" s="7"/>
      <c r="AC153" s="7"/>
      <c r="AD153" s="28"/>
      <c r="AE153" s="16"/>
      <c r="AF153" s="16"/>
      <c r="AG153" s="7"/>
      <c r="AH153" s="9"/>
      <c r="AI153" s="14">
        <v>1.1115973741794309</v>
      </c>
      <c r="AJ153" s="9" t="s">
        <v>26</v>
      </c>
      <c r="AK153" s="12"/>
      <c r="AL153" s="12"/>
      <c r="AM153" s="12"/>
      <c r="AN153" s="12"/>
      <c r="AO153" s="9"/>
      <c r="AQ153" s="3"/>
      <c r="AR153" s="3"/>
    </row>
    <row r="154" spans="1:44" x14ac:dyDescent="0.2">
      <c r="A154" s="8" t="s">
        <v>200</v>
      </c>
      <c r="B154" s="12">
        <v>11.777504837777979</v>
      </c>
      <c r="C154" s="12">
        <v>11.064745715905948</v>
      </c>
      <c r="D154" s="9" t="s">
        <v>292</v>
      </c>
      <c r="E154" s="13">
        <v>1190</v>
      </c>
      <c r="F154" s="13">
        <v>1110</v>
      </c>
      <c r="G154" s="14">
        <v>1.072072072072072</v>
      </c>
      <c r="H154" s="9" t="s">
        <v>292</v>
      </c>
      <c r="I154" s="16">
        <v>6</v>
      </c>
      <c r="J154" s="7">
        <v>1</v>
      </c>
      <c r="K154" s="7"/>
      <c r="L154" s="15"/>
      <c r="M154" s="9" t="s">
        <v>298</v>
      </c>
      <c r="N154" s="7">
        <v>365</v>
      </c>
      <c r="O154" s="9">
        <v>130</v>
      </c>
      <c r="P154" s="7">
        <v>124.62</v>
      </c>
      <c r="Q154" s="7">
        <v>225.6</v>
      </c>
      <c r="R154" s="7">
        <v>1.1399999999999999</v>
      </c>
      <c r="S154" s="9" t="s">
        <v>282</v>
      </c>
      <c r="T154" s="7">
        <v>-14.71</v>
      </c>
      <c r="U154" s="22">
        <v>870.90000000000009</v>
      </c>
      <c r="V154" s="22">
        <v>22.021999999999998</v>
      </c>
      <c r="W154" s="22">
        <v>912.84</v>
      </c>
      <c r="X154" s="22">
        <v>1482.63</v>
      </c>
      <c r="Y154" s="7" t="s">
        <v>282</v>
      </c>
      <c r="Z154" s="20">
        <v>0.06</v>
      </c>
      <c r="AA154" s="7" t="s">
        <v>282</v>
      </c>
      <c r="AB154" s="7"/>
      <c r="AC154" s="7"/>
      <c r="AD154" s="28"/>
      <c r="AE154" s="16"/>
      <c r="AF154" s="16">
        <v>0</v>
      </c>
      <c r="AG154" s="7"/>
      <c r="AH154" s="9"/>
      <c r="AI154" s="14">
        <v>1.2293956043956042</v>
      </c>
      <c r="AJ154" s="9" t="s">
        <v>26</v>
      </c>
      <c r="AK154" s="12"/>
      <c r="AL154" s="12"/>
      <c r="AM154" s="12"/>
      <c r="AN154" s="12"/>
      <c r="AO154" s="9"/>
      <c r="AQ154" s="3"/>
      <c r="AR154" s="3"/>
    </row>
    <row r="155" spans="1:44" x14ac:dyDescent="0.2">
      <c r="A155" s="8" t="s">
        <v>201</v>
      </c>
      <c r="B155" s="12">
        <v>11.49575775755256</v>
      </c>
      <c r="C155" s="12">
        <v>10.238724828198151</v>
      </c>
      <c r="D155" s="9" t="s">
        <v>292</v>
      </c>
      <c r="E155" s="13">
        <v>794</v>
      </c>
      <c r="F155" s="13">
        <v>734</v>
      </c>
      <c r="G155" s="14">
        <v>1.0817438692098094</v>
      </c>
      <c r="H155" s="9" t="s">
        <v>292</v>
      </c>
      <c r="I155" s="16"/>
      <c r="J155" s="7"/>
      <c r="K155" s="7"/>
      <c r="L155" s="15"/>
      <c r="M155" s="9"/>
      <c r="N155" s="7">
        <v>215.95</v>
      </c>
      <c r="O155" s="9">
        <v>132</v>
      </c>
      <c r="P155" s="7">
        <v>139.19999999999999</v>
      </c>
      <c r="Q155" s="7">
        <v>204</v>
      </c>
      <c r="R155" s="7">
        <v>1.02</v>
      </c>
      <c r="S155" s="9" t="s">
        <v>282</v>
      </c>
      <c r="T155" s="7">
        <v>-4.6100000000000003</v>
      </c>
      <c r="U155" s="22">
        <v>679.2</v>
      </c>
      <c r="V155" s="22">
        <v>23.597000000000001</v>
      </c>
      <c r="W155" s="22">
        <v>868.67</v>
      </c>
      <c r="X155" s="22">
        <v>1602.36</v>
      </c>
      <c r="Y155" s="7" t="s">
        <v>282</v>
      </c>
      <c r="Z155" s="20">
        <v>0.12</v>
      </c>
      <c r="AA155" s="7" t="s">
        <v>282</v>
      </c>
      <c r="AB155" s="7"/>
      <c r="AC155" s="7"/>
      <c r="AD155" s="28"/>
      <c r="AE155" s="16"/>
      <c r="AF155" s="16"/>
      <c r="AG155" s="7"/>
      <c r="AH155" s="9"/>
      <c r="AI155" s="14">
        <v>1.0811258278145697</v>
      </c>
      <c r="AJ155" s="9" t="s">
        <v>26</v>
      </c>
      <c r="AK155" s="12">
        <v>21</v>
      </c>
      <c r="AL155" s="12">
        <v>52.3</v>
      </c>
      <c r="AM155" s="12">
        <v>9.4</v>
      </c>
      <c r="AN155" s="12">
        <v>14.5</v>
      </c>
      <c r="AO155" s="9" t="s">
        <v>289</v>
      </c>
      <c r="AQ155" s="3"/>
      <c r="AR155" s="3"/>
    </row>
    <row r="156" spans="1:44" x14ac:dyDescent="0.2">
      <c r="A156" s="8" t="s">
        <v>202</v>
      </c>
      <c r="B156" s="12">
        <v>341.29166666666663</v>
      </c>
      <c r="C156" s="12">
        <v>326.25</v>
      </c>
      <c r="D156" s="9" t="s">
        <v>292</v>
      </c>
      <c r="E156" s="13">
        <v>45000</v>
      </c>
      <c r="F156" s="13">
        <v>33200</v>
      </c>
      <c r="G156" s="14">
        <v>1.3554216867469879</v>
      </c>
      <c r="H156" s="9" t="s">
        <v>292</v>
      </c>
      <c r="I156" s="16">
        <v>85.1</v>
      </c>
      <c r="J156" s="7">
        <v>7</v>
      </c>
      <c r="K156" s="7">
        <v>10.9</v>
      </c>
      <c r="L156" s="15">
        <f t="shared" ref="L156:L161" si="6">K156/J156</f>
        <v>1.5571428571428572</v>
      </c>
      <c r="M156" s="9" t="s">
        <v>300</v>
      </c>
      <c r="N156" s="7">
        <v>1715.5</v>
      </c>
      <c r="O156" s="9">
        <v>232</v>
      </c>
      <c r="P156" s="7">
        <v>1081.31</v>
      </c>
      <c r="Q156" s="7">
        <v>576</v>
      </c>
      <c r="R156" s="7">
        <v>1.01</v>
      </c>
      <c r="S156" s="9" t="s">
        <v>282</v>
      </c>
      <c r="T156" s="7">
        <v>-1.66</v>
      </c>
      <c r="U156" s="22">
        <v>1611.2</v>
      </c>
      <c r="V156" s="22">
        <v>25.033000000000001</v>
      </c>
      <c r="W156" s="22">
        <v>1538.7</v>
      </c>
      <c r="X156" s="22">
        <v>1601.58</v>
      </c>
      <c r="Y156" s="7" t="s">
        <v>282</v>
      </c>
      <c r="Z156" s="20">
        <v>27.93</v>
      </c>
      <c r="AA156" s="7" t="s">
        <v>282</v>
      </c>
      <c r="AB156" s="7">
        <v>2.4</v>
      </c>
      <c r="AC156" s="7" t="s">
        <v>31</v>
      </c>
      <c r="AD156" s="28">
        <f t="shared" ref="AD156:AD161" si="7">AB156/((SQRT(Z156/3.14159))*2)</f>
        <v>0.40245796893113711</v>
      </c>
      <c r="AE156" s="16"/>
      <c r="AF156" s="7">
        <v>15</v>
      </c>
      <c r="AG156" s="7">
        <v>2</v>
      </c>
      <c r="AH156" s="9" t="s">
        <v>42</v>
      </c>
      <c r="AI156" s="14">
        <v>1.3843416370106763</v>
      </c>
      <c r="AJ156" s="9" t="s">
        <v>26</v>
      </c>
      <c r="AK156" s="12">
        <v>35.200000000000003</v>
      </c>
      <c r="AL156" s="12">
        <v>14.5</v>
      </c>
      <c r="AM156" s="12">
        <v>37.4</v>
      </c>
      <c r="AN156" s="12"/>
      <c r="AO156" s="9" t="s">
        <v>68</v>
      </c>
      <c r="AQ156" s="3"/>
      <c r="AR156" s="3"/>
    </row>
    <row r="157" spans="1:44" x14ac:dyDescent="0.2">
      <c r="A157" s="8" t="s">
        <v>203</v>
      </c>
      <c r="B157" s="12">
        <v>368.34930892814361</v>
      </c>
      <c r="C157" s="12">
        <v>350.53957447724116</v>
      </c>
      <c r="D157" s="9" t="s">
        <v>292</v>
      </c>
      <c r="E157" s="13">
        <v>49566.666666666664</v>
      </c>
      <c r="F157" s="13">
        <v>40366.666666666664</v>
      </c>
      <c r="G157" s="14">
        <v>1.2279108175061932</v>
      </c>
      <c r="H157" s="9" t="s">
        <v>292</v>
      </c>
      <c r="I157" s="16">
        <v>63.1</v>
      </c>
      <c r="J157" s="7">
        <v>8.6999999999999993</v>
      </c>
      <c r="K157" s="7">
        <v>25.2</v>
      </c>
      <c r="L157" s="15">
        <f t="shared" si="6"/>
        <v>2.896551724137931</v>
      </c>
      <c r="M157" s="9" t="s">
        <v>300</v>
      </c>
      <c r="N157" s="7">
        <v>1825</v>
      </c>
      <c r="O157" s="9">
        <v>229</v>
      </c>
      <c r="P157" s="7">
        <v>1260.81</v>
      </c>
      <c r="Q157" s="7">
        <v>720</v>
      </c>
      <c r="R157" s="7">
        <v>1.05</v>
      </c>
      <c r="S157" s="9" t="s">
        <v>282</v>
      </c>
      <c r="T157" s="7">
        <v>2.2000000000000002</v>
      </c>
      <c r="U157" s="22">
        <v>1497.2</v>
      </c>
      <c r="V157" s="22">
        <v>24.167999999999999</v>
      </c>
      <c r="W157" s="22">
        <v>1297.08</v>
      </c>
      <c r="X157" s="22">
        <v>1558.05</v>
      </c>
      <c r="Y157" s="7" t="s">
        <v>282</v>
      </c>
      <c r="Z157" s="20">
        <v>10.85</v>
      </c>
      <c r="AA157" s="7" t="s">
        <v>282</v>
      </c>
      <c r="AB157" s="7">
        <v>3.8</v>
      </c>
      <c r="AC157" s="7" t="s">
        <v>31</v>
      </c>
      <c r="AD157" s="28">
        <f t="shared" si="7"/>
        <v>1.0223826828690001</v>
      </c>
      <c r="AE157" s="16">
        <v>66</v>
      </c>
      <c r="AF157" s="7">
        <v>26</v>
      </c>
      <c r="AG157" s="7">
        <v>7</v>
      </c>
      <c r="AH157" s="9" t="s">
        <v>42</v>
      </c>
      <c r="AI157" s="14">
        <v>1.4233289646133682</v>
      </c>
      <c r="AJ157" s="9" t="s">
        <v>26</v>
      </c>
      <c r="AK157" s="12">
        <v>57.625</v>
      </c>
      <c r="AL157" s="12">
        <v>12.15</v>
      </c>
      <c r="AM157" s="12">
        <v>30.225000000000001</v>
      </c>
      <c r="AN157" s="12">
        <v>23.5</v>
      </c>
      <c r="AO157" s="9" t="s">
        <v>318</v>
      </c>
      <c r="AQ157" s="3"/>
      <c r="AR157" s="3"/>
    </row>
    <row r="158" spans="1:44" x14ac:dyDescent="0.2">
      <c r="A158" s="8" t="s">
        <v>204</v>
      </c>
      <c r="B158" s="12">
        <v>167.42390756818907</v>
      </c>
      <c r="C158" s="12">
        <v>152.44590495336837</v>
      </c>
      <c r="D158" s="9" t="s">
        <v>292</v>
      </c>
      <c r="E158" s="13">
        <v>23000</v>
      </c>
      <c r="F158" s="13">
        <v>13300</v>
      </c>
      <c r="G158" s="14">
        <v>1.7293233082706767</v>
      </c>
      <c r="H158" s="9" t="s">
        <v>292</v>
      </c>
      <c r="I158" s="7">
        <v>57.7</v>
      </c>
      <c r="J158" s="7">
        <v>7.2</v>
      </c>
      <c r="K158" s="7">
        <v>17.5</v>
      </c>
      <c r="L158" s="15">
        <f t="shared" si="6"/>
        <v>2.4305555555555554</v>
      </c>
      <c r="M158" s="9" t="s">
        <v>297</v>
      </c>
      <c r="N158" s="7">
        <v>752.81</v>
      </c>
      <c r="O158" s="7">
        <v>178.96</v>
      </c>
      <c r="P158" s="7">
        <v>596.6</v>
      </c>
      <c r="Q158" s="7">
        <v>302.39999999999998</v>
      </c>
      <c r="R158" s="7">
        <v>1.01</v>
      </c>
      <c r="S158" s="9" t="s">
        <v>282</v>
      </c>
      <c r="T158" s="7">
        <v>8.0399999999999991</v>
      </c>
      <c r="U158" s="22">
        <v>982.4</v>
      </c>
      <c r="V158" s="22">
        <v>24.266999999999999</v>
      </c>
      <c r="W158" s="22">
        <v>1020.22</v>
      </c>
      <c r="X158" s="22">
        <v>1584.07</v>
      </c>
      <c r="Y158" s="7" t="s">
        <v>282</v>
      </c>
      <c r="Z158" s="20">
        <v>4.83</v>
      </c>
      <c r="AA158" s="7" t="s">
        <v>282</v>
      </c>
      <c r="AB158" s="7">
        <v>4.5999999999999996</v>
      </c>
      <c r="AC158" s="7" t="s">
        <v>31</v>
      </c>
      <c r="AD158" s="28">
        <f t="shared" si="7"/>
        <v>1.8549363998851947</v>
      </c>
      <c r="AE158" s="16">
        <v>42.3</v>
      </c>
      <c r="AF158" s="7">
        <v>25.1</v>
      </c>
      <c r="AG158" s="7">
        <v>6.7</v>
      </c>
      <c r="AH158" s="9"/>
      <c r="AI158" s="14">
        <v>2.2213166144200627</v>
      </c>
      <c r="AJ158" s="9" t="s">
        <v>26</v>
      </c>
      <c r="AK158" s="12">
        <v>36.1</v>
      </c>
      <c r="AL158" s="12">
        <v>24.1</v>
      </c>
      <c r="AM158" s="12">
        <v>26.2</v>
      </c>
      <c r="AN158" s="12">
        <v>13.8</v>
      </c>
      <c r="AO158" s="9" t="s">
        <v>68</v>
      </c>
      <c r="AQ158" s="3"/>
      <c r="AR158" s="3"/>
    </row>
    <row r="159" spans="1:44" x14ac:dyDescent="0.2">
      <c r="A159" s="8" t="s">
        <v>205</v>
      </c>
      <c r="B159" s="12">
        <v>163.18690324880856</v>
      </c>
      <c r="C159" s="12">
        <v>156.12593136660834</v>
      </c>
      <c r="D159" s="9" t="s">
        <v>292</v>
      </c>
      <c r="E159" s="13">
        <v>22300</v>
      </c>
      <c r="F159" s="13">
        <v>12000</v>
      </c>
      <c r="G159" s="14">
        <v>1.8583333333333334</v>
      </c>
      <c r="H159" s="9" t="s">
        <v>292</v>
      </c>
      <c r="I159" s="16">
        <v>55</v>
      </c>
      <c r="J159" s="7">
        <v>7</v>
      </c>
      <c r="K159" s="7">
        <v>19.399999999999999</v>
      </c>
      <c r="L159" s="15">
        <f t="shared" si="6"/>
        <v>2.7714285714285714</v>
      </c>
      <c r="M159" s="9" t="s">
        <v>297</v>
      </c>
      <c r="N159" s="7">
        <v>669.16</v>
      </c>
      <c r="O159" s="7">
        <v>172.99</v>
      </c>
      <c r="P159" s="7">
        <v>450.42</v>
      </c>
      <c r="Q159" s="7">
        <v>540</v>
      </c>
      <c r="R159" s="7">
        <v>1.01</v>
      </c>
      <c r="S159" s="9" t="s">
        <v>282</v>
      </c>
      <c r="T159" s="7">
        <v>-5.96</v>
      </c>
      <c r="U159" s="22">
        <v>864.2</v>
      </c>
      <c r="V159" s="22">
        <v>23.04</v>
      </c>
      <c r="W159" s="22">
        <v>876.56</v>
      </c>
      <c r="X159" s="22">
        <v>1524.04</v>
      </c>
      <c r="Y159" s="7" t="s">
        <v>282</v>
      </c>
      <c r="Z159" s="20">
        <v>14.95</v>
      </c>
      <c r="AA159" s="7" t="s">
        <v>282</v>
      </c>
      <c r="AB159" s="7">
        <v>5.9</v>
      </c>
      <c r="AC159" s="7" t="s">
        <v>31</v>
      </c>
      <c r="AD159" s="28">
        <f t="shared" si="7"/>
        <v>1.3523097291962851</v>
      </c>
      <c r="AE159" s="16">
        <v>62</v>
      </c>
      <c r="AF159" s="7">
        <v>21</v>
      </c>
      <c r="AG159" s="7">
        <v>5</v>
      </c>
      <c r="AH159" s="9" t="s">
        <v>42</v>
      </c>
      <c r="AI159" s="14">
        <v>3.0032894736842111</v>
      </c>
      <c r="AJ159" s="9" t="s">
        <v>26</v>
      </c>
      <c r="AK159" s="12">
        <v>43.3</v>
      </c>
      <c r="AL159" s="12">
        <v>25.4</v>
      </c>
      <c r="AM159" s="12">
        <v>20.2</v>
      </c>
      <c r="AN159" s="12">
        <v>6.46</v>
      </c>
      <c r="AO159" s="9" t="s">
        <v>68</v>
      </c>
      <c r="AQ159" s="3"/>
      <c r="AR159" s="3"/>
    </row>
    <row r="160" spans="1:44" x14ac:dyDescent="0.2">
      <c r="A160" s="8" t="s">
        <v>206</v>
      </c>
      <c r="B160" s="12">
        <v>146.16666666666669</v>
      </c>
      <c r="C160" s="12">
        <v>133</v>
      </c>
      <c r="D160" s="9" t="s">
        <v>292</v>
      </c>
      <c r="E160" s="13">
        <v>18000</v>
      </c>
      <c r="F160" s="13">
        <v>10300</v>
      </c>
      <c r="G160" s="14">
        <v>1.7475728155339805</v>
      </c>
      <c r="H160" s="9" t="s">
        <v>292</v>
      </c>
      <c r="I160" s="16">
        <v>66.099999999999994</v>
      </c>
      <c r="J160" s="7">
        <v>1</v>
      </c>
      <c r="K160" s="7">
        <v>8.1999999999999993</v>
      </c>
      <c r="L160" s="15">
        <f t="shared" si="6"/>
        <v>8.1999999999999993</v>
      </c>
      <c r="M160" s="9" t="s">
        <v>297</v>
      </c>
      <c r="N160" s="7">
        <v>608.33000000000004</v>
      </c>
      <c r="O160" s="9">
        <v>171</v>
      </c>
      <c r="P160" s="7">
        <v>363.96</v>
      </c>
      <c r="Q160" s="7">
        <v>450</v>
      </c>
      <c r="R160" s="7">
        <v>1.01</v>
      </c>
      <c r="S160" s="9" t="s">
        <v>282</v>
      </c>
      <c r="T160" s="7">
        <v>12.72</v>
      </c>
      <c r="U160" s="22">
        <v>459.4</v>
      </c>
      <c r="V160" s="22">
        <v>21.613</v>
      </c>
      <c r="W160" s="22">
        <v>572.44000000000005</v>
      </c>
      <c r="X160" s="22">
        <v>1620.73</v>
      </c>
      <c r="Y160" s="7" t="s">
        <v>282</v>
      </c>
      <c r="Z160" s="20">
        <v>17.37</v>
      </c>
      <c r="AA160" s="7" t="s">
        <v>282</v>
      </c>
      <c r="AB160" s="7">
        <v>11</v>
      </c>
      <c r="AC160" s="7" t="s">
        <v>31</v>
      </c>
      <c r="AD160" s="28">
        <f t="shared" si="7"/>
        <v>2.3390393776361296</v>
      </c>
      <c r="AE160" s="16">
        <v>88</v>
      </c>
      <c r="AF160" s="16">
        <v>7</v>
      </c>
      <c r="AG160" s="7"/>
      <c r="AH160" s="9"/>
      <c r="AI160" s="14">
        <v>2.7430617726051927</v>
      </c>
      <c r="AJ160" s="9" t="s">
        <v>26</v>
      </c>
      <c r="AK160" s="12">
        <v>29.7</v>
      </c>
      <c r="AL160" s="12">
        <v>24.8</v>
      </c>
      <c r="AM160" s="12">
        <v>26</v>
      </c>
      <c r="AN160" s="12">
        <v>16.2</v>
      </c>
      <c r="AO160" s="9" t="s">
        <v>68</v>
      </c>
      <c r="AQ160" s="3"/>
      <c r="AR160" s="3"/>
    </row>
    <row r="161" spans="1:44" x14ac:dyDescent="0.2">
      <c r="A161" s="8" t="s">
        <v>207</v>
      </c>
      <c r="B161" s="12">
        <v>178</v>
      </c>
      <c r="C161" s="12">
        <v>165</v>
      </c>
      <c r="D161" s="9" t="s">
        <v>292</v>
      </c>
      <c r="E161" s="13">
        <v>29800</v>
      </c>
      <c r="F161" s="13">
        <v>14800</v>
      </c>
      <c r="G161" s="14">
        <v>2.0135135135135136</v>
      </c>
      <c r="H161" s="9" t="s">
        <v>292</v>
      </c>
      <c r="I161" s="16">
        <v>34.700000000000003</v>
      </c>
      <c r="J161" s="7">
        <v>6.7</v>
      </c>
      <c r="K161" s="7">
        <v>13.9</v>
      </c>
      <c r="L161" s="15">
        <f t="shared" si="6"/>
        <v>2.0746268656716418</v>
      </c>
      <c r="M161" s="9" t="s">
        <v>297</v>
      </c>
      <c r="N161" s="7">
        <v>882.08</v>
      </c>
      <c r="O161" s="7">
        <v>185.92</v>
      </c>
      <c r="P161" s="7">
        <v>877.09</v>
      </c>
      <c r="Q161" s="7">
        <v>540</v>
      </c>
      <c r="R161" s="7">
        <v>1.01</v>
      </c>
      <c r="S161" s="9" t="s">
        <v>282</v>
      </c>
      <c r="T161" s="7">
        <v>-24.42</v>
      </c>
      <c r="U161" s="22">
        <v>419</v>
      </c>
      <c r="V161" s="22">
        <v>18.462</v>
      </c>
      <c r="W161" s="22">
        <v>581.84</v>
      </c>
      <c r="X161" s="22">
        <v>1264.55</v>
      </c>
      <c r="Y161" s="7" t="s">
        <v>282</v>
      </c>
      <c r="Z161" s="20">
        <v>9.1199999999999992</v>
      </c>
      <c r="AA161" s="7" t="s">
        <v>282</v>
      </c>
      <c r="AB161" s="7">
        <v>5.6</v>
      </c>
      <c r="AC161" s="7" t="s">
        <v>31</v>
      </c>
      <c r="AD161" s="28">
        <f t="shared" si="7"/>
        <v>1.6433700398021434</v>
      </c>
      <c r="AE161" s="16"/>
      <c r="AF161" s="7">
        <v>12</v>
      </c>
      <c r="AG161" s="7">
        <v>1</v>
      </c>
      <c r="AH161" s="9" t="s">
        <v>42</v>
      </c>
      <c r="AI161" s="14">
        <v>3.8391089108910896</v>
      </c>
      <c r="AJ161" s="9" t="s">
        <v>26</v>
      </c>
      <c r="AK161" s="12">
        <v>45</v>
      </c>
      <c r="AL161" s="12">
        <v>23.5</v>
      </c>
      <c r="AM161" s="12">
        <v>22</v>
      </c>
      <c r="AN161" s="12">
        <v>9.5</v>
      </c>
      <c r="AO161" s="9" t="s">
        <v>68</v>
      </c>
      <c r="AQ161" s="3"/>
      <c r="AR161" s="3"/>
    </row>
    <row r="162" spans="1:44" x14ac:dyDescent="0.2">
      <c r="A162" s="8" t="s">
        <v>208</v>
      </c>
      <c r="B162" s="12">
        <v>12.41553650594558</v>
      </c>
      <c r="C162" s="12">
        <v>11.867008091053844</v>
      </c>
      <c r="D162" s="9" t="s">
        <v>292</v>
      </c>
      <c r="E162" s="13">
        <v>802.12307692307695</v>
      </c>
      <c r="F162" s="13">
        <v>867.91250000000002</v>
      </c>
      <c r="G162" s="14">
        <v>0.92419809246102225</v>
      </c>
      <c r="H162" s="9" t="s">
        <v>292</v>
      </c>
      <c r="I162" s="16">
        <v>2</v>
      </c>
      <c r="J162" s="7">
        <v>1</v>
      </c>
      <c r="K162" s="7">
        <v>1</v>
      </c>
      <c r="L162" s="15"/>
      <c r="M162" s="9" t="s">
        <v>298</v>
      </c>
      <c r="N162" s="7">
        <v>354.05</v>
      </c>
      <c r="O162" s="9">
        <v>170</v>
      </c>
      <c r="P162" s="7">
        <v>149.15</v>
      </c>
      <c r="Q162" s="7">
        <v>312</v>
      </c>
      <c r="R162" s="7">
        <v>1.0900000000000001</v>
      </c>
      <c r="S162" s="9" t="s">
        <v>282</v>
      </c>
      <c r="T162" s="7">
        <v>1.77</v>
      </c>
      <c r="U162" s="22">
        <v>1390</v>
      </c>
      <c r="V162" s="22">
        <v>24.375999999999998</v>
      </c>
      <c r="W162" s="22">
        <v>1255.8499999999999</v>
      </c>
      <c r="X162" s="22">
        <v>1545.51</v>
      </c>
      <c r="Y162" s="7" t="s">
        <v>282</v>
      </c>
      <c r="Z162" s="20">
        <v>0.11</v>
      </c>
      <c r="AA162" s="7" t="s">
        <v>282</v>
      </c>
      <c r="AB162" s="7"/>
      <c r="AC162" s="7"/>
      <c r="AD162" s="9"/>
      <c r="AE162" s="16">
        <v>81</v>
      </c>
      <c r="AF162" s="16">
        <v>0</v>
      </c>
      <c r="AG162" s="7"/>
      <c r="AH162" s="9"/>
      <c r="AI162" s="14">
        <v>1.0099573257467993</v>
      </c>
      <c r="AJ162" s="9" t="s">
        <v>26</v>
      </c>
      <c r="AK162" s="12"/>
      <c r="AL162" s="12"/>
      <c r="AM162" s="12"/>
      <c r="AN162" s="12"/>
      <c r="AO162" s="9"/>
      <c r="AQ162" s="3"/>
      <c r="AR162" s="3"/>
    </row>
    <row r="163" spans="1:44" x14ac:dyDescent="0.2">
      <c r="A163" s="8" t="s">
        <v>209</v>
      </c>
      <c r="B163" s="12">
        <v>6.6814214285714302</v>
      </c>
      <c r="C163" s="12">
        <v>6.7824047499999995</v>
      </c>
      <c r="D163" s="9" t="s">
        <v>292</v>
      </c>
      <c r="E163" s="13">
        <v>328</v>
      </c>
      <c r="F163" s="13">
        <v>350</v>
      </c>
      <c r="G163" s="14">
        <v>0.93714285714285717</v>
      </c>
      <c r="H163" s="9" t="s">
        <v>292</v>
      </c>
      <c r="I163" s="16">
        <v>2</v>
      </c>
      <c r="J163" s="7">
        <v>1</v>
      </c>
      <c r="K163" s="7">
        <v>1</v>
      </c>
      <c r="L163" s="15"/>
      <c r="M163" s="9" t="s">
        <v>28</v>
      </c>
      <c r="N163" s="7"/>
      <c r="O163" s="7">
        <v>174.46</v>
      </c>
      <c r="P163" s="7"/>
      <c r="Q163" s="7">
        <v>144</v>
      </c>
      <c r="R163" s="7">
        <v>1.01</v>
      </c>
      <c r="S163" s="9" t="s">
        <v>282</v>
      </c>
      <c r="T163" s="7">
        <v>-15.35</v>
      </c>
      <c r="U163" s="22">
        <v>1763.1</v>
      </c>
      <c r="V163" s="22">
        <v>22.332000000000001</v>
      </c>
      <c r="W163" s="22">
        <v>1470.97</v>
      </c>
      <c r="X163" s="22">
        <v>1867.64</v>
      </c>
      <c r="Y163" s="7" t="s">
        <v>282</v>
      </c>
      <c r="Z163" s="20">
        <v>0.02</v>
      </c>
      <c r="AA163" s="7" t="s">
        <v>282</v>
      </c>
      <c r="AB163" s="7"/>
      <c r="AC163" s="7"/>
      <c r="AD163" s="9"/>
      <c r="AE163" s="16"/>
      <c r="AF163" s="16"/>
      <c r="AG163" s="7"/>
      <c r="AH163" s="9"/>
      <c r="AI163" s="9"/>
      <c r="AJ163" s="9"/>
      <c r="AK163" s="12"/>
      <c r="AL163" s="12"/>
      <c r="AM163" s="12"/>
      <c r="AN163" s="12"/>
      <c r="AO163" s="9"/>
      <c r="AQ163" s="3"/>
      <c r="AR163" s="3"/>
    </row>
    <row r="164" spans="1:44" x14ac:dyDescent="0.2">
      <c r="A164" s="8" t="s">
        <v>210</v>
      </c>
      <c r="B164" s="12">
        <v>63.587276393157566</v>
      </c>
      <c r="C164" s="12">
        <v>62.459046766124942</v>
      </c>
      <c r="D164" s="9" t="s">
        <v>292</v>
      </c>
      <c r="E164" s="13">
        <v>8360</v>
      </c>
      <c r="F164" s="13">
        <v>8210</v>
      </c>
      <c r="G164" s="14">
        <v>1.0182704019488429</v>
      </c>
      <c r="H164" s="9" t="s">
        <v>292</v>
      </c>
      <c r="I164" s="16">
        <v>49.4</v>
      </c>
      <c r="J164" s="7">
        <v>9.4</v>
      </c>
      <c r="K164" s="7">
        <v>18</v>
      </c>
      <c r="L164" s="15">
        <f>K164/J164</f>
        <v>1.9148936170212765</v>
      </c>
      <c r="M164" s="9" t="s">
        <v>68</v>
      </c>
      <c r="N164" s="7">
        <v>660.65</v>
      </c>
      <c r="O164" s="7">
        <v>151.41</v>
      </c>
      <c r="P164" s="7">
        <v>783.93</v>
      </c>
      <c r="Q164" s="7"/>
      <c r="R164" s="7">
        <v>1</v>
      </c>
      <c r="S164" s="9" t="s">
        <v>282</v>
      </c>
      <c r="T164" s="7">
        <v>9.69</v>
      </c>
      <c r="U164" s="22">
        <v>1614.6000000000001</v>
      </c>
      <c r="V164" s="22">
        <v>26.082000000000001</v>
      </c>
      <c r="W164" s="22">
        <v>1122.3599999999999</v>
      </c>
      <c r="X164" s="22">
        <v>1554.69</v>
      </c>
      <c r="Y164" s="7" t="s">
        <v>282</v>
      </c>
      <c r="Z164" s="20">
        <v>0.42</v>
      </c>
      <c r="AA164" s="7" t="s">
        <v>282</v>
      </c>
      <c r="AB164" s="7">
        <v>0.55000000000000004</v>
      </c>
      <c r="AC164" s="7" t="s">
        <v>31</v>
      </c>
      <c r="AD164" s="28">
        <f>AB164/((SQRT(Z164/3.14159))*2)</f>
        <v>0.75211249119048806</v>
      </c>
      <c r="AE164" s="25">
        <v>35</v>
      </c>
      <c r="AF164" s="25">
        <v>45</v>
      </c>
      <c r="AG164" s="25">
        <v>0</v>
      </c>
      <c r="AH164" s="16" t="s">
        <v>289</v>
      </c>
      <c r="AI164" s="14">
        <v>1.5567251461988303</v>
      </c>
      <c r="AJ164" s="9" t="s">
        <v>26</v>
      </c>
      <c r="AK164" s="15">
        <v>52</v>
      </c>
      <c r="AL164" s="15">
        <v>21</v>
      </c>
      <c r="AM164" s="15">
        <v>13</v>
      </c>
      <c r="AN164" s="15">
        <v>13</v>
      </c>
      <c r="AO164" s="9" t="s">
        <v>289</v>
      </c>
      <c r="AQ164" s="3"/>
      <c r="AR164" s="3"/>
    </row>
    <row r="165" spans="1:44" x14ac:dyDescent="0.2">
      <c r="A165" s="8" t="s">
        <v>211</v>
      </c>
      <c r="B165" s="12">
        <v>57.25</v>
      </c>
      <c r="C165" s="12">
        <v>55.5</v>
      </c>
      <c r="D165" s="9" t="s">
        <v>292</v>
      </c>
      <c r="E165" s="13">
        <v>5800</v>
      </c>
      <c r="F165" s="13">
        <v>5460</v>
      </c>
      <c r="G165" s="14">
        <v>1.0622710622710623</v>
      </c>
      <c r="H165" s="9" t="s">
        <v>292</v>
      </c>
      <c r="I165" s="16">
        <v>32.4</v>
      </c>
      <c r="J165" s="7">
        <v>2.6</v>
      </c>
      <c r="K165" s="7">
        <v>13.45</v>
      </c>
      <c r="L165" s="15">
        <f>K165/J165</f>
        <v>5.1730769230769225</v>
      </c>
      <c r="M165" s="9" t="s">
        <v>68</v>
      </c>
      <c r="N165" s="7"/>
      <c r="O165" s="9"/>
      <c r="P165" s="7"/>
      <c r="Q165" s="7"/>
      <c r="R165" s="7">
        <v>1.01</v>
      </c>
      <c r="S165" s="9" t="s">
        <v>282</v>
      </c>
      <c r="T165" s="7"/>
      <c r="U165" s="22"/>
      <c r="V165" s="22"/>
      <c r="W165" s="22"/>
      <c r="X165" s="22"/>
      <c r="Y165" s="7"/>
      <c r="Z165" s="20">
        <v>0.32600000000000001</v>
      </c>
      <c r="AA165" s="16" t="s">
        <v>309</v>
      </c>
      <c r="AB165" s="7">
        <v>1.044</v>
      </c>
      <c r="AC165" s="16" t="s">
        <v>212</v>
      </c>
      <c r="AD165" s="28">
        <f>AB165/((SQRT(Z165/3.14159))*2)</f>
        <v>1.6204530624133062</v>
      </c>
      <c r="AE165" s="25">
        <v>21</v>
      </c>
      <c r="AF165" s="25">
        <v>64.5</v>
      </c>
      <c r="AG165" s="25">
        <v>0</v>
      </c>
      <c r="AH165" s="16" t="s">
        <v>289</v>
      </c>
      <c r="AI165" s="14">
        <v>2.5262467191601048</v>
      </c>
      <c r="AJ165" s="9" t="s">
        <v>26</v>
      </c>
      <c r="AK165" s="15">
        <v>45.5</v>
      </c>
      <c r="AL165" s="15">
        <v>29</v>
      </c>
      <c r="AM165" s="15">
        <v>9</v>
      </c>
      <c r="AN165" s="15">
        <v>11</v>
      </c>
      <c r="AO165" s="9" t="s">
        <v>289</v>
      </c>
      <c r="AQ165" s="3"/>
      <c r="AR165" s="3"/>
    </row>
    <row r="166" spans="1:44" x14ac:dyDescent="0.2">
      <c r="A166" s="17" t="s">
        <v>213</v>
      </c>
      <c r="B166" s="12"/>
      <c r="C166" s="12"/>
      <c r="D166" s="12"/>
      <c r="E166" s="13"/>
      <c r="F166" s="13"/>
      <c r="G166" s="14"/>
      <c r="H166" s="9"/>
      <c r="I166" s="16"/>
      <c r="J166" s="7"/>
      <c r="K166" s="7"/>
      <c r="L166" s="15"/>
      <c r="M166" s="9"/>
      <c r="N166" s="7"/>
      <c r="O166" s="7">
        <v>195</v>
      </c>
      <c r="P166" s="7"/>
      <c r="Q166" s="7"/>
      <c r="R166" s="7">
        <v>1.01</v>
      </c>
      <c r="S166" s="9" t="s">
        <v>282</v>
      </c>
      <c r="T166" s="7">
        <v>5.17</v>
      </c>
      <c r="U166" s="22">
        <v>2276.1999999999998</v>
      </c>
      <c r="V166" s="22">
        <v>24.207000000000001</v>
      </c>
      <c r="W166" s="22">
        <v>1239.5999999999999</v>
      </c>
      <c r="X166" s="22">
        <v>1556.76</v>
      </c>
      <c r="Y166" s="7" t="s">
        <v>282</v>
      </c>
      <c r="Z166" s="20">
        <v>0.39</v>
      </c>
      <c r="AA166" s="7" t="s">
        <v>282</v>
      </c>
      <c r="AB166" s="7"/>
      <c r="AC166" s="7"/>
      <c r="AD166" s="28"/>
      <c r="AE166" s="25">
        <v>1</v>
      </c>
      <c r="AF166" s="25">
        <v>89</v>
      </c>
      <c r="AG166" s="25">
        <v>0</v>
      </c>
      <c r="AH166" s="16" t="s">
        <v>289</v>
      </c>
      <c r="AI166" s="14"/>
      <c r="AJ166" s="9"/>
      <c r="AK166" s="15"/>
      <c r="AL166" s="15"/>
      <c r="AM166" s="15"/>
      <c r="AN166" s="15"/>
      <c r="AO166" s="9"/>
      <c r="AQ166" s="3"/>
      <c r="AR166" s="3"/>
    </row>
    <row r="167" spans="1:44" x14ac:dyDescent="0.2">
      <c r="A167" s="17" t="s">
        <v>214</v>
      </c>
      <c r="B167" s="12"/>
      <c r="C167" s="12"/>
      <c r="D167" s="12"/>
      <c r="E167" s="13"/>
      <c r="F167" s="13"/>
      <c r="G167" s="14"/>
      <c r="H167" s="9"/>
      <c r="I167" s="16">
        <v>14.8</v>
      </c>
      <c r="J167" s="7">
        <v>1.27</v>
      </c>
      <c r="K167" s="7">
        <v>7.57</v>
      </c>
      <c r="L167" s="15">
        <f>K167/J167</f>
        <v>5.9606299212598426</v>
      </c>
      <c r="M167" s="9" t="s">
        <v>68</v>
      </c>
      <c r="N167" s="7"/>
      <c r="O167" s="7">
        <v>195</v>
      </c>
      <c r="P167" s="7"/>
      <c r="Q167" s="7"/>
      <c r="R167" s="9"/>
      <c r="S167" s="9" t="s">
        <v>282</v>
      </c>
      <c r="T167" s="7">
        <v>-2.58</v>
      </c>
      <c r="U167" s="22">
        <v>611.1</v>
      </c>
      <c r="V167" s="22">
        <v>26.782</v>
      </c>
      <c r="W167" s="22">
        <v>930.74</v>
      </c>
      <c r="X167" s="22">
        <v>1761.73</v>
      </c>
      <c r="Y167" s="7" t="s">
        <v>282</v>
      </c>
      <c r="Z167" s="20">
        <v>0.113</v>
      </c>
      <c r="AA167" s="16" t="s">
        <v>215</v>
      </c>
      <c r="AB167" s="7">
        <v>0.53200000000000003</v>
      </c>
      <c r="AC167" s="16" t="s">
        <v>215</v>
      </c>
      <c r="AD167" s="28">
        <f>AB167/((SQRT(Z167/3.14159))*2)</f>
        <v>1.4025461740226191</v>
      </c>
      <c r="AE167" s="25">
        <v>24.3</v>
      </c>
      <c r="AF167" s="25">
        <v>58.3</v>
      </c>
      <c r="AG167" s="25">
        <v>0</v>
      </c>
      <c r="AH167" s="16" t="s">
        <v>312</v>
      </c>
      <c r="AI167" s="14"/>
      <c r="AJ167" s="9"/>
      <c r="AK167" s="15">
        <v>51</v>
      </c>
      <c r="AL167" s="15">
        <v>27.333333333333332</v>
      </c>
      <c r="AM167" s="15">
        <v>17.666666666666668</v>
      </c>
      <c r="AN167" s="15">
        <v>4.333333333333333</v>
      </c>
      <c r="AO167" s="9" t="s">
        <v>289</v>
      </c>
      <c r="AQ167" s="3"/>
      <c r="AR167" s="3"/>
    </row>
    <row r="168" spans="1:44" x14ac:dyDescent="0.2">
      <c r="A168" s="8" t="s">
        <v>216</v>
      </c>
      <c r="B168" s="12">
        <v>70.951894687068375</v>
      </c>
      <c r="C168" s="12">
        <v>72.454156211403429</v>
      </c>
      <c r="D168" s="9" t="s">
        <v>292</v>
      </c>
      <c r="E168" s="13">
        <v>9559.6</v>
      </c>
      <c r="F168" s="13">
        <v>7258</v>
      </c>
      <c r="G168" s="14">
        <v>1.3171121521080187</v>
      </c>
      <c r="H168" s="9" t="s">
        <v>292</v>
      </c>
      <c r="I168" s="16">
        <v>34</v>
      </c>
      <c r="J168" s="7">
        <v>3.5</v>
      </c>
      <c r="K168" s="7">
        <v>10</v>
      </c>
      <c r="L168" s="15">
        <f>K168/J168</f>
        <v>2.8571428571428572</v>
      </c>
      <c r="M168" s="9" t="s">
        <v>68</v>
      </c>
      <c r="N168" s="7"/>
      <c r="O168" s="9"/>
      <c r="P168" s="7"/>
      <c r="Q168" s="7"/>
      <c r="R168" s="9"/>
      <c r="S168" s="9"/>
      <c r="T168" s="7"/>
      <c r="U168" s="22"/>
      <c r="V168" s="22"/>
      <c r="W168" s="22"/>
      <c r="X168" s="22"/>
      <c r="Y168" s="7"/>
      <c r="Z168" s="20">
        <v>0.65</v>
      </c>
      <c r="AA168" s="16" t="s">
        <v>217</v>
      </c>
      <c r="AB168" s="7">
        <v>0.64900000000000002</v>
      </c>
      <c r="AC168" s="16" t="s">
        <v>217</v>
      </c>
      <c r="AD168" s="28">
        <f>AB168/((SQRT(Z168/3.14159))*2)</f>
        <v>0.71339945914182346</v>
      </c>
      <c r="AE168" s="25"/>
      <c r="AF168" s="25"/>
      <c r="AG168" s="25"/>
      <c r="AH168" s="16"/>
      <c r="AI168" s="14"/>
      <c r="AJ168" s="9"/>
      <c r="AK168" s="15">
        <v>46</v>
      </c>
      <c r="AL168" s="15">
        <v>35</v>
      </c>
      <c r="AM168" s="15">
        <v>8.5</v>
      </c>
      <c r="AN168" s="15">
        <v>8.5</v>
      </c>
      <c r="AO168" s="9" t="s">
        <v>289</v>
      </c>
      <c r="AQ168" s="3"/>
      <c r="AR168" s="3"/>
    </row>
    <row r="169" spans="1:44" x14ac:dyDescent="0.2">
      <c r="A169" s="17" t="s">
        <v>218</v>
      </c>
      <c r="B169" s="12"/>
      <c r="C169" s="12"/>
      <c r="D169" s="12"/>
      <c r="E169" s="9">
        <v>2250</v>
      </c>
      <c r="F169" s="9">
        <v>2070</v>
      </c>
      <c r="G169" s="14">
        <f>E169/F169</f>
        <v>1.0869565217391304</v>
      </c>
      <c r="H169" s="9" t="s">
        <v>278</v>
      </c>
      <c r="I169" s="16">
        <v>3.5</v>
      </c>
      <c r="J169" s="7"/>
      <c r="K169" s="7"/>
      <c r="L169" s="15"/>
      <c r="M169" s="16" t="s">
        <v>219</v>
      </c>
      <c r="N169" s="7"/>
      <c r="O169" s="9"/>
      <c r="P169" s="7"/>
      <c r="Q169" s="7"/>
      <c r="R169" s="9"/>
      <c r="S169" s="9"/>
      <c r="T169" s="7">
        <v>-8.15</v>
      </c>
      <c r="U169" s="22">
        <v>1766.6999999999998</v>
      </c>
      <c r="V169" s="22">
        <v>25.05</v>
      </c>
      <c r="W169" s="22">
        <v>1388.46</v>
      </c>
      <c r="X169" s="22">
        <v>1574.46</v>
      </c>
      <c r="Y169" s="7" t="s">
        <v>282</v>
      </c>
      <c r="Z169" s="20"/>
      <c r="AA169" s="12"/>
      <c r="AB169" s="7"/>
      <c r="AC169" s="7"/>
      <c r="AD169" s="28"/>
      <c r="AE169" s="9"/>
      <c r="AF169" s="9"/>
      <c r="AG169" s="9"/>
      <c r="AH169" s="9"/>
      <c r="AI169" s="14"/>
      <c r="AJ169" s="9"/>
      <c r="AK169" s="15"/>
      <c r="AL169" s="15"/>
      <c r="AM169" s="15"/>
      <c r="AN169" s="15"/>
      <c r="AO169" s="9"/>
      <c r="AQ169" s="3"/>
      <c r="AR169" s="3"/>
    </row>
    <row r="170" spans="1:44" x14ac:dyDescent="0.2">
      <c r="A170" s="8" t="s">
        <v>220</v>
      </c>
      <c r="B170" s="12">
        <v>32.263509987946833</v>
      </c>
      <c r="C170" s="12">
        <v>32.580677955960162</v>
      </c>
      <c r="D170" s="9" t="s">
        <v>292</v>
      </c>
      <c r="E170" s="13">
        <v>1940</v>
      </c>
      <c r="F170" s="13">
        <v>1580</v>
      </c>
      <c r="G170" s="14">
        <v>1.2278481012658229</v>
      </c>
      <c r="H170" s="9" t="s">
        <v>292</v>
      </c>
      <c r="I170" s="16">
        <v>5.5</v>
      </c>
      <c r="J170" s="7">
        <v>1</v>
      </c>
      <c r="K170" s="7">
        <v>2</v>
      </c>
      <c r="L170" s="15">
        <f>K170/J170</f>
        <v>2</v>
      </c>
      <c r="M170" s="16" t="s">
        <v>221</v>
      </c>
      <c r="N170" s="7">
        <v>448.03</v>
      </c>
      <c r="O170" s="9">
        <v>158</v>
      </c>
      <c r="P170" s="7">
        <v>113.15</v>
      </c>
      <c r="Q170" s="7">
        <v>248.4</v>
      </c>
      <c r="R170" s="7">
        <v>1.01</v>
      </c>
      <c r="S170" s="9" t="s">
        <v>282</v>
      </c>
      <c r="T170" s="7">
        <v>2.92</v>
      </c>
      <c r="U170" s="22">
        <v>1569.9</v>
      </c>
      <c r="V170" s="22">
        <v>25.419999999999998</v>
      </c>
      <c r="W170" s="22">
        <v>1467.74</v>
      </c>
      <c r="X170" s="22">
        <v>1698.92</v>
      </c>
      <c r="Y170" s="7" t="s">
        <v>282</v>
      </c>
      <c r="Z170" s="20">
        <v>0.128</v>
      </c>
      <c r="AA170" s="16" t="s">
        <v>222</v>
      </c>
      <c r="AB170" s="7">
        <v>1.5</v>
      </c>
      <c r="AC170" s="16" t="s">
        <v>222</v>
      </c>
      <c r="AD170" s="28">
        <f>AB170/((SQRT(Z170/3.14159))*2)</f>
        <v>3.7156177722806065</v>
      </c>
      <c r="AE170" s="9">
        <v>29.4</v>
      </c>
      <c r="AF170" s="9">
        <v>8.75</v>
      </c>
      <c r="AG170" s="9">
        <v>3</v>
      </c>
      <c r="AH170" s="16" t="s">
        <v>289</v>
      </c>
      <c r="AI170" s="14">
        <v>1.1741424802110818</v>
      </c>
      <c r="AJ170" s="9" t="s">
        <v>26</v>
      </c>
      <c r="AK170" s="15"/>
      <c r="AL170" s="15"/>
      <c r="AM170" s="15"/>
      <c r="AN170" s="15"/>
      <c r="AO170" s="9"/>
      <c r="AQ170" s="3"/>
      <c r="AR170" s="3"/>
    </row>
    <row r="171" spans="1:44" x14ac:dyDescent="0.2">
      <c r="A171" s="8" t="s">
        <v>223</v>
      </c>
      <c r="B171" s="12">
        <v>389.4952510273996</v>
      </c>
      <c r="C171" s="12">
        <v>341.21046413026511</v>
      </c>
      <c r="D171" s="9" t="s">
        <v>292</v>
      </c>
      <c r="E171" s="13">
        <v>84482.5</v>
      </c>
      <c r="F171" s="13">
        <v>41148</v>
      </c>
      <c r="G171" s="14">
        <v>2.0531374550403423</v>
      </c>
      <c r="H171" s="9" t="s">
        <v>292</v>
      </c>
      <c r="I171" s="16"/>
      <c r="J171" s="7"/>
      <c r="K171" s="7"/>
      <c r="L171" s="15"/>
      <c r="M171" s="9"/>
      <c r="N171" s="7"/>
      <c r="O171" s="9"/>
      <c r="P171" s="7"/>
      <c r="Q171" s="7"/>
      <c r="R171" s="9"/>
      <c r="S171" s="9"/>
      <c r="T171" s="7"/>
      <c r="U171" s="22"/>
      <c r="V171" s="22"/>
      <c r="W171" s="22"/>
      <c r="X171" s="22"/>
      <c r="Y171" s="7"/>
      <c r="Z171" s="20"/>
      <c r="AA171" s="12"/>
      <c r="AB171" s="7"/>
      <c r="AC171" s="7"/>
      <c r="AD171" s="28"/>
      <c r="AE171" s="9"/>
      <c r="AF171" s="9"/>
      <c r="AG171" s="9"/>
      <c r="AH171" s="9"/>
      <c r="AI171" s="14">
        <v>1.7104459376908978</v>
      </c>
      <c r="AJ171" s="9" t="s">
        <v>26</v>
      </c>
      <c r="AK171" s="15"/>
      <c r="AL171" s="15"/>
      <c r="AM171" s="15"/>
      <c r="AN171" s="15"/>
      <c r="AO171" s="9"/>
      <c r="AQ171" s="3"/>
      <c r="AR171" s="3"/>
    </row>
    <row r="172" spans="1:44" x14ac:dyDescent="0.2">
      <c r="A172" s="8" t="s">
        <v>224</v>
      </c>
      <c r="B172" s="12">
        <v>377.37685405740581</v>
      </c>
      <c r="C172" s="12">
        <v>337.72246454351824</v>
      </c>
      <c r="D172" s="9" t="s">
        <v>292</v>
      </c>
      <c r="E172" s="13">
        <v>80136.857142857145</v>
      </c>
      <c r="F172" s="13">
        <v>36947.63636363636</v>
      </c>
      <c r="G172" s="14">
        <v>2.1689305468462212</v>
      </c>
      <c r="H172" s="9" t="s">
        <v>292</v>
      </c>
      <c r="I172" s="16">
        <v>2</v>
      </c>
      <c r="J172" s="7">
        <v>1</v>
      </c>
      <c r="K172" s="7">
        <v>1</v>
      </c>
      <c r="L172" s="15">
        <f>K172/J172</f>
        <v>1</v>
      </c>
      <c r="M172" s="9" t="s">
        <v>297</v>
      </c>
      <c r="N172" s="7">
        <v>2007.5</v>
      </c>
      <c r="O172" s="9">
        <v>249</v>
      </c>
      <c r="P172" s="7">
        <v>1088.8</v>
      </c>
      <c r="Q172" s="7">
        <v>720</v>
      </c>
      <c r="R172" s="7">
        <v>1.07</v>
      </c>
      <c r="S172" s="9" t="s">
        <v>282</v>
      </c>
      <c r="T172" s="7">
        <v>1.33</v>
      </c>
      <c r="U172" s="22">
        <v>2587</v>
      </c>
      <c r="V172" s="22">
        <v>23.771000000000001</v>
      </c>
      <c r="W172" s="22">
        <v>1676.64</v>
      </c>
      <c r="X172" s="22">
        <v>1691.74</v>
      </c>
      <c r="Y172" s="7" t="s">
        <v>282</v>
      </c>
      <c r="Z172" s="20">
        <v>3.88</v>
      </c>
      <c r="AA172" s="7" t="s">
        <v>282</v>
      </c>
      <c r="AB172" s="7">
        <v>0.5</v>
      </c>
      <c r="AC172" s="7" t="s">
        <v>31</v>
      </c>
      <c r="AD172" s="28">
        <f>AB172/((SQRT(Z172/3.14159))*2)</f>
        <v>0.22495668254270321</v>
      </c>
      <c r="AE172" s="16">
        <v>64</v>
      </c>
      <c r="AF172" s="7">
        <v>18</v>
      </c>
      <c r="AG172" s="7">
        <v>3</v>
      </c>
      <c r="AH172" s="9" t="s">
        <v>42</v>
      </c>
      <c r="AI172" s="14">
        <v>1.6927899686520378</v>
      </c>
      <c r="AJ172" s="9" t="s">
        <v>26</v>
      </c>
      <c r="AK172" s="12">
        <v>42.4</v>
      </c>
      <c r="AL172" s="12">
        <v>15.4</v>
      </c>
      <c r="AM172" s="12">
        <v>41</v>
      </c>
      <c r="AN172" s="12">
        <v>1.2</v>
      </c>
      <c r="AO172" s="9" t="s">
        <v>68</v>
      </c>
      <c r="AQ172" s="3"/>
      <c r="AR172" s="3"/>
    </row>
    <row r="173" spans="1:44" x14ac:dyDescent="0.2">
      <c r="A173" s="8" t="s">
        <v>225</v>
      </c>
      <c r="B173" s="12">
        <v>80.3</v>
      </c>
      <c r="C173" s="12">
        <v>59</v>
      </c>
      <c r="D173" s="9" t="s">
        <v>292</v>
      </c>
      <c r="E173" s="13">
        <v>6680</v>
      </c>
      <c r="F173" s="13">
        <v>6710</v>
      </c>
      <c r="G173" s="14">
        <v>0.99552906110283157</v>
      </c>
      <c r="H173" s="9" t="s">
        <v>292</v>
      </c>
      <c r="I173" s="9">
        <v>6</v>
      </c>
      <c r="J173" s="9">
        <v>1.2</v>
      </c>
      <c r="K173" s="9">
        <v>1.4</v>
      </c>
      <c r="L173" s="15">
        <f>K173/J173</f>
        <v>1.1666666666666667</v>
      </c>
      <c r="M173" s="9" t="s">
        <v>88</v>
      </c>
      <c r="N173" s="7"/>
      <c r="O173" s="9"/>
      <c r="P173" s="7"/>
      <c r="Q173" s="7"/>
      <c r="R173" s="9">
        <v>1</v>
      </c>
      <c r="S173" s="9" t="s">
        <v>282</v>
      </c>
      <c r="T173" s="7">
        <v>-6.77</v>
      </c>
      <c r="U173" s="22">
        <v>2178.5</v>
      </c>
      <c r="V173" s="22">
        <v>24.413</v>
      </c>
      <c r="W173" s="22">
        <v>1588.52</v>
      </c>
      <c r="X173" s="22">
        <v>1752.69</v>
      </c>
      <c r="Y173" s="7" t="s">
        <v>282</v>
      </c>
      <c r="Z173" s="20">
        <v>0.38</v>
      </c>
      <c r="AA173" s="9" t="s">
        <v>226</v>
      </c>
      <c r="AB173" s="7">
        <v>0.5</v>
      </c>
      <c r="AC173" s="7" t="s">
        <v>46</v>
      </c>
      <c r="AD173" s="28">
        <f>AB173/((SQRT(Z173/3.14159))*2)</f>
        <v>0.71882465287366659</v>
      </c>
      <c r="AE173" s="24">
        <v>14.2</v>
      </c>
      <c r="AF173" s="24">
        <v>65</v>
      </c>
      <c r="AG173" s="24"/>
      <c r="AH173" s="16" t="s">
        <v>289</v>
      </c>
      <c r="AI173" s="14">
        <v>1.5081256771397615</v>
      </c>
      <c r="AJ173" s="9" t="s">
        <v>26</v>
      </c>
      <c r="AK173" s="12"/>
      <c r="AL173" s="12"/>
      <c r="AM173" s="12"/>
      <c r="AN173" s="12"/>
      <c r="AO173" s="9"/>
      <c r="AQ173" s="3"/>
      <c r="AR173" s="3"/>
    </row>
    <row r="174" spans="1:44" x14ac:dyDescent="0.2">
      <c r="A174" s="8" t="s">
        <v>227</v>
      </c>
      <c r="B174" s="12">
        <v>64.848742983724662</v>
      </c>
      <c r="C174" s="12">
        <v>59.208450239817196</v>
      </c>
      <c r="D174" s="9" t="s">
        <v>292</v>
      </c>
      <c r="E174" s="13">
        <v>6554.26</v>
      </c>
      <c r="F174" s="13">
        <v>6566.636363636364</v>
      </c>
      <c r="G174" s="14">
        <v>0.99811526587570776</v>
      </c>
      <c r="H174" s="9" t="s">
        <v>292</v>
      </c>
      <c r="I174" s="9">
        <v>14.5</v>
      </c>
      <c r="J174" s="9">
        <v>1</v>
      </c>
      <c r="K174" s="9">
        <v>6</v>
      </c>
      <c r="L174" s="15">
        <f>K174/J174</f>
        <v>6</v>
      </c>
      <c r="M174" s="9" t="s">
        <v>88</v>
      </c>
      <c r="N174" s="7"/>
      <c r="O174" s="9"/>
      <c r="P174" s="7"/>
      <c r="Q174" s="7">
        <v>192</v>
      </c>
      <c r="R174" s="7">
        <v>1.01</v>
      </c>
      <c r="S174" s="9" t="s">
        <v>282</v>
      </c>
      <c r="T174" s="7">
        <v>-3.33</v>
      </c>
      <c r="U174" s="22">
        <v>2785</v>
      </c>
      <c r="V174" s="22">
        <v>24.702999999999999</v>
      </c>
      <c r="W174" s="22">
        <v>1828.29</v>
      </c>
      <c r="X174" s="22">
        <v>1857.75</v>
      </c>
      <c r="Y174" s="7" t="s">
        <v>282</v>
      </c>
      <c r="Z174" s="20">
        <v>0.12</v>
      </c>
      <c r="AA174" s="7" t="s">
        <v>282</v>
      </c>
      <c r="AB174" s="7">
        <v>0.88</v>
      </c>
      <c r="AC174" s="7" t="s">
        <v>46</v>
      </c>
      <c r="AD174" s="28">
        <f>AB174/((SQRT(Z174/3.14159))*2)</f>
        <v>2.2513178066782724</v>
      </c>
      <c r="AE174" s="24"/>
      <c r="AF174" s="24"/>
      <c r="AG174" s="24"/>
      <c r="AH174" s="16"/>
      <c r="AI174" s="14">
        <v>1.7116564417177913</v>
      </c>
      <c r="AJ174" s="9" t="s">
        <v>26</v>
      </c>
      <c r="AK174" s="12"/>
      <c r="AL174" s="12"/>
      <c r="AM174" s="12"/>
      <c r="AN174" s="12"/>
      <c r="AO174" s="9"/>
      <c r="AQ174" s="3"/>
      <c r="AR174" s="3"/>
    </row>
    <row r="175" spans="1:44" x14ac:dyDescent="0.2">
      <c r="A175" s="8" t="s">
        <v>228</v>
      </c>
      <c r="B175" s="12">
        <v>52.600388068454734</v>
      </c>
      <c r="C175" s="12">
        <v>51.628798559194742</v>
      </c>
      <c r="D175" s="9" t="s">
        <v>292</v>
      </c>
      <c r="E175" s="13">
        <v>4700</v>
      </c>
      <c r="F175" s="13">
        <v>4200</v>
      </c>
      <c r="G175" s="14">
        <v>1.1190476190476191</v>
      </c>
      <c r="H175" s="9" t="s">
        <v>292</v>
      </c>
      <c r="I175" s="9"/>
      <c r="J175" s="9">
        <v>2</v>
      </c>
      <c r="K175" s="9">
        <v>3.3</v>
      </c>
      <c r="L175" s="15">
        <f>K175/J175</f>
        <v>1.65</v>
      </c>
      <c r="M175" s="9" t="s">
        <v>296</v>
      </c>
      <c r="N175" s="7"/>
      <c r="O175" s="7">
        <v>167.84</v>
      </c>
      <c r="P175" s="7"/>
      <c r="Q175" s="7"/>
      <c r="R175" s="7">
        <v>1.02</v>
      </c>
      <c r="S175" s="9" t="s">
        <v>282</v>
      </c>
      <c r="T175" s="7">
        <v>7</v>
      </c>
      <c r="U175" s="22">
        <v>1868.8999999999999</v>
      </c>
      <c r="V175" s="22">
        <v>25.288</v>
      </c>
      <c r="W175" s="22">
        <v>1312.78</v>
      </c>
      <c r="X175" s="22">
        <v>1560.68</v>
      </c>
      <c r="Y175" s="7" t="s">
        <v>282</v>
      </c>
      <c r="Z175" s="20">
        <v>0.56000000000000005</v>
      </c>
      <c r="AA175" s="16" t="s">
        <v>230</v>
      </c>
      <c r="AB175" s="7">
        <v>1.212</v>
      </c>
      <c r="AC175" s="16" t="s">
        <v>230</v>
      </c>
      <c r="AD175" s="28">
        <f>AB175/((SQRT(Z175/3.14159))*2)</f>
        <v>1.4353352926108536</v>
      </c>
      <c r="AE175" s="24">
        <v>13.5</v>
      </c>
      <c r="AF175" s="24">
        <v>79.5</v>
      </c>
      <c r="AG175" s="24"/>
      <c r="AH175" s="16" t="s">
        <v>289</v>
      </c>
      <c r="AI175" s="14">
        <v>2.0053835800807538</v>
      </c>
      <c r="AJ175" s="9" t="s">
        <v>26</v>
      </c>
      <c r="AK175" s="21"/>
      <c r="AL175" s="21"/>
      <c r="AM175" s="21"/>
      <c r="AN175" s="16">
        <v>6.7</v>
      </c>
      <c r="AO175" s="9" t="s">
        <v>316</v>
      </c>
      <c r="AQ175" s="3"/>
      <c r="AR175" s="3"/>
    </row>
    <row r="176" spans="1:44" x14ac:dyDescent="0.2">
      <c r="A176" s="8" t="s">
        <v>231</v>
      </c>
      <c r="B176" s="12">
        <v>30.194099999999999</v>
      </c>
      <c r="C176" s="12"/>
      <c r="D176" s="9" t="s">
        <v>292</v>
      </c>
      <c r="E176" s="13">
        <v>3700</v>
      </c>
      <c r="F176" s="13">
        <v>3757</v>
      </c>
      <c r="G176" s="14">
        <v>0.98482832046845892</v>
      </c>
      <c r="H176" s="9" t="s">
        <v>292</v>
      </c>
      <c r="I176" s="9">
        <v>5.5</v>
      </c>
      <c r="J176" s="9"/>
      <c r="K176" s="9"/>
      <c r="L176" s="15">
        <v>1.45</v>
      </c>
      <c r="M176" s="9" t="s">
        <v>28</v>
      </c>
      <c r="N176" s="7">
        <v>365</v>
      </c>
      <c r="O176" s="7">
        <v>140.99</v>
      </c>
      <c r="P176" s="7">
        <v>180.96</v>
      </c>
      <c r="Q176" s="7"/>
      <c r="R176" s="7">
        <v>1</v>
      </c>
      <c r="S176" s="9" t="s">
        <v>282</v>
      </c>
      <c r="T176" s="7">
        <v>-15.49</v>
      </c>
      <c r="U176" s="22">
        <v>1347.8999999999999</v>
      </c>
      <c r="V176" s="22">
        <v>25.141999999999999</v>
      </c>
      <c r="W176" s="22">
        <v>982.55</v>
      </c>
      <c r="X176" s="22">
        <v>1753.03</v>
      </c>
      <c r="Y176" s="7" t="s">
        <v>282</v>
      </c>
      <c r="Z176" s="20"/>
      <c r="AA176" s="12"/>
      <c r="AB176" s="7"/>
      <c r="AC176" s="7"/>
      <c r="AD176" s="28"/>
      <c r="AE176" s="24"/>
      <c r="AF176" s="24"/>
      <c r="AG176" s="24"/>
      <c r="AH176" s="9"/>
      <c r="AI176" s="14"/>
      <c r="AJ176" s="9"/>
      <c r="AK176" s="21"/>
      <c r="AL176" s="21"/>
      <c r="AM176" s="21"/>
      <c r="AN176" s="16"/>
      <c r="AO176" s="9"/>
      <c r="AQ176" s="3"/>
      <c r="AR176" s="3"/>
    </row>
    <row r="177" spans="1:44" x14ac:dyDescent="0.2">
      <c r="A177" s="8" t="s">
        <v>232</v>
      </c>
      <c r="B177" s="12">
        <v>30.151158571428571</v>
      </c>
      <c r="C177" s="12">
        <v>28.95</v>
      </c>
      <c r="D177" s="9" t="s">
        <v>292</v>
      </c>
      <c r="E177" s="13">
        <v>3430</v>
      </c>
      <c r="F177" s="13">
        <v>3633.3333333333335</v>
      </c>
      <c r="G177" s="14">
        <v>0.94403669724770634</v>
      </c>
      <c r="H177" s="9" t="s">
        <v>292</v>
      </c>
      <c r="I177" s="9">
        <v>4</v>
      </c>
      <c r="J177" s="9"/>
      <c r="K177" s="9"/>
      <c r="L177" s="15"/>
      <c r="M177" s="9" t="s">
        <v>68</v>
      </c>
      <c r="N177" s="7"/>
      <c r="O177" s="9"/>
      <c r="P177" s="7"/>
      <c r="Q177" s="7"/>
      <c r="R177" s="9"/>
      <c r="S177" s="9"/>
      <c r="T177" s="7"/>
      <c r="U177" s="22"/>
      <c r="V177" s="22"/>
      <c r="W177" s="22"/>
      <c r="X177" s="22"/>
      <c r="Y177" s="7"/>
      <c r="Z177" s="20"/>
      <c r="AA177" s="12"/>
      <c r="AB177" s="7"/>
      <c r="AC177" s="7"/>
      <c r="AD177" s="28"/>
      <c r="AE177" s="24"/>
      <c r="AF177" s="24"/>
      <c r="AG177" s="24"/>
      <c r="AH177" s="9"/>
      <c r="AI177" s="14"/>
      <c r="AJ177" s="9"/>
      <c r="AK177" s="21"/>
      <c r="AL177" s="21"/>
      <c r="AM177" s="21"/>
      <c r="AN177" s="16"/>
      <c r="AO177" s="9"/>
      <c r="AQ177" s="3"/>
      <c r="AR177" s="3"/>
    </row>
    <row r="178" spans="1:44" x14ac:dyDescent="0.2">
      <c r="A178" s="8" t="s">
        <v>233</v>
      </c>
      <c r="B178" s="12">
        <v>39.799321231274725</v>
      </c>
      <c r="C178" s="12">
        <v>40.506642693016587</v>
      </c>
      <c r="D178" s="9" t="s">
        <v>292</v>
      </c>
      <c r="E178" s="13">
        <v>6050</v>
      </c>
      <c r="F178" s="13">
        <v>6210</v>
      </c>
      <c r="G178" s="14">
        <v>0.97423510466988728</v>
      </c>
      <c r="H178" s="9" t="s">
        <v>292</v>
      </c>
      <c r="I178" s="9">
        <v>5.38</v>
      </c>
      <c r="J178" s="9">
        <v>1</v>
      </c>
      <c r="K178" s="9">
        <v>1.25</v>
      </c>
      <c r="L178" s="15">
        <f>K178/J178</f>
        <v>1.25</v>
      </c>
      <c r="M178" s="9" t="s">
        <v>306</v>
      </c>
      <c r="N178" s="7">
        <v>745.2</v>
      </c>
      <c r="O178" s="9">
        <v>157</v>
      </c>
      <c r="P178" s="7">
        <v>256.27</v>
      </c>
      <c r="Q178" s="7"/>
      <c r="R178" s="7">
        <v>1.01</v>
      </c>
      <c r="S178" s="9" t="s">
        <v>282</v>
      </c>
      <c r="T178" s="7">
        <v>-17</v>
      </c>
      <c r="U178" s="22">
        <v>1838.3000000000002</v>
      </c>
      <c r="V178" s="22">
        <v>19.834</v>
      </c>
      <c r="W178" s="22">
        <v>1343.2</v>
      </c>
      <c r="X178" s="22">
        <v>1613.75</v>
      </c>
      <c r="Y178" s="7" t="s">
        <v>282</v>
      </c>
      <c r="Z178" s="20">
        <v>0.21</v>
      </c>
      <c r="AA178" s="7" t="s">
        <v>282</v>
      </c>
      <c r="AB178" s="7"/>
      <c r="AC178" s="7"/>
      <c r="AD178" s="28"/>
      <c r="AE178" s="24">
        <v>15.05</v>
      </c>
      <c r="AF178" s="24">
        <v>48.8</v>
      </c>
      <c r="AG178" s="24">
        <v>0</v>
      </c>
      <c r="AH178" s="9" t="s">
        <v>306</v>
      </c>
      <c r="AI178" s="14">
        <v>0.8802197802197802</v>
      </c>
      <c r="AJ178" s="9" t="s">
        <v>26</v>
      </c>
      <c r="AK178" s="16">
        <v>25</v>
      </c>
      <c r="AL178" s="16">
        <v>23</v>
      </c>
      <c r="AM178" s="16">
        <v>47</v>
      </c>
      <c r="AN178" s="16">
        <v>5</v>
      </c>
      <c r="AO178" s="9" t="s">
        <v>317</v>
      </c>
      <c r="AQ178" s="3"/>
      <c r="AR178" s="3"/>
    </row>
    <row r="179" spans="1:44" x14ac:dyDescent="0.2">
      <c r="A179" s="8" t="s">
        <v>234</v>
      </c>
      <c r="B179" s="12">
        <v>39.488156699969778</v>
      </c>
      <c r="C179" s="12">
        <v>40.236543399939563</v>
      </c>
      <c r="D179" s="9" t="s">
        <v>292</v>
      </c>
      <c r="E179" s="13">
        <v>5468.7999868958432</v>
      </c>
      <c r="F179" s="13">
        <v>5895</v>
      </c>
      <c r="G179" s="14">
        <v>0.92770143967698782</v>
      </c>
      <c r="H179" s="9" t="s">
        <v>292</v>
      </c>
      <c r="I179" s="9">
        <v>4.5999999999999996</v>
      </c>
      <c r="J179" s="9">
        <v>1.46</v>
      </c>
      <c r="K179" s="9">
        <v>1.44</v>
      </c>
      <c r="L179" s="15">
        <f>K179/J179</f>
        <v>0.98630136986301364</v>
      </c>
      <c r="M179" s="9" t="s">
        <v>235</v>
      </c>
      <c r="N179" s="7"/>
      <c r="O179" s="9"/>
      <c r="P179" s="7"/>
      <c r="Q179" s="7"/>
      <c r="R179" s="9"/>
      <c r="S179" s="9"/>
      <c r="T179" s="7">
        <v>-21.39</v>
      </c>
      <c r="U179" s="22">
        <v>1672.6</v>
      </c>
      <c r="V179" s="22">
        <v>18.300999999999998</v>
      </c>
      <c r="W179" s="22">
        <v>1328.96</v>
      </c>
      <c r="X179" s="22">
        <v>1496.33</v>
      </c>
      <c r="Y179" s="7" t="s">
        <v>282</v>
      </c>
      <c r="Z179" s="20">
        <v>4</v>
      </c>
      <c r="AA179" s="12" t="s">
        <v>289</v>
      </c>
      <c r="AB179" s="7"/>
      <c r="AC179" s="7"/>
      <c r="AD179" s="28"/>
      <c r="AE179" s="24">
        <v>30.4</v>
      </c>
      <c r="AF179" s="24">
        <v>28.2</v>
      </c>
      <c r="AG179" s="24">
        <v>0</v>
      </c>
      <c r="AH179" s="9" t="s">
        <v>306</v>
      </c>
      <c r="AI179" s="14"/>
      <c r="AJ179" s="9"/>
      <c r="AK179" s="16"/>
      <c r="AL179" s="16"/>
      <c r="AM179" s="16"/>
      <c r="AN179" s="16"/>
      <c r="AO179" s="9"/>
      <c r="AQ179" s="3"/>
      <c r="AR179" s="3"/>
    </row>
    <row r="180" spans="1:44" x14ac:dyDescent="0.2">
      <c r="A180" s="17" t="s">
        <v>236</v>
      </c>
      <c r="B180" s="12"/>
      <c r="C180" s="12"/>
      <c r="D180" s="12"/>
      <c r="E180" s="9">
        <v>3390</v>
      </c>
      <c r="F180" s="9">
        <v>3590</v>
      </c>
      <c r="G180" s="14">
        <f>E180/F180</f>
        <v>0.94428969359331472</v>
      </c>
      <c r="H180" s="9" t="s">
        <v>278</v>
      </c>
      <c r="I180" s="9">
        <v>4.0999999999999996</v>
      </c>
      <c r="J180" s="9"/>
      <c r="K180" s="9"/>
      <c r="L180" s="15">
        <v>0.83</v>
      </c>
      <c r="M180" s="9" t="s">
        <v>28</v>
      </c>
      <c r="N180" s="7"/>
      <c r="O180" s="9"/>
      <c r="P180" s="7">
        <v>152.13</v>
      </c>
      <c r="Q180" s="9">
        <v>240</v>
      </c>
      <c r="R180" s="9"/>
      <c r="S180" s="9" t="s">
        <v>282</v>
      </c>
      <c r="T180" s="7">
        <v>-13.08</v>
      </c>
      <c r="U180" s="22">
        <v>1044.8999999999999</v>
      </c>
      <c r="V180" s="22">
        <v>25.151</v>
      </c>
      <c r="W180" s="22">
        <v>1149</v>
      </c>
      <c r="X180" s="22">
        <v>1476</v>
      </c>
      <c r="Y180" s="7" t="s">
        <v>282</v>
      </c>
      <c r="Z180" s="20">
        <v>0.06</v>
      </c>
      <c r="AA180" s="7" t="s">
        <v>282</v>
      </c>
      <c r="AB180" s="7"/>
      <c r="AC180" s="7"/>
      <c r="AD180" s="28"/>
      <c r="AE180" s="24">
        <v>46.2</v>
      </c>
      <c r="AF180" s="24">
        <v>38.700000000000003</v>
      </c>
      <c r="AG180" s="24">
        <v>0</v>
      </c>
      <c r="AH180" s="9" t="s">
        <v>306</v>
      </c>
      <c r="AI180" s="14"/>
      <c r="AJ180" s="9"/>
      <c r="AK180" s="16"/>
      <c r="AL180" s="16"/>
      <c r="AM180" s="16"/>
      <c r="AN180" s="16"/>
      <c r="AO180" s="9"/>
      <c r="AQ180" s="3"/>
      <c r="AR180" s="3"/>
    </row>
    <row r="181" spans="1:44" x14ac:dyDescent="0.2">
      <c r="A181" s="8" t="s">
        <v>237</v>
      </c>
      <c r="B181" s="12">
        <v>26.205882857142857</v>
      </c>
      <c r="C181" s="12">
        <v>24.92212</v>
      </c>
      <c r="D181" s="9" t="s">
        <v>292</v>
      </c>
      <c r="E181" s="13">
        <v>2930</v>
      </c>
      <c r="F181" s="13">
        <v>2980</v>
      </c>
      <c r="G181" s="14">
        <v>0.98322147651006708</v>
      </c>
      <c r="H181" s="9" t="s">
        <v>292</v>
      </c>
      <c r="I181" s="16">
        <v>5</v>
      </c>
      <c r="J181" s="7">
        <v>1.7</v>
      </c>
      <c r="K181" s="7">
        <v>2.8</v>
      </c>
      <c r="L181" s="15">
        <f>K181/J181</f>
        <v>1.6470588235294117</v>
      </c>
      <c r="M181" s="9" t="s">
        <v>297</v>
      </c>
      <c r="N181" s="7">
        <v>365</v>
      </c>
      <c r="O181" s="9">
        <v>148</v>
      </c>
      <c r="P181" s="7">
        <v>177.83</v>
      </c>
      <c r="Q181" s="7">
        <v>247.2</v>
      </c>
      <c r="R181" s="7">
        <v>1.02</v>
      </c>
      <c r="S181" s="9" t="s">
        <v>282</v>
      </c>
      <c r="T181" s="7">
        <v>-22.63</v>
      </c>
      <c r="U181" s="22">
        <v>581.30000000000007</v>
      </c>
      <c r="V181" s="22">
        <v>23.536999999999999</v>
      </c>
      <c r="W181" s="22">
        <v>800.46</v>
      </c>
      <c r="X181" s="22">
        <v>1657.27</v>
      </c>
      <c r="Y181" s="7" t="s">
        <v>282</v>
      </c>
      <c r="Z181" s="20">
        <v>0.03</v>
      </c>
      <c r="AA181" s="7" t="s">
        <v>282</v>
      </c>
      <c r="AB181" s="7">
        <v>0.85</v>
      </c>
      <c r="AC181" s="7" t="s">
        <v>46</v>
      </c>
      <c r="AD181" s="28">
        <f>AB181/((SQRT(Z181/3.14159))*2)</f>
        <v>4.3491366719921167</v>
      </c>
      <c r="AE181" s="16">
        <v>24</v>
      </c>
      <c r="AF181" s="16">
        <v>65</v>
      </c>
      <c r="AG181" s="7">
        <v>0</v>
      </c>
      <c r="AH181" s="9"/>
      <c r="AI181" s="14">
        <v>1.0605296343001263</v>
      </c>
      <c r="AJ181" s="9" t="s">
        <v>26</v>
      </c>
      <c r="AK181" s="21"/>
      <c r="AL181" s="21"/>
      <c r="AM181" s="21"/>
      <c r="AN181" s="16">
        <v>3.8</v>
      </c>
      <c r="AO181" s="9" t="s">
        <v>316</v>
      </c>
      <c r="AQ181" s="3"/>
      <c r="AR181" s="3"/>
    </row>
    <row r="182" spans="1:44" x14ac:dyDescent="0.2">
      <c r="A182" s="8" t="s">
        <v>238</v>
      </c>
      <c r="B182" s="12">
        <v>91.414732814938503</v>
      </c>
      <c r="C182" s="12">
        <v>89.503950000000003</v>
      </c>
      <c r="D182" s="9" t="s">
        <v>292</v>
      </c>
      <c r="E182" s="13">
        <v>11000</v>
      </c>
      <c r="F182" s="13">
        <v>8440</v>
      </c>
      <c r="G182" s="14">
        <v>1.3033175355450237</v>
      </c>
      <c r="H182" s="9" t="s">
        <v>292</v>
      </c>
      <c r="I182" s="16">
        <v>9.3000000000000007</v>
      </c>
      <c r="J182" s="7">
        <v>1.3</v>
      </c>
      <c r="K182" s="7">
        <v>3.7</v>
      </c>
      <c r="L182" s="15">
        <f>K182/J182</f>
        <v>2.8461538461538463</v>
      </c>
      <c r="M182" s="9" t="s">
        <v>88</v>
      </c>
      <c r="N182" s="7">
        <v>430.7</v>
      </c>
      <c r="O182" s="9">
        <v>171</v>
      </c>
      <c r="P182" s="9">
        <v>330</v>
      </c>
      <c r="Q182" s="7">
        <v>300</v>
      </c>
      <c r="R182" s="7">
        <v>1.01</v>
      </c>
      <c r="S182" s="9" t="s">
        <v>282</v>
      </c>
      <c r="T182" s="7">
        <v>16.63</v>
      </c>
      <c r="U182" s="22">
        <v>1895.3</v>
      </c>
      <c r="V182" s="22">
        <v>22.536999999999999</v>
      </c>
      <c r="W182" s="22">
        <v>1211.19</v>
      </c>
      <c r="X182" s="22">
        <v>1472.05</v>
      </c>
      <c r="Y182" s="7" t="s">
        <v>282</v>
      </c>
      <c r="Z182" s="20"/>
      <c r="AA182" s="12"/>
      <c r="AB182" s="7"/>
      <c r="AC182" s="7"/>
      <c r="AD182" s="28"/>
      <c r="AE182" s="24">
        <v>14.000000000000002</v>
      </c>
      <c r="AF182" s="24">
        <v>82</v>
      </c>
      <c r="AG182" s="24"/>
      <c r="AH182" s="16" t="s">
        <v>289</v>
      </c>
      <c r="AI182" s="14">
        <v>2.1076115485564304</v>
      </c>
      <c r="AJ182" s="9" t="s">
        <v>26</v>
      </c>
      <c r="AK182" s="21"/>
      <c r="AL182" s="21"/>
      <c r="AM182" s="21"/>
      <c r="AN182" s="16"/>
      <c r="AO182" s="9"/>
      <c r="AQ182" s="3"/>
      <c r="AR182" s="3"/>
    </row>
    <row r="183" spans="1:44" x14ac:dyDescent="0.2">
      <c r="A183" s="17" t="s">
        <v>239</v>
      </c>
      <c r="B183" s="12"/>
      <c r="C183" s="12"/>
      <c r="D183" s="12"/>
      <c r="E183" s="13"/>
      <c r="F183" s="13"/>
      <c r="G183" s="14"/>
      <c r="H183" s="9"/>
      <c r="I183" s="16"/>
      <c r="J183" s="7"/>
      <c r="K183" s="7"/>
      <c r="L183" s="15"/>
      <c r="M183" s="9"/>
      <c r="N183" s="7"/>
      <c r="O183" s="7">
        <v>200</v>
      </c>
      <c r="P183" s="7"/>
      <c r="Q183" s="7"/>
      <c r="R183" s="7">
        <v>1</v>
      </c>
      <c r="S183" s="9" t="s">
        <v>282</v>
      </c>
      <c r="T183" s="7">
        <v>22.06</v>
      </c>
      <c r="U183" s="22">
        <v>1313.1999999999998</v>
      </c>
      <c r="V183" s="22">
        <v>19.118000000000002</v>
      </c>
      <c r="W183" s="22">
        <v>1119.79</v>
      </c>
      <c r="X183" s="22">
        <v>1214.0999999999999</v>
      </c>
      <c r="Y183" s="7" t="s">
        <v>282</v>
      </c>
      <c r="Z183" s="20">
        <v>10</v>
      </c>
      <c r="AA183" s="9" t="s">
        <v>240</v>
      </c>
      <c r="AB183" s="7"/>
      <c r="AC183" s="7"/>
      <c r="AD183" s="28"/>
      <c r="AE183" s="24">
        <v>62</v>
      </c>
      <c r="AF183" s="24">
        <v>38</v>
      </c>
      <c r="AG183" s="24"/>
      <c r="AH183" s="16" t="s">
        <v>289</v>
      </c>
      <c r="AI183" s="14"/>
      <c r="AJ183" s="9"/>
      <c r="AK183" s="21"/>
      <c r="AL183" s="21"/>
      <c r="AM183" s="21"/>
      <c r="AN183" s="16"/>
      <c r="AO183" s="9"/>
      <c r="AQ183" s="3"/>
      <c r="AR183" s="3"/>
    </row>
    <row r="184" spans="1:44" x14ac:dyDescent="0.2">
      <c r="A184" s="17" t="s">
        <v>241</v>
      </c>
      <c r="B184" s="12"/>
      <c r="C184" s="12"/>
      <c r="D184" s="12"/>
      <c r="E184" s="13"/>
      <c r="F184" s="13"/>
      <c r="G184" s="14"/>
      <c r="H184" s="9"/>
      <c r="I184" s="16"/>
      <c r="J184" s="7"/>
      <c r="K184" s="7"/>
      <c r="L184" s="15"/>
      <c r="M184" s="9"/>
      <c r="N184" s="7"/>
      <c r="O184" s="7">
        <v>170</v>
      </c>
      <c r="P184" s="7"/>
      <c r="Q184" s="7"/>
      <c r="R184" s="9"/>
      <c r="S184" s="9" t="s">
        <v>282</v>
      </c>
      <c r="T184" s="7">
        <v>28.69</v>
      </c>
      <c r="U184" s="22">
        <v>1820.9</v>
      </c>
      <c r="V184" s="22">
        <v>2.5579999999999998</v>
      </c>
      <c r="W184" s="22">
        <v>792.08</v>
      </c>
      <c r="X184" s="22">
        <v>1018.53</v>
      </c>
      <c r="Y184" s="7" t="s">
        <v>282</v>
      </c>
      <c r="Z184" s="20">
        <v>25</v>
      </c>
      <c r="AA184" s="16" t="s">
        <v>310</v>
      </c>
      <c r="AB184" s="7">
        <v>1.31</v>
      </c>
      <c r="AC184" s="16" t="s">
        <v>310</v>
      </c>
      <c r="AD184" s="28">
        <f>AB184/((SQRT(Z184/3.14159))*2)</f>
        <v>0.23219135640673622</v>
      </c>
      <c r="AE184" s="26"/>
      <c r="AF184" s="24">
        <v>86</v>
      </c>
      <c r="AG184" s="24"/>
      <c r="AH184" s="16" t="s">
        <v>289</v>
      </c>
      <c r="AI184" s="14"/>
      <c r="AJ184" s="9"/>
      <c r="AK184" s="21"/>
      <c r="AL184" s="21"/>
      <c r="AM184" s="21"/>
      <c r="AN184" s="16">
        <v>13.100000000000001</v>
      </c>
      <c r="AO184" s="9" t="s">
        <v>316</v>
      </c>
      <c r="AQ184" s="3"/>
      <c r="AR184" s="3"/>
    </row>
    <row r="185" spans="1:44" x14ac:dyDescent="0.2">
      <c r="A185" s="8" t="s">
        <v>242</v>
      </c>
      <c r="B185" s="12">
        <v>117.75699</v>
      </c>
      <c r="C185" s="12">
        <v>112.70068000000001</v>
      </c>
      <c r="D185" s="9" t="s">
        <v>292</v>
      </c>
      <c r="E185" s="13">
        <v>17900</v>
      </c>
      <c r="F185" s="13">
        <v>11600</v>
      </c>
      <c r="G185" s="14">
        <v>1.5431034482758621</v>
      </c>
      <c r="H185" s="9" t="s">
        <v>292</v>
      </c>
      <c r="I185" s="16"/>
      <c r="J185" s="7"/>
      <c r="K185" s="7"/>
      <c r="L185" s="15"/>
      <c r="M185" s="9"/>
      <c r="N185" s="7"/>
      <c r="O185" s="7">
        <v>199.34</v>
      </c>
      <c r="P185" s="7"/>
      <c r="Q185" s="9">
        <v>354</v>
      </c>
      <c r="R185" s="7">
        <v>1</v>
      </c>
      <c r="S185" s="9" t="s">
        <v>282</v>
      </c>
      <c r="T185" s="7">
        <v>32.32</v>
      </c>
      <c r="U185" s="22">
        <v>734</v>
      </c>
      <c r="V185" s="22">
        <v>9.01</v>
      </c>
      <c r="W185" s="22">
        <v>749.43</v>
      </c>
      <c r="X185" s="22">
        <v>870.62</v>
      </c>
      <c r="Y185" s="7" t="s">
        <v>282</v>
      </c>
      <c r="Z185" s="20">
        <v>24.28</v>
      </c>
      <c r="AA185" s="7" t="s">
        <v>282</v>
      </c>
      <c r="AB185" s="7"/>
      <c r="AC185" s="7"/>
      <c r="AD185" s="28"/>
      <c r="AE185" s="26"/>
      <c r="AF185" s="26"/>
      <c r="AG185" s="26"/>
      <c r="AH185" s="16" t="s">
        <v>289</v>
      </c>
      <c r="AI185" s="14">
        <v>2.5074999999999998</v>
      </c>
      <c r="AJ185" s="9" t="s">
        <v>26</v>
      </c>
      <c r="AK185" s="21"/>
      <c r="AL185" s="21"/>
      <c r="AM185" s="21"/>
      <c r="AN185" s="16"/>
      <c r="AO185" s="9"/>
      <c r="AQ185" s="3"/>
      <c r="AR185" s="3"/>
    </row>
    <row r="186" spans="1:44" x14ac:dyDescent="0.2">
      <c r="A186" s="17" t="s">
        <v>243</v>
      </c>
      <c r="B186" s="12"/>
      <c r="C186" s="12"/>
      <c r="D186" s="12"/>
      <c r="E186" s="9">
        <v>428</v>
      </c>
      <c r="F186" s="9">
        <v>430</v>
      </c>
      <c r="G186" s="14">
        <f>E186/F186</f>
        <v>0.99534883720930234</v>
      </c>
      <c r="H186" s="9" t="s">
        <v>278</v>
      </c>
      <c r="I186" s="16">
        <v>7.5</v>
      </c>
      <c r="J186" s="7"/>
      <c r="K186" s="7"/>
      <c r="L186" s="15"/>
      <c r="M186" s="9" t="s">
        <v>68</v>
      </c>
      <c r="N186" s="7"/>
      <c r="O186" s="9">
        <v>160</v>
      </c>
      <c r="P186" s="7"/>
      <c r="Q186" s="9">
        <v>228</v>
      </c>
      <c r="R186" s="7">
        <v>2</v>
      </c>
      <c r="S186" s="9" t="s">
        <v>282</v>
      </c>
      <c r="T186" s="7">
        <v>-1.74</v>
      </c>
      <c r="U186" s="22">
        <v>1299.9000000000001</v>
      </c>
      <c r="V186" s="22">
        <v>26.218</v>
      </c>
      <c r="W186" s="22">
        <v>1446.91</v>
      </c>
      <c r="X186" s="22">
        <v>1659.31</v>
      </c>
      <c r="Y186" s="7" t="s">
        <v>282</v>
      </c>
      <c r="Z186" s="20"/>
      <c r="AA186" s="12"/>
      <c r="AB186" s="7"/>
      <c r="AC186" s="7"/>
      <c r="AD186" s="28"/>
      <c r="AE186" s="26"/>
      <c r="AF186" s="26"/>
      <c r="AG186" s="26"/>
      <c r="AH186" s="9"/>
      <c r="AI186" s="14"/>
      <c r="AJ186" s="9"/>
      <c r="AK186" s="21"/>
      <c r="AL186" s="21"/>
      <c r="AM186" s="21"/>
      <c r="AN186" s="16"/>
      <c r="AO186" s="9"/>
      <c r="AQ186" s="3"/>
      <c r="AR186" s="3"/>
    </row>
    <row r="187" spans="1:44" x14ac:dyDescent="0.2">
      <c r="A187" s="8" t="s">
        <v>244</v>
      </c>
      <c r="B187" s="12">
        <v>7.9385709049979472</v>
      </c>
      <c r="C187" s="12">
        <v>8.034841337475866</v>
      </c>
      <c r="D187" s="9" t="s">
        <v>292</v>
      </c>
      <c r="E187" s="13">
        <v>404.58333333333331</v>
      </c>
      <c r="F187" s="13">
        <v>396.55555555555554</v>
      </c>
      <c r="G187" s="14">
        <v>1.0202437657607173</v>
      </c>
      <c r="H187" s="9" t="s">
        <v>292</v>
      </c>
      <c r="I187" s="16">
        <v>5.0999999999999996</v>
      </c>
      <c r="J187" s="7">
        <v>1.9</v>
      </c>
      <c r="K187" s="7">
        <v>1.3</v>
      </c>
      <c r="L187" s="15">
        <f>K187/J187</f>
        <v>0.68421052631578949</v>
      </c>
      <c r="M187" s="9" t="s">
        <v>294</v>
      </c>
      <c r="N187" s="7">
        <v>293.5</v>
      </c>
      <c r="O187" s="9">
        <v>147</v>
      </c>
      <c r="P187" s="7">
        <v>90.1</v>
      </c>
      <c r="Q187" s="7">
        <v>294</v>
      </c>
      <c r="R187" s="7">
        <v>1.83</v>
      </c>
      <c r="S187" s="9" t="s">
        <v>282</v>
      </c>
      <c r="T187" s="7">
        <v>-5.28</v>
      </c>
      <c r="U187" s="22">
        <v>1968</v>
      </c>
      <c r="V187" s="22">
        <v>25.449000000000002</v>
      </c>
      <c r="W187" s="22">
        <v>1450.05</v>
      </c>
      <c r="X187" s="22">
        <v>1535.38</v>
      </c>
      <c r="Y187" s="7" t="s">
        <v>282</v>
      </c>
      <c r="Z187" s="20">
        <v>0.2</v>
      </c>
      <c r="AA187" s="7" t="s">
        <v>282</v>
      </c>
      <c r="AB187" s="7">
        <v>1.6</v>
      </c>
      <c r="AC187" s="7" t="s">
        <v>31</v>
      </c>
      <c r="AD187" s="28">
        <f>AB187/((SQRT(Z187/3.14159))*2)</f>
        <v>3.1706604990127847</v>
      </c>
      <c r="AE187" s="7">
        <v>55</v>
      </c>
      <c r="AF187" s="7">
        <v>0</v>
      </c>
      <c r="AG187" s="7">
        <v>44</v>
      </c>
      <c r="AH187" s="9" t="s">
        <v>42</v>
      </c>
      <c r="AI187" s="14">
        <v>1.0143369175627239</v>
      </c>
      <c r="AJ187" s="9" t="s">
        <v>26</v>
      </c>
      <c r="AK187" s="12">
        <v>17.087499999999999</v>
      </c>
      <c r="AL187" s="12">
        <v>28.48</v>
      </c>
      <c r="AM187" s="12">
        <v>35.862499999999997</v>
      </c>
      <c r="AN187" s="12">
        <v>5.0750000000000002</v>
      </c>
      <c r="AO187" s="9" t="s">
        <v>68</v>
      </c>
      <c r="AQ187" s="3"/>
      <c r="AR187" s="3"/>
    </row>
    <row r="188" spans="1:44" x14ac:dyDescent="0.2">
      <c r="A188" s="8" t="s">
        <v>245</v>
      </c>
      <c r="B188" s="12">
        <v>10.136208952984008</v>
      </c>
      <c r="C188" s="12">
        <v>10.193985662418477</v>
      </c>
      <c r="D188" s="9" t="s">
        <v>292</v>
      </c>
      <c r="E188" s="13">
        <v>499.33333333333331</v>
      </c>
      <c r="F188" s="13">
        <v>534.42857142857144</v>
      </c>
      <c r="G188" s="14">
        <v>0.93433128397041787</v>
      </c>
      <c r="H188" s="9" t="s">
        <v>292</v>
      </c>
      <c r="I188" s="16">
        <v>6.3</v>
      </c>
      <c r="J188" s="7">
        <v>2.4</v>
      </c>
      <c r="K188" s="7">
        <v>2.1</v>
      </c>
      <c r="L188" s="15">
        <f>K188/J188</f>
        <v>0.87500000000000011</v>
      </c>
      <c r="M188" s="9" t="s">
        <v>294</v>
      </c>
      <c r="N188" s="7">
        <v>240.9</v>
      </c>
      <c r="O188" s="9">
        <v>142</v>
      </c>
      <c r="P188" s="9">
        <v>56</v>
      </c>
      <c r="Q188" s="9">
        <v>246</v>
      </c>
      <c r="R188" s="7">
        <v>1.97</v>
      </c>
      <c r="S188" s="9" t="s">
        <v>282</v>
      </c>
      <c r="T188" s="7">
        <v>6.88</v>
      </c>
      <c r="U188" s="22">
        <v>2794.3</v>
      </c>
      <c r="V188" s="22">
        <v>25.925000000000001</v>
      </c>
      <c r="W188" s="22">
        <v>1563.39</v>
      </c>
      <c r="X188" s="22">
        <v>1738.35</v>
      </c>
      <c r="Y188" s="7" t="s">
        <v>282</v>
      </c>
      <c r="Z188" s="20">
        <v>0.16</v>
      </c>
      <c r="AA188" s="7" t="s">
        <v>282</v>
      </c>
      <c r="AB188" s="7"/>
      <c r="AC188" s="7"/>
      <c r="AD188" s="28"/>
      <c r="AE188" s="7"/>
      <c r="AF188" s="7"/>
      <c r="AG188" s="7"/>
      <c r="AH188" s="9"/>
      <c r="AI188" s="14"/>
      <c r="AJ188" s="9"/>
      <c r="AK188" s="12"/>
      <c r="AL188" s="12"/>
      <c r="AM188" s="12"/>
      <c r="AN188" s="12"/>
      <c r="AO188" s="9"/>
      <c r="AQ188" s="3"/>
      <c r="AR188" s="3"/>
    </row>
    <row r="189" spans="1:44" x14ac:dyDescent="0.2">
      <c r="A189" s="17" t="s">
        <v>246</v>
      </c>
      <c r="B189" s="12"/>
      <c r="C189" s="12"/>
      <c r="D189" s="12"/>
      <c r="E189" s="13">
        <v>474</v>
      </c>
      <c r="F189" s="13">
        <v>475</v>
      </c>
      <c r="G189" s="14">
        <f>E189/F189</f>
        <v>0.99789473684210528</v>
      </c>
      <c r="H189" s="9" t="s">
        <v>278</v>
      </c>
      <c r="I189" s="16">
        <v>7</v>
      </c>
      <c r="J189" s="7">
        <v>1</v>
      </c>
      <c r="K189" s="7">
        <v>1</v>
      </c>
      <c r="L189" s="15">
        <f>K189/J189</f>
        <v>1</v>
      </c>
      <c r="M189" s="9" t="s">
        <v>68</v>
      </c>
      <c r="N189" s="7"/>
      <c r="O189" s="9">
        <v>145</v>
      </c>
      <c r="P189" s="7"/>
      <c r="Q189" s="7">
        <v>242.4</v>
      </c>
      <c r="R189" s="9">
        <v>2</v>
      </c>
      <c r="S189" s="9" t="s">
        <v>282</v>
      </c>
      <c r="T189" s="7">
        <v>-9.23</v>
      </c>
      <c r="U189" s="22">
        <v>2127.9</v>
      </c>
      <c r="V189" s="22">
        <v>24.94</v>
      </c>
      <c r="W189" s="22">
        <v>1499.06</v>
      </c>
      <c r="X189" s="22">
        <v>1570.9</v>
      </c>
      <c r="Y189" s="7" t="s">
        <v>282</v>
      </c>
      <c r="Z189" s="20">
        <v>0.22</v>
      </c>
      <c r="AA189" s="7" t="s">
        <v>282</v>
      </c>
      <c r="AB189" s="7">
        <v>2.06</v>
      </c>
      <c r="AC189" s="7" t="s">
        <v>46</v>
      </c>
      <c r="AD189" s="28">
        <f>AB189/((SQRT(Z189/3.14159))*2)</f>
        <v>3.8922491925970935</v>
      </c>
      <c r="AE189" s="7"/>
      <c r="AF189" s="7"/>
      <c r="AG189" s="7"/>
      <c r="AH189" s="9"/>
      <c r="AI189" s="14"/>
      <c r="AJ189" s="9"/>
      <c r="AK189" s="12"/>
      <c r="AL189" s="12"/>
      <c r="AM189" s="12"/>
      <c r="AN189" s="12"/>
      <c r="AO189" s="9"/>
      <c r="AQ189" s="3"/>
      <c r="AR189" s="3"/>
    </row>
    <row r="190" spans="1:44" x14ac:dyDescent="0.2">
      <c r="A190" s="8" t="s">
        <v>247</v>
      </c>
      <c r="B190" s="12">
        <v>9.7019804958221556</v>
      </c>
      <c r="C190" s="12">
        <v>9.6129305971673773</v>
      </c>
      <c r="D190" s="9" t="s">
        <v>292</v>
      </c>
      <c r="E190" s="13">
        <v>510</v>
      </c>
      <c r="F190" s="13">
        <v>539</v>
      </c>
      <c r="G190" s="14">
        <v>0.94619666048237472</v>
      </c>
      <c r="H190" s="9" t="s">
        <v>292</v>
      </c>
      <c r="I190" s="16"/>
      <c r="J190" s="7"/>
      <c r="K190" s="7"/>
      <c r="L190" s="15"/>
      <c r="M190" s="9"/>
      <c r="N190" s="7"/>
      <c r="O190" s="7">
        <v>142.5</v>
      </c>
      <c r="P190" s="7"/>
      <c r="Q190" s="9">
        <v>182.39999999999998</v>
      </c>
      <c r="R190" s="7">
        <v>2</v>
      </c>
      <c r="S190" s="9" t="s">
        <v>282</v>
      </c>
      <c r="T190" s="7">
        <v>6.3</v>
      </c>
      <c r="U190" s="22">
        <v>1436.6</v>
      </c>
      <c r="V190" s="22">
        <v>23.106000000000002</v>
      </c>
      <c r="W190" s="22">
        <v>1499.56</v>
      </c>
      <c r="X190" s="22">
        <v>1576.21</v>
      </c>
      <c r="Y190" s="7" t="s">
        <v>282</v>
      </c>
      <c r="Z190" s="20"/>
      <c r="AA190" s="12"/>
      <c r="AB190" s="7"/>
      <c r="AC190" s="7"/>
      <c r="AD190" s="28"/>
      <c r="AE190" s="7"/>
      <c r="AF190" s="7"/>
      <c r="AG190" s="7"/>
      <c r="AH190" s="9"/>
      <c r="AI190" s="14"/>
      <c r="AJ190" s="9"/>
      <c r="AK190" s="12"/>
      <c r="AL190" s="12"/>
      <c r="AM190" s="12"/>
      <c r="AN190" s="12"/>
      <c r="AO190" s="9"/>
      <c r="AQ190" s="3"/>
      <c r="AR190" s="3"/>
    </row>
    <row r="191" spans="1:44" x14ac:dyDescent="0.2">
      <c r="A191" s="8" t="s">
        <v>248</v>
      </c>
      <c r="B191" s="12">
        <v>9.7839000551071287</v>
      </c>
      <c r="C191" s="12">
        <v>9.9781963501580524</v>
      </c>
      <c r="D191" s="9" t="s">
        <v>292</v>
      </c>
      <c r="E191" s="13">
        <v>535</v>
      </c>
      <c r="F191" s="13">
        <v>591</v>
      </c>
      <c r="G191" s="14">
        <v>0.90524534686971236</v>
      </c>
      <c r="H191" s="9" t="s">
        <v>292</v>
      </c>
      <c r="I191" s="16"/>
      <c r="J191" s="7"/>
      <c r="K191" s="7"/>
      <c r="L191" s="15"/>
      <c r="M191" s="9"/>
      <c r="N191" s="7">
        <v>206.83</v>
      </c>
      <c r="O191" s="9">
        <v>127</v>
      </c>
      <c r="P191" s="7">
        <v>69.599999999999994</v>
      </c>
      <c r="Q191" s="7">
        <v>184.8</v>
      </c>
      <c r="R191" s="7">
        <v>2.02</v>
      </c>
      <c r="S191" s="9" t="s">
        <v>282</v>
      </c>
      <c r="T191" s="7">
        <v>-0.17</v>
      </c>
      <c r="U191" s="22">
        <v>1606.8000000000002</v>
      </c>
      <c r="V191" s="22">
        <v>25.280999999999999</v>
      </c>
      <c r="W191" s="22">
        <v>1441.49</v>
      </c>
      <c r="X191" s="22">
        <v>1666.98</v>
      </c>
      <c r="Y191" s="7" t="s">
        <v>282</v>
      </c>
      <c r="Z191" s="20">
        <v>0.05</v>
      </c>
      <c r="AA191" s="7" t="s">
        <v>282</v>
      </c>
      <c r="AB191" s="7"/>
      <c r="AC191" s="7"/>
      <c r="AD191" s="28"/>
      <c r="AE191" s="7"/>
      <c r="AF191" s="7"/>
      <c r="AG191" s="7"/>
      <c r="AH191" s="9"/>
      <c r="AI191" s="14">
        <v>0.9907749077490775</v>
      </c>
      <c r="AJ191" s="9" t="s">
        <v>26</v>
      </c>
      <c r="AK191" s="12"/>
      <c r="AL191" s="12"/>
      <c r="AM191" s="12"/>
      <c r="AN191" s="12"/>
      <c r="AO191" s="9"/>
      <c r="AQ191" s="3"/>
      <c r="AR191" s="3"/>
    </row>
    <row r="192" spans="1:44" x14ac:dyDescent="0.2">
      <c r="A192" s="8" t="s">
        <v>249</v>
      </c>
      <c r="B192" s="12">
        <v>11.087294097245355</v>
      </c>
      <c r="C192" s="12">
        <v>10.987411653381702</v>
      </c>
      <c r="D192" s="9" t="s">
        <v>292</v>
      </c>
      <c r="E192" s="13">
        <v>629.25</v>
      </c>
      <c r="F192" s="13">
        <v>538</v>
      </c>
      <c r="G192" s="14">
        <v>1.1696096654275092</v>
      </c>
      <c r="H192" s="9" t="s">
        <v>292</v>
      </c>
      <c r="I192" s="16">
        <v>7</v>
      </c>
      <c r="J192" s="7">
        <v>2.2000000000000002</v>
      </c>
      <c r="K192" s="7">
        <v>2</v>
      </c>
      <c r="L192" s="15">
        <f>K192/J192</f>
        <v>0.90909090909090906</v>
      </c>
      <c r="M192" s="9" t="s">
        <v>294</v>
      </c>
      <c r="N192" s="7">
        <v>168.5</v>
      </c>
      <c r="O192" s="9">
        <v>145</v>
      </c>
      <c r="P192" s="7"/>
      <c r="Q192" s="9">
        <v>240</v>
      </c>
      <c r="R192" s="7">
        <v>1.93</v>
      </c>
      <c r="S192" s="9" t="s">
        <v>282</v>
      </c>
      <c r="T192" s="7">
        <v>-6.23</v>
      </c>
      <c r="U192" s="22">
        <v>1948.5</v>
      </c>
      <c r="V192" s="22">
        <v>25.643000000000001</v>
      </c>
      <c r="W192" s="22">
        <v>1532.14</v>
      </c>
      <c r="X192" s="22">
        <v>1569.05</v>
      </c>
      <c r="Y192" s="7" t="s">
        <v>282</v>
      </c>
      <c r="Z192" s="20">
        <v>0.21</v>
      </c>
      <c r="AA192" s="7" t="s">
        <v>282</v>
      </c>
      <c r="AB192" s="7">
        <v>1.85</v>
      </c>
      <c r="AC192" s="7" t="s">
        <v>46</v>
      </c>
      <c r="AD192" s="28">
        <f>AB192/((SQRT(Z192/3.14159))*2)</f>
        <v>3.5777240329506106</v>
      </c>
      <c r="AE192" s="7"/>
      <c r="AF192" s="7"/>
      <c r="AG192" s="7"/>
      <c r="AH192" s="9"/>
      <c r="AI192" s="9"/>
      <c r="AJ192" s="9"/>
      <c r="AK192" s="16">
        <v>25</v>
      </c>
      <c r="AL192" s="16">
        <v>29.6</v>
      </c>
      <c r="AM192" s="16">
        <v>27.2</v>
      </c>
      <c r="AN192" s="16">
        <v>4.7</v>
      </c>
      <c r="AO192" s="9" t="s">
        <v>68</v>
      </c>
      <c r="AQ192" s="3"/>
      <c r="AR192" s="3"/>
    </row>
    <row r="193" spans="1:44" x14ac:dyDescent="0.2">
      <c r="A193" s="8" t="s">
        <v>250</v>
      </c>
      <c r="B193" s="12">
        <v>9.4811176906741412</v>
      </c>
      <c r="C193" s="12">
        <v>9.6227045152184374</v>
      </c>
      <c r="D193" s="9" t="s">
        <v>292</v>
      </c>
      <c r="E193" s="13">
        <v>380</v>
      </c>
      <c r="F193" s="13">
        <v>370</v>
      </c>
      <c r="G193" s="14">
        <v>1.027027027027027</v>
      </c>
      <c r="H193" s="9" t="s">
        <v>292</v>
      </c>
      <c r="I193" s="16"/>
      <c r="J193" s="7"/>
      <c r="K193" s="7"/>
      <c r="L193" s="15"/>
      <c r="M193" s="9"/>
      <c r="N193" s="7"/>
      <c r="O193" s="9"/>
      <c r="P193" s="7"/>
      <c r="Q193" s="7"/>
      <c r="R193" s="9"/>
      <c r="S193" s="9"/>
      <c r="T193" s="7"/>
      <c r="U193" s="22"/>
      <c r="V193" s="22"/>
      <c r="W193" s="22"/>
      <c r="X193" s="22"/>
      <c r="Y193" s="7"/>
      <c r="Z193" s="20"/>
      <c r="AA193" s="12"/>
      <c r="AB193" s="7"/>
      <c r="AC193" s="7"/>
      <c r="AD193" s="9"/>
      <c r="AE193" s="7"/>
      <c r="AF193" s="7"/>
      <c r="AG193" s="7"/>
      <c r="AH193" s="9"/>
      <c r="AI193" s="9"/>
      <c r="AJ193" s="9"/>
      <c r="AK193" s="16"/>
      <c r="AL193" s="16"/>
      <c r="AM193" s="16"/>
      <c r="AN193" s="16"/>
      <c r="AO193" s="9"/>
      <c r="AQ193" s="3"/>
      <c r="AR193" s="3"/>
    </row>
    <row r="194" spans="1:44" x14ac:dyDescent="0.2">
      <c r="A194" s="8" t="s">
        <v>251</v>
      </c>
      <c r="B194" s="12">
        <v>9.7578196984182206</v>
      </c>
      <c r="C194" s="12">
        <v>9.9225087503532645</v>
      </c>
      <c r="D194" s="9" t="s">
        <v>292</v>
      </c>
      <c r="E194" s="13">
        <v>416.61290322580646</v>
      </c>
      <c r="F194" s="13">
        <v>445.11111111111109</v>
      </c>
      <c r="G194" s="14">
        <v>0.93597506965358424</v>
      </c>
      <c r="H194" s="9" t="s">
        <v>292</v>
      </c>
      <c r="I194" s="16">
        <v>5.8</v>
      </c>
      <c r="J194" s="7">
        <v>2.7</v>
      </c>
      <c r="K194" s="7">
        <v>1.7</v>
      </c>
      <c r="L194" s="15">
        <f>K194/J194</f>
        <v>0.62962962962962954</v>
      </c>
      <c r="M194" s="9" t="s">
        <v>294</v>
      </c>
      <c r="N194" s="7">
        <v>233.06</v>
      </c>
      <c r="O194" s="9">
        <v>178</v>
      </c>
      <c r="P194" s="7">
        <v>49.85</v>
      </c>
      <c r="Q194" s="7">
        <v>277.2</v>
      </c>
      <c r="R194" s="7">
        <v>1.9</v>
      </c>
      <c r="S194" s="9" t="s">
        <v>282</v>
      </c>
      <c r="T194" s="7">
        <v>9.2200000000000006</v>
      </c>
      <c r="U194" s="22">
        <v>1202.9000000000001</v>
      </c>
      <c r="V194" s="22">
        <v>26.343</v>
      </c>
      <c r="W194" s="22">
        <v>1367.13</v>
      </c>
      <c r="X194" s="22">
        <v>1586.07</v>
      </c>
      <c r="Y194" s="7" t="s">
        <v>282</v>
      </c>
      <c r="Z194" s="20">
        <v>0.06</v>
      </c>
      <c r="AA194" s="7" t="s">
        <v>282</v>
      </c>
      <c r="AB194" s="7">
        <v>1.9</v>
      </c>
      <c r="AC194" s="7" t="s">
        <v>31</v>
      </c>
      <c r="AD194" s="28">
        <f>AB194/((SQRT(Z194/3.14159))*2)</f>
        <v>6.874209015103725</v>
      </c>
      <c r="AE194" s="16"/>
      <c r="AF194" s="7">
        <v>5</v>
      </c>
      <c r="AG194" s="7">
        <v>37</v>
      </c>
      <c r="AH194" s="9" t="s">
        <v>42</v>
      </c>
      <c r="AI194" s="14">
        <v>1</v>
      </c>
      <c r="AJ194" s="9" t="s">
        <v>290</v>
      </c>
      <c r="AK194" s="16"/>
      <c r="AL194" s="16"/>
      <c r="AM194" s="16"/>
      <c r="AN194" s="16"/>
      <c r="AO194" s="9"/>
      <c r="AQ194" s="3"/>
      <c r="AR194" s="3"/>
    </row>
    <row r="195" spans="1:44" x14ac:dyDescent="0.2">
      <c r="A195" s="8" t="s">
        <v>252</v>
      </c>
      <c r="B195" s="12"/>
      <c r="C195" s="12"/>
      <c r="D195" s="12"/>
      <c r="E195" s="13"/>
      <c r="F195" s="13"/>
      <c r="G195" s="14"/>
      <c r="H195" s="9"/>
      <c r="I195" s="16">
        <v>5.5</v>
      </c>
      <c r="J195" s="7">
        <v>2.5</v>
      </c>
      <c r="K195" s="7">
        <v>1.5</v>
      </c>
      <c r="L195" s="15">
        <f>K195/J195</f>
        <v>0.6</v>
      </c>
      <c r="M195" s="9" t="s">
        <v>293</v>
      </c>
      <c r="N195" s="7"/>
      <c r="O195" s="9"/>
      <c r="P195" s="7"/>
      <c r="Q195" s="7"/>
      <c r="R195" s="9"/>
      <c r="S195" s="9"/>
      <c r="T195" s="7"/>
      <c r="U195" s="22"/>
      <c r="V195" s="22"/>
      <c r="W195" s="22"/>
      <c r="X195" s="22"/>
      <c r="Y195" s="7"/>
      <c r="Z195" s="20"/>
      <c r="AA195" s="12"/>
      <c r="AB195" s="7"/>
      <c r="AC195" s="7"/>
      <c r="AD195" s="28"/>
      <c r="AE195" s="16"/>
      <c r="AF195" s="7"/>
      <c r="AG195" s="7"/>
      <c r="AH195" s="9"/>
      <c r="AI195" s="14"/>
      <c r="AJ195" s="9"/>
      <c r="AK195" s="16"/>
      <c r="AL195" s="16"/>
      <c r="AM195" s="16"/>
      <c r="AN195" s="16"/>
      <c r="AO195" s="9"/>
      <c r="AQ195" s="3"/>
      <c r="AR195" s="3"/>
    </row>
    <row r="196" spans="1:44" x14ac:dyDescent="0.2">
      <c r="A196" s="8" t="s">
        <v>253</v>
      </c>
      <c r="B196" s="12"/>
      <c r="C196" s="12"/>
      <c r="D196" s="12"/>
      <c r="E196" s="13">
        <v>1020</v>
      </c>
      <c r="F196" s="13">
        <v>750</v>
      </c>
      <c r="G196" s="14">
        <v>1.36</v>
      </c>
      <c r="H196" s="9" t="s">
        <v>292</v>
      </c>
      <c r="I196" s="16">
        <v>60</v>
      </c>
      <c r="J196" s="7"/>
      <c r="K196" s="7"/>
      <c r="L196" s="15"/>
      <c r="M196" s="9" t="s">
        <v>68</v>
      </c>
      <c r="N196" s="7"/>
      <c r="O196" s="7">
        <v>157.79</v>
      </c>
      <c r="P196" s="7"/>
      <c r="Q196" s="9">
        <v>363.6</v>
      </c>
      <c r="R196" s="7">
        <v>1.02</v>
      </c>
      <c r="S196" s="9" t="s">
        <v>282</v>
      </c>
      <c r="T196" s="7">
        <v>-11.05</v>
      </c>
      <c r="U196" s="22">
        <v>1715</v>
      </c>
      <c r="V196" s="22">
        <v>24.286999999999999</v>
      </c>
      <c r="W196" s="22">
        <v>1417.91</v>
      </c>
      <c r="X196" s="22">
        <v>1535.03</v>
      </c>
      <c r="Y196" s="7" t="s">
        <v>282</v>
      </c>
      <c r="Z196" s="20"/>
      <c r="AA196" s="12"/>
      <c r="AB196" s="7"/>
      <c r="AC196" s="7"/>
      <c r="AD196" s="28"/>
      <c r="AE196" s="16"/>
      <c r="AF196" s="7"/>
      <c r="AG196" s="7"/>
      <c r="AH196" s="9"/>
      <c r="AI196" s="14">
        <v>1.6140776699029127</v>
      </c>
      <c r="AJ196" s="9" t="s">
        <v>26</v>
      </c>
      <c r="AK196" s="16"/>
      <c r="AL196" s="16"/>
      <c r="AM196" s="16"/>
      <c r="AN196" s="16"/>
      <c r="AO196" s="9"/>
      <c r="AQ196" s="3"/>
      <c r="AR196" s="3"/>
    </row>
    <row r="197" spans="1:44" x14ac:dyDescent="0.2">
      <c r="A197" s="8" t="s">
        <v>254</v>
      </c>
      <c r="B197" s="12">
        <v>25.065998888888892</v>
      </c>
      <c r="C197" s="12">
        <v>25.521206666666668</v>
      </c>
      <c r="D197" s="9" t="s">
        <v>292</v>
      </c>
      <c r="E197" s="13">
        <v>897</v>
      </c>
      <c r="F197" s="13">
        <v>680</v>
      </c>
      <c r="G197" s="14">
        <v>1.3191176470588235</v>
      </c>
      <c r="H197" s="9" t="s">
        <v>292</v>
      </c>
      <c r="I197" s="16">
        <v>55.3</v>
      </c>
      <c r="J197" s="7">
        <v>10</v>
      </c>
      <c r="K197" s="7">
        <v>8.9</v>
      </c>
      <c r="L197" s="15">
        <f>K197/J197</f>
        <v>0.89</v>
      </c>
      <c r="M197" s="9" t="s">
        <v>68</v>
      </c>
      <c r="N197" s="7"/>
      <c r="O197" s="7">
        <v>161</v>
      </c>
      <c r="P197" s="7">
        <v>362.93</v>
      </c>
      <c r="Q197" s="7"/>
      <c r="R197" s="7">
        <v>1.01</v>
      </c>
      <c r="S197" s="9" t="s">
        <v>282</v>
      </c>
      <c r="T197" s="7">
        <v>8.77</v>
      </c>
      <c r="U197" s="22">
        <v>2280</v>
      </c>
      <c r="V197" s="22">
        <v>26.574000000000002</v>
      </c>
      <c r="W197" s="22">
        <v>1440</v>
      </c>
      <c r="X197" s="22">
        <v>1755</v>
      </c>
      <c r="Y197" s="7" t="s">
        <v>282</v>
      </c>
      <c r="Z197" s="20">
        <v>0.1</v>
      </c>
      <c r="AA197" s="7" t="s">
        <v>282</v>
      </c>
      <c r="AB197" s="7">
        <v>3.4</v>
      </c>
      <c r="AC197" s="7" t="s">
        <v>31</v>
      </c>
      <c r="AD197" s="28">
        <f>AB197/((SQRT(Z197/3.14159))*2)</f>
        <v>9.5284810436921141</v>
      </c>
      <c r="AE197" s="7"/>
      <c r="AF197" s="7">
        <v>0</v>
      </c>
      <c r="AG197" s="7">
        <v>20</v>
      </c>
      <c r="AH197" s="9" t="s">
        <v>42</v>
      </c>
      <c r="AI197" s="14"/>
      <c r="AJ197" s="9"/>
      <c r="AK197" s="21"/>
      <c r="AL197" s="21"/>
      <c r="AM197" s="21"/>
      <c r="AN197" s="16">
        <v>13.900000000000002</v>
      </c>
      <c r="AO197" s="9" t="s">
        <v>316</v>
      </c>
      <c r="AQ197" s="3"/>
      <c r="AR197" s="3"/>
    </row>
    <row r="198" spans="1:44" x14ac:dyDescent="0.2">
      <c r="A198" s="8" t="s">
        <v>255</v>
      </c>
      <c r="B198" s="12">
        <v>24.136480861091179</v>
      </c>
      <c r="C198" s="12">
        <v>24.015692944653892</v>
      </c>
      <c r="D198" s="9" t="s">
        <v>292</v>
      </c>
      <c r="E198" s="13">
        <v>854.9861111111112</v>
      </c>
      <c r="F198" s="13">
        <v>742.4841269841271</v>
      </c>
      <c r="G198" s="14">
        <v>1.151521062926897</v>
      </c>
      <c r="H198" s="9" t="s">
        <v>292</v>
      </c>
      <c r="I198" s="16">
        <v>38</v>
      </c>
      <c r="J198" s="7">
        <v>4.3</v>
      </c>
      <c r="K198" s="7">
        <v>7.9</v>
      </c>
      <c r="L198" s="15">
        <f>K198/J198</f>
        <v>1.8372093023255816</v>
      </c>
      <c r="M198" s="9" t="s">
        <v>297</v>
      </c>
      <c r="N198" s="7">
        <v>383.25</v>
      </c>
      <c r="O198" s="9">
        <v>161</v>
      </c>
      <c r="P198" s="7">
        <v>177.41</v>
      </c>
      <c r="Q198" s="7">
        <v>324</v>
      </c>
      <c r="R198" s="7">
        <v>1</v>
      </c>
      <c r="S198" s="9" t="s">
        <v>282</v>
      </c>
      <c r="T198" s="7">
        <v>-0.64</v>
      </c>
      <c r="U198" s="22">
        <v>1868.6000000000001</v>
      </c>
      <c r="V198" s="22">
        <v>25.303000000000001</v>
      </c>
      <c r="W198" s="22">
        <v>1461.05</v>
      </c>
      <c r="X198" s="22">
        <v>1606.65</v>
      </c>
      <c r="Y198" s="7" t="s">
        <v>282</v>
      </c>
      <c r="Z198" s="20">
        <v>0.68</v>
      </c>
      <c r="AA198" s="7" t="s">
        <v>282</v>
      </c>
      <c r="AB198" s="7">
        <v>1.8</v>
      </c>
      <c r="AC198" s="7" t="s">
        <v>31</v>
      </c>
      <c r="AD198" s="28">
        <f>AB198/((SQRT(Z198/3.14159))*2)</f>
        <v>1.9344735946079217</v>
      </c>
      <c r="AE198" s="16">
        <v>28</v>
      </c>
      <c r="AF198" s="7">
        <v>0</v>
      </c>
      <c r="AG198" s="7">
        <v>72</v>
      </c>
      <c r="AH198" s="9" t="s">
        <v>42</v>
      </c>
      <c r="AI198" s="14">
        <v>1.4105786354257344</v>
      </c>
      <c r="AJ198" s="9" t="s">
        <v>290</v>
      </c>
      <c r="AK198" s="21"/>
      <c r="AL198" s="21"/>
      <c r="AM198" s="21"/>
      <c r="AN198" s="16">
        <v>2.9</v>
      </c>
      <c r="AO198" s="9" t="s">
        <v>316</v>
      </c>
      <c r="AQ198" s="3"/>
      <c r="AR198" s="3"/>
    </row>
    <row r="199" spans="1:44" x14ac:dyDescent="0.2">
      <c r="A199" s="8" t="s">
        <v>256</v>
      </c>
      <c r="B199" s="12">
        <v>110.92718794849313</v>
      </c>
      <c r="C199" s="12">
        <v>104.54738049345271</v>
      </c>
      <c r="D199" s="9" t="s">
        <v>292</v>
      </c>
      <c r="E199" s="13">
        <v>18144</v>
      </c>
      <c r="F199" s="13">
        <v>11340</v>
      </c>
      <c r="G199" s="14">
        <v>1.6</v>
      </c>
      <c r="H199" s="9" t="s">
        <v>292</v>
      </c>
      <c r="I199" s="16">
        <v>30.2</v>
      </c>
      <c r="J199" s="7">
        <v>1.8</v>
      </c>
      <c r="K199" s="7">
        <v>11.5</v>
      </c>
      <c r="L199" s="15">
        <f>K199/J199</f>
        <v>6.3888888888888884</v>
      </c>
      <c r="M199" s="9" t="s">
        <v>297</v>
      </c>
      <c r="N199" s="7">
        <v>507.95</v>
      </c>
      <c r="O199" s="9">
        <v>192</v>
      </c>
      <c r="P199" s="7">
        <v>402.1</v>
      </c>
      <c r="Q199" s="7">
        <v>300</v>
      </c>
      <c r="R199" s="7">
        <v>1.02</v>
      </c>
      <c r="S199" s="9" t="s">
        <v>282</v>
      </c>
      <c r="T199" s="7">
        <v>23.49</v>
      </c>
      <c r="U199" s="22">
        <v>788.19999999999993</v>
      </c>
      <c r="V199" s="22">
        <v>25.401</v>
      </c>
      <c r="W199" s="22">
        <v>652.75</v>
      </c>
      <c r="X199" s="22">
        <v>1435.84</v>
      </c>
      <c r="Y199" s="7" t="s">
        <v>282</v>
      </c>
      <c r="Z199" s="20">
        <v>1.3</v>
      </c>
      <c r="AA199" s="7" t="s">
        <v>282</v>
      </c>
      <c r="AB199" s="7">
        <v>0.5</v>
      </c>
      <c r="AC199" s="7" t="s">
        <v>31</v>
      </c>
      <c r="AD199" s="28">
        <f>AB199/((SQRT(Z199/3.14159))*2)</f>
        <v>0.38863605181355831</v>
      </c>
      <c r="AE199" s="16">
        <v>52</v>
      </c>
      <c r="AF199" s="7">
        <v>51</v>
      </c>
      <c r="AG199" s="7">
        <v>2</v>
      </c>
      <c r="AH199" s="9" t="s">
        <v>42</v>
      </c>
      <c r="AI199" s="14">
        <v>2.0576725025746652</v>
      </c>
      <c r="AJ199" s="9" t="s">
        <v>26</v>
      </c>
      <c r="AK199" s="12">
        <v>25.7</v>
      </c>
      <c r="AL199" s="12">
        <v>13.1</v>
      </c>
      <c r="AM199" s="12">
        <v>41.8</v>
      </c>
      <c r="AN199" s="12">
        <v>7.4</v>
      </c>
      <c r="AO199" s="9" t="s">
        <v>68</v>
      </c>
      <c r="AQ199" s="3"/>
      <c r="AR199" s="3"/>
    </row>
    <row r="200" spans="1:44" x14ac:dyDescent="0.2">
      <c r="A200" s="8" t="s">
        <v>257</v>
      </c>
      <c r="B200" s="12">
        <v>123.5047990124756</v>
      </c>
      <c r="C200" s="12">
        <v>122.45090700136691</v>
      </c>
      <c r="D200" s="9" t="s">
        <v>292</v>
      </c>
      <c r="E200" s="13">
        <v>11880</v>
      </c>
      <c r="F200" s="13">
        <v>10710</v>
      </c>
      <c r="G200" s="14">
        <v>1.1092436974789917</v>
      </c>
      <c r="H200" s="9" t="s">
        <v>292</v>
      </c>
      <c r="I200" s="16">
        <v>4</v>
      </c>
      <c r="J200" s="7">
        <v>1</v>
      </c>
      <c r="K200" s="7">
        <v>1</v>
      </c>
      <c r="L200" s="15">
        <f>K200/J200</f>
        <v>1</v>
      </c>
      <c r="M200" s="9" t="s">
        <v>299</v>
      </c>
      <c r="N200" s="7">
        <v>1003.75</v>
      </c>
      <c r="O200" s="9">
        <v>231</v>
      </c>
      <c r="P200" s="7">
        <v>635.38</v>
      </c>
      <c r="Q200" s="7">
        <v>456</v>
      </c>
      <c r="R200" s="7">
        <v>1.02</v>
      </c>
      <c r="S200" s="9" t="s">
        <v>282</v>
      </c>
      <c r="T200" s="7">
        <v>0.14000000000000001</v>
      </c>
      <c r="U200" s="22">
        <v>2267.1999999999998</v>
      </c>
      <c r="V200" s="22">
        <v>24.167999999999999</v>
      </c>
      <c r="W200" s="22">
        <v>1676.52</v>
      </c>
      <c r="X200" s="22">
        <v>1761.04</v>
      </c>
      <c r="Y200" s="7" t="s">
        <v>282</v>
      </c>
      <c r="Z200" s="20">
        <v>0.3125</v>
      </c>
      <c r="AA200" s="16" t="s">
        <v>289</v>
      </c>
      <c r="AB200" s="7">
        <v>0.75</v>
      </c>
      <c r="AC200" s="7" t="s">
        <v>46</v>
      </c>
      <c r="AD200" s="28">
        <f>AB200/((SQRT(Z200/3.14159))*2)</f>
        <v>1.188997687129794</v>
      </c>
      <c r="AE200" s="16">
        <v>44.2</v>
      </c>
      <c r="AF200" s="16">
        <v>42.4</v>
      </c>
      <c r="AG200" s="16">
        <v>9.4</v>
      </c>
      <c r="AH200" s="16" t="s">
        <v>289</v>
      </c>
      <c r="AI200" s="14">
        <v>1.1890243902439024</v>
      </c>
      <c r="AJ200" s="9" t="s">
        <v>26</v>
      </c>
      <c r="AK200" s="12">
        <v>35.6</v>
      </c>
      <c r="AL200" s="12">
        <v>16.8</v>
      </c>
      <c r="AM200" s="12">
        <v>35.299999999999997</v>
      </c>
      <c r="AN200" s="12">
        <v>5.3</v>
      </c>
      <c r="AO200" s="9" t="s">
        <v>68</v>
      </c>
      <c r="AQ200" s="3"/>
      <c r="AR200" s="3"/>
    </row>
    <row r="201" spans="1:44" x14ac:dyDescent="0.2">
      <c r="A201" s="8" t="s">
        <v>258</v>
      </c>
      <c r="B201" s="12">
        <v>3.1648440627918215</v>
      </c>
      <c r="C201" s="12">
        <v>3.171722927361794</v>
      </c>
      <c r="D201" s="9" t="s">
        <v>292</v>
      </c>
      <c r="E201" s="13">
        <v>128</v>
      </c>
      <c r="F201" s="13">
        <v>123</v>
      </c>
      <c r="G201" s="14">
        <v>1.0406504065040652</v>
      </c>
      <c r="H201" s="9" t="s">
        <v>292</v>
      </c>
      <c r="I201" s="16"/>
      <c r="J201" s="7"/>
      <c r="K201" s="7"/>
      <c r="L201" s="15"/>
      <c r="M201" s="9"/>
      <c r="N201" s="7">
        <v>240.29</v>
      </c>
      <c r="O201" s="9">
        <v>178</v>
      </c>
      <c r="P201" s="7">
        <v>78.55</v>
      </c>
      <c r="Q201" s="7">
        <v>144</v>
      </c>
      <c r="R201" s="7">
        <v>1</v>
      </c>
      <c r="S201" s="9" t="s">
        <v>282</v>
      </c>
      <c r="T201" s="7">
        <v>0.56000000000000005</v>
      </c>
      <c r="U201" s="22">
        <v>2563.8999999999996</v>
      </c>
      <c r="V201" s="22">
        <v>24.661000000000001</v>
      </c>
      <c r="W201" s="22">
        <v>1702.76</v>
      </c>
      <c r="X201" s="22">
        <v>1734.7</v>
      </c>
      <c r="Y201" s="7" t="s">
        <v>282</v>
      </c>
      <c r="Z201" s="20">
        <v>0.04</v>
      </c>
      <c r="AA201" s="12" t="s">
        <v>289</v>
      </c>
      <c r="AB201" s="7">
        <v>1.8</v>
      </c>
      <c r="AC201" s="7" t="s">
        <v>46</v>
      </c>
      <c r="AD201" s="28">
        <f>AB201/((SQRT(Z201/3.14159))*2)</f>
        <v>7.9760389605367399</v>
      </c>
      <c r="AE201" s="16"/>
      <c r="AF201" s="16"/>
      <c r="AG201" s="16"/>
      <c r="AH201" s="16"/>
      <c r="AI201" s="9"/>
      <c r="AJ201" s="9"/>
      <c r="AK201" s="12"/>
      <c r="AL201" s="12"/>
      <c r="AM201" s="12"/>
      <c r="AN201" s="12"/>
      <c r="AO201" s="9"/>
      <c r="AQ201" s="3"/>
      <c r="AR201" s="3"/>
    </row>
    <row r="202" spans="1:44" x14ac:dyDescent="0.2">
      <c r="A202" s="17" t="s">
        <v>259</v>
      </c>
      <c r="B202" s="12"/>
      <c r="C202" s="12"/>
      <c r="D202" s="12"/>
      <c r="E202" s="13"/>
      <c r="F202" s="13"/>
      <c r="G202" s="14"/>
      <c r="H202" s="9"/>
      <c r="I202" s="16"/>
      <c r="J202" s="7"/>
      <c r="K202" s="7"/>
      <c r="L202" s="15"/>
      <c r="M202" s="9"/>
      <c r="N202" s="7"/>
      <c r="O202" s="9"/>
      <c r="P202" s="7"/>
      <c r="Q202" s="7"/>
      <c r="R202" s="7">
        <v>1.01</v>
      </c>
      <c r="S202" s="9" t="s">
        <v>282</v>
      </c>
      <c r="T202" s="7">
        <v>-1.1599999999999999</v>
      </c>
      <c r="U202" s="22">
        <v>2059.9</v>
      </c>
      <c r="V202" s="22">
        <v>18.600000000000001</v>
      </c>
      <c r="W202" s="22">
        <v>1813.49</v>
      </c>
      <c r="X202" s="22">
        <v>1927.25</v>
      </c>
      <c r="Y202" s="7" t="s">
        <v>282</v>
      </c>
      <c r="Z202" s="20">
        <v>3.8555909999999998E-3</v>
      </c>
      <c r="AA202" s="7" t="s">
        <v>282</v>
      </c>
      <c r="AB202" s="9"/>
      <c r="AC202" s="9"/>
      <c r="AD202" s="28"/>
      <c r="AE202" s="16"/>
      <c r="AF202" s="16"/>
      <c r="AG202" s="16"/>
      <c r="AH202" s="16"/>
      <c r="AI202" s="9"/>
      <c r="AJ202" s="9"/>
      <c r="AK202" s="12"/>
      <c r="AL202" s="12"/>
      <c r="AM202" s="12"/>
      <c r="AN202" s="12"/>
      <c r="AO202" s="9"/>
      <c r="AQ202" s="3"/>
      <c r="AR202" s="3"/>
    </row>
    <row r="203" spans="1:44" x14ac:dyDescent="0.2">
      <c r="A203" s="8" t="s">
        <v>260</v>
      </c>
      <c r="B203" s="12">
        <v>3.3587215555555554</v>
      </c>
      <c r="C203" s="12">
        <v>3.2659237999999995</v>
      </c>
      <c r="D203" s="9" t="s">
        <v>292</v>
      </c>
      <c r="E203" s="13">
        <v>134</v>
      </c>
      <c r="F203" s="13">
        <v>117</v>
      </c>
      <c r="G203" s="14">
        <v>1.1452991452991452</v>
      </c>
      <c r="H203" s="9" t="s">
        <v>292</v>
      </c>
      <c r="I203" s="16"/>
      <c r="J203" s="7"/>
      <c r="K203" s="7"/>
      <c r="L203" s="15"/>
      <c r="M203" s="9"/>
      <c r="N203" s="7"/>
      <c r="O203" s="9">
        <v>179</v>
      </c>
      <c r="P203" s="7">
        <v>82.49</v>
      </c>
      <c r="Q203" s="7">
        <v>180</v>
      </c>
      <c r="R203" s="7">
        <v>1.01</v>
      </c>
      <c r="S203" s="9" t="s">
        <v>282</v>
      </c>
      <c r="T203" s="7">
        <v>9.07</v>
      </c>
      <c r="U203" s="22">
        <v>1831</v>
      </c>
      <c r="V203" s="22">
        <v>24.106999999999999</v>
      </c>
      <c r="W203" s="22">
        <v>1565.18</v>
      </c>
      <c r="X203" s="22">
        <v>1739.39</v>
      </c>
      <c r="Y203" s="7" t="s">
        <v>282</v>
      </c>
      <c r="Z203" s="20">
        <v>4.8000000000000001E-2</v>
      </c>
      <c r="AA203" s="12" t="s">
        <v>289</v>
      </c>
      <c r="AB203" s="9">
        <v>1.38</v>
      </c>
      <c r="AC203" s="12" t="s">
        <v>289</v>
      </c>
      <c r="AD203" s="28">
        <f>AB203/((SQRT(Z203/3.14159))*2)</f>
        <v>5.582172141066593</v>
      </c>
      <c r="AE203" s="16"/>
      <c r="AF203" s="16"/>
      <c r="AG203" s="16"/>
      <c r="AH203" s="16"/>
      <c r="AI203" s="9"/>
      <c r="AJ203" s="9"/>
      <c r="AK203" s="12"/>
      <c r="AL203" s="12"/>
      <c r="AM203" s="12"/>
      <c r="AN203" s="12"/>
      <c r="AO203" s="9"/>
      <c r="AQ203" s="3"/>
      <c r="AR203" s="3"/>
    </row>
    <row r="204" spans="1:44" x14ac:dyDescent="0.2">
      <c r="A204" s="8" t="s">
        <v>261</v>
      </c>
      <c r="B204" s="12">
        <v>133.32707926136362</v>
      </c>
      <c r="C204" s="12">
        <v>124.52013124999999</v>
      </c>
      <c r="D204" s="9" t="s">
        <v>292</v>
      </c>
      <c r="E204" s="13">
        <v>19000</v>
      </c>
      <c r="F204" s="13">
        <v>11700</v>
      </c>
      <c r="G204" s="14">
        <v>1.6239316239316239</v>
      </c>
      <c r="H204" s="9" t="s">
        <v>292</v>
      </c>
      <c r="I204" s="16">
        <v>10</v>
      </c>
      <c r="J204" s="7">
        <v>1.5</v>
      </c>
      <c r="K204" s="7">
        <v>4.0999999999999996</v>
      </c>
      <c r="L204" s="15">
        <f t="shared" ref="L204:L209" si="8">K204/J204</f>
        <v>2.7333333333333329</v>
      </c>
      <c r="M204" s="9" t="s">
        <v>297</v>
      </c>
      <c r="N204" s="7">
        <v>766.5</v>
      </c>
      <c r="O204" s="9">
        <v>168</v>
      </c>
      <c r="P204" s="7">
        <v>494.95</v>
      </c>
      <c r="Q204" s="7">
        <v>336</v>
      </c>
      <c r="R204" s="7">
        <v>1.01</v>
      </c>
      <c r="S204" s="9" t="s">
        <v>282</v>
      </c>
      <c r="T204" s="7">
        <v>10.95</v>
      </c>
      <c r="U204" s="22">
        <v>924.9</v>
      </c>
      <c r="V204" s="22">
        <v>17.338999999999999</v>
      </c>
      <c r="W204" s="22">
        <v>900.33</v>
      </c>
      <c r="X204" s="22">
        <v>1483.25</v>
      </c>
      <c r="Y204" s="7" t="s">
        <v>282</v>
      </c>
      <c r="Z204" s="20">
        <v>1.1599999999999999</v>
      </c>
      <c r="AA204" s="7" t="s">
        <v>282</v>
      </c>
      <c r="AB204" s="7">
        <v>2.5</v>
      </c>
      <c r="AC204" s="7" t="s">
        <v>46</v>
      </c>
      <c r="AD204" s="28">
        <f>AB204/((SQRT(Z204/3.14159))*2)</f>
        <v>2.0571017390141821</v>
      </c>
      <c r="AE204" s="16">
        <v>26</v>
      </c>
      <c r="AF204" s="7">
        <v>94</v>
      </c>
      <c r="AG204" s="7">
        <v>0</v>
      </c>
      <c r="AH204" s="9" t="s">
        <v>42</v>
      </c>
      <c r="AI204" s="14">
        <v>3.2290000000000001</v>
      </c>
      <c r="AJ204" s="9" t="s">
        <v>26</v>
      </c>
      <c r="AK204" s="12">
        <v>47.7</v>
      </c>
      <c r="AL204" s="12">
        <v>17.5</v>
      </c>
      <c r="AM204" s="12">
        <v>15.1</v>
      </c>
      <c r="AN204" s="12">
        <v>18.3</v>
      </c>
      <c r="AO204" s="9" t="s">
        <v>68</v>
      </c>
      <c r="AQ204" s="3"/>
      <c r="AR204" s="3"/>
    </row>
    <row r="205" spans="1:44" x14ac:dyDescent="0.2">
      <c r="A205" s="17" t="s">
        <v>262</v>
      </c>
      <c r="B205" s="12"/>
      <c r="C205" s="12"/>
      <c r="D205" s="12"/>
      <c r="E205" s="13"/>
      <c r="F205" s="13"/>
      <c r="G205" s="14"/>
      <c r="H205" s="9"/>
      <c r="I205" s="16">
        <v>14.5</v>
      </c>
      <c r="J205" s="7">
        <v>1.2</v>
      </c>
      <c r="K205" s="7">
        <v>7.4</v>
      </c>
      <c r="L205" s="15">
        <f t="shared" si="8"/>
        <v>6.166666666666667</v>
      </c>
      <c r="M205" s="9" t="s">
        <v>68</v>
      </c>
      <c r="N205" s="7"/>
      <c r="O205" s="9"/>
      <c r="P205" s="7"/>
      <c r="Q205" s="9">
        <v>373.20000000000005</v>
      </c>
      <c r="R205" s="9"/>
      <c r="S205" s="9" t="s">
        <v>282</v>
      </c>
      <c r="T205" s="7">
        <v>-7.41</v>
      </c>
      <c r="U205" s="22">
        <v>2012</v>
      </c>
      <c r="V205" s="22">
        <v>24.434999999999999</v>
      </c>
      <c r="W205" s="22">
        <v>1370.42</v>
      </c>
      <c r="X205" s="22">
        <v>1640.76</v>
      </c>
      <c r="Y205" s="7" t="s">
        <v>282</v>
      </c>
      <c r="Z205" s="20">
        <v>0.03</v>
      </c>
      <c r="AA205" s="7" t="s">
        <v>282</v>
      </c>
      <c r="AB205" s="7"/>
      <c r="AC205" s="7"/>
      <c r="AD205" s="28"/>
      <c r="AE205" s="24">
        <v>32.300000000000004</v>
      </c>
      <c r="AF205" s="24">
        <v>47</v>
      </c>
      <c r="AG205" s="24"/>
      <c r="AH205" s="16" t="s">
        <v>289</v>
      </c>
      <c r="AI205" s="14"/>
      <c r="AJ205" s="9"/>
      <c r="AK205" s="12">
        <v>25.5</v>
      </c>
      <c r="AL205" s="12">
        <v>15</v>
      </c>
      <c r="AM205" s="12">
        <v>50.5</v>
      </c>
      <c r="AN205" s="12">
        <v>2.5</v>
      </c>
      <c r="AO205" s="9" t="s">
        <v>68</v>
      </c>
      <c r="AQ205" s="3"/>
      <c r="AR205" s="3"/>
    </row>
    <row r="206" spans="1:44" x14ac:dyDescent="0.2">
      <c r="A206" s="8" t="s">
        <v>263</v>
      </c>
      <c r="B206" s="12">
        <v>57.860715624376681</v>
      </c>
      <c r="C206" s="12">
        <v>54.978763347115951</v>
      </c>
      <c r="D206" s="9" t="s">
        <v>292</v>
      </c>
      <c r="E206" s="13">
        <v>6728.1111111111113</v>
      </c>
      <c r="F206" s="13">
        <v>6059.6750000000002</v>
      </c>
      <c r="G206" s="14">
        <v>1.1103089045387931</v>
      </c>
      <c r="H206" s="9" t="s">
        <v>292</v>
      </c>
      <c r="I206" s="16">
        <v>32.4</v>
      </c>
      <c r="J206" s="7">
        <v>1</v>
      </c>
      <c r="K206" s="7">
        <v>15.6</v>
      </c>
      <c r="L206" s="15">
        <f t="shared" si="8"/>
        <v>15.6</v>
      </c>
      <c r="M206" s="9" t="s">
        <v>297</v>
      </c>
      <c r="N206" s="7"/>
      <c r="O206" s="9"/>
      <c r="P206" s="7">
        <v>362.93</v>
      </c>
      <c r="Q206" s="7">
        <v>373.2</v>
      </c>
      <c r="R206" s="7">
        <v>1.01</v>
      </c>
      <c r="S206" s="9" t="s">
        <v>282</v>
      </c>
      <c r="T206" s="7">
        <v>0.54</v>
      </c>
      <c r="U206" s="22">
        <v>2428.6000000000004</v>
      </c>
      <c r="V206" s="22">
        <v>25.029</v>
      </c>
      <c r="W206" s="22">
        <v>1682.06</v>
      </c>
      <c r="X206" s="22">
        <v>1747.29</v>
      </c>
      <c r="Y206" s="7" t="s">
        <v>282</v>
      </c>
      <c r="Z206" s="20">
        <v>0.12</v>
      </c>
      <c r="AA206" s="7" t="s">
        <v>282</v>
      </c>
      <c r="AB206" s="7">
        <v>0.35</v>
      </c>
      <c r="AC206" s="7" t="s">
        <v>31</v>
      </c>
      <c r="AD206" s="28">
        <f>AB206/((SQRT(Z206/3.14159))*2)</f>
        <v>0.89541049129249461</v>
      </c>
      <c r="AE206" s="7"/>
      <c r="AF206" s="7">
        <v>91</v>
      </c>
      <c r="AG206" s="7">
        <v>0</v>
      </c>
      <c r="AH206" s="9" t="s">
        <v>42</v>
      </c>
      <c r="AI206" s="14">
        <v>1.6974</v>
      </c>
      <c r="AJ206" s="9" t="s">
        <v>26</v>
      </c>
      <c r="AK206" s="21"/>
      <c r="AL206" s="21"/>
      <c r="AM206" s="21"/>
      <c r="AN206" s="16"/>
      <c r="AO206" s="9"/>
      <c r="AQ206" s="3"/>
      <c r="AR206" s="3"/>
    </row>
    <row r="207" spans="1:44" x14ac:dyDescent="0.2">
      <c r="A207" s="8" t="s">
        <v>264</v>
      </c>
      <c r="B207" s="12">
        <v>81.3</v>
      </c>
      <c r="C207" s="12"/>
      <c r="D207" s="12"/>
      <c r="E207" s="13">
        <v>10800</v>
      </c>
      <c r="F207" s="13">
        <v>9500</v>
      </c>
      <c r="G207" s="14">
        <v>1.1368421052631579</v>
      </c>
      <c r="H207" s="9" t="s">
        <v>292</v>
      </c>
      <c r="I207" s="16">
        <v>13.3</v>
      </c>
      <c r="J207" s="7">
        <v>1.7</v>
      </c>
      <c r="K207" s="7">
        <v>5.4</v>
      </c>
      <c r="L207" s="15">
        <f t="shared" si="8"/>
        <v>3.1764705882352944</v>
      </c>
      <c r="M207" s="9" t="s">
        <v>88</v>
      </c>
      <c r="N207" s="7"/>
      <c r="O207" s="9"/>
      <c r="P207" s="7"/>
      <c r="Q207" s="7"/>
      <c r="R207" s="7">
        <v>1.02</v>
      </c>
      <c r="S207" s="9" t="s">
        <v>282</v>
      </c>
      <c r="T207" s="7">
        <v>26.79</v>
      </c>
      <c r="U207" s="22">
        <v>1479.1</v>
      </c>
      <c r="V207" s="22">
        <v>17.584</v>
      </c>
      <c r="W207" s="22">
        <v>1040.94</v>
      </c>
      <c r="X207" s="22">
        <v>1243.1300000000001</v>
      </c>
      <c r="Y207" s="7" t="s">
        <v>282</v>
      </c>
      <c r="Z207" s="20">
        <v>2.2200000000000002</v>
      </c>
      <c r="AA207" s="7" t="s">
        <v>282</v>
      </c>
      <c r="AB207" s="7"/>
      <c r="AC207" s="7"/>
      <c r="AD207" s="9"/>
      <c r="AE207" s="7"/>
      <c r="AF207" s="7"/>
      <c r="AG207" s="7"/>
      <c r="AH207" s="9"/>
      <c r="AI207" s="14"/>
      <c r="AJ207" s="9"/>
      <c r="AK207" s="21"/>
      <c r="AL207" s="21"/>
      <c r="AM207" s="21"/>
      <c r="AN207" s="16"/>
      <c r="AO207" s="9"/>
      <c r="AQ207" s="3"/>
      <c r="AR207" s="3"/>
    </row>
    <row r="208" spans="1:44" x14ac:dyDescent="0.2">
      <c r="A208" s="8" t="s">
        <v>265</v>
      </c>
      <c r="B208" s="12">
        <v>84.6</v>
      </c>
      <c r="C208" s="12"/>
      <c r="D208" s="12"/>
      <c r="E208" s="13">
        <v>12000</v>
      </c>
      <c r="F208" s="13">
        <v>11200</v>
      </c>
      <c r="G208" s="14">
        <v>1.0714285714285714</v>
      </c>
      <c r="H208" s="9" t="s">
        <v>292</v>
      </c>
      <c r="I208" s="16"/>
      <c r="J208" s="7">
        <v>1.3</v>
      </c>
      <c r="K208" s="7">
        <v>3.1</v>
      </c>
      <c r="L208" s="15">
        <f t="shared" si="8"/>
        <v>2.3846153846153846</v>
      </c>
      <c r="M208" s="9" t="s">
        <v>229</v>
      </c>
      <c r="N208" s="7"/>
      <c r="O208" s="9"/>
      <c r="P208" s="7"/>
      <c r="Q208" s="9">
        <v>408</v>
      </c>
      <c r="R208" s="7">
        <v>1.02</v>
      </c>
      <c r="S208" s="9" t="s">
        <v>282</v>
      </c>
      <c r="T208" s="7">
        <v>10.75</v>
      </c>
      <c r="U208" s="22">
        <v>1280.3999999999999</v>
      </c>
      <c r="V208" s="22">
        <v>25.655000000000001</v>
      </c>
      <c r="W208" s="22">
        <v>1126.21</v>
      </c>
      <c r="X208" s="22">
        <v>1577.64</v>
      </c>
      <c r="Y208" s="7" t="s">
        <v>282</v>
      </c>
      <c r="Z208" s="20">
        <v>0.08</v>
      </c>
      <c r="AA208" s="7" t="s">
        <v>282</v>
      </c>
      <c r="AB208" s="27"/>
      <c r="AC208" s="7"/>
      <c r="AD208" s="9"/>
      <c r="AE208" s="24">
        <v>25</v>
      </c>
      <c r="AF208" s="24">
        <v>52</v>
      </c>
      <c r="AG208" s="24"/>
      <c r="AH208" s="16" t="s">
        <v>289</v>
      </c>
      <c r="AI208" s="14"/>
      <c r="AJ208" s="9"/>
      <c r="AK208" s="21"/>
      <c r="AL208" s="21"/>
      <c r="AM208" s="21"/>
      <c r="AN208" s="16"/>
      <c r="AO208" s="9"/>
      <c r="AQ208" s="3"/>
      <c r="AR208" s="3"/>
    </row>
    <row r="209" spans="1:44" x14ac:dyDescent="0.2">
      <c r="A209" s="8" t="s">
        <v>266</v>
      </c>
      <c r="B209" s="12">
        <v>62.117335256749229</v>
      </c>
      <c r="C209" s="12">
        <v>59.968117523283141</v>
      </c>
      <c r="D209" s="9" t="s">
        <v>292</v>
      </c>
      <c r="E209" s="13">
        <v>7346.9</v>
      </c>
      <c r="F209" s="13">
        <v>6764.7777777777774</v>
      </c>
      <c r="G209" s="14">
        <v>1.0860519356799108</v>
      </c>
      <c r="H209" s="9" t="s">
        <v>292</v>
      </c>
      <c r="I209" s="16">
        <v>10.199999999999999</v>
      </c>
      <c r="J209" s="7">
        <v>2.5</v>
      </c>
      <c r="K209" s="7">
        <v>7</v>
      </c>
      <c r="L209" s="15">
        <f t="shared" si="8"/>
        <v>2.8</v>
      </c>
      <c r="M209" s="9" t="s">
        <v>297</v>
      </c>
      <c r="N209" s="7"/>
      <c r="O209" s="9">
        <v>145</v>
      </c>
      <c r="P209" s="7">
        <v>362.93</v>
      </c>
      <c r="Q209" s="7">
        <v>300</v>
      </c>
      <c r="R209" s="7">
        <v>1.01</v>
      </c>
      <c r="S209" s="9" t="s">
        <v>282</v>
      </c>
      <c r="T209" s="7">
        <v>6.82</v>
      </c>
      <c r="U209" s="22">
        <v>2019.8</v>
      </c>
      <c r="V209" s="22">
        <v>25.503999999999998</v>
      </c>
      <c r="W209" s="22">
        <v>1624.49</v>
      </c>
      <c r="X209" s="22">
        <v>1834.83</v>
      </c>
      <c r="Y209" s="7" t="s">
        <v>282</v>
      </c>
      <c r="Z209" s="20">
        <v>0.33</v>
      </c>
      <c r="AA209" s="9" t="s">
        <v>267</v>
      </c>
      <c r="AB209" s="7">
        <v>0.48</v>
      </c>
      <c r="AC209" s="7" t="s">
        <v>31</v>
      </c>
      <c r="AD209" s="28">
        <f>AB209/((SQRT(Z209/3.14159))*2)</f>
        <v>0.74050675523283005</v>
      </c>
      <c r="AE209" s="24">
        <v>35</v>
      </c>
      <c r="AF209" s="24">
        <v>57.999999999999993</v>
      </c>
      <c r="AG209" s="24"/>
      <c r="AH209" s="16" t="s">
        <v>289</v>
      </c>
      <c r="AI209" s="14">
        <v>1.8143360752056403</v>
      </c>
      <c r="AJ209" s="9" t="s">
        <v>26</v>
      </c>
      <c r="AK209" s="21"/>
      <c r="AL209" s="21"/>
      <c r="AM209" s="21"/>
      <c r="AN209" s="16"/>
      <c r="AO209" s="9"/>
      <c r="AQ209" s="3"/>
      <c r="AR209" s="3"/>
    </row>
    <row r="210" spans="1:44" x14ac:dyDescent="0.2">
      <c r="A210" s="8" t="s">
        <v>268</v>
      </c>
      <c r="B210" s="12">
        <v>72.840121017218905</v>
      </c>
      <c r="C210" s="12">
        <v>69.151117973130269</v>
      </c>
      <c r="D210" s="9" t="s">
        <v>292</v>
      </c>
      <c r="E210" s="13">
        <v>7767.833333333333</v>
      </c>
      <c r="F210" s="13">
        <v>7182</v>
      </c>
      <c r="G210" s="14">
        <v>1.0815696649029982</v>
      </c>
      <c r="H210" s="9" t="s">
        <v>292</v>
      </c>
      <c r="I210" s="16"/>
      <c r="J210" s="7"/>
      <c r="K210" s="7"/>
      <c r="L210" s="15"/>
      <c r="M210" s="9"/>
      <c r="N210" s="7">
        <v>456.25</v>
      </c>
      <c r="O210" s="9">
        <v>167</v>
      </c>
      <c r="P210" s="7">
        <v>305.87</v>
      </c>
      <c r="Q210" s="9">
        <v>339.6</v>
      </c>
      <c r="R210" s="7">
        <v>1</v>
      </c>
      <c r="S210" s="9" t="s">
        <v>282</v>
      </c>
      <c r="T210" s="7">
        <v>20.48</v>
      </c>
      <c r="U210" s="22">
        <v>1458.7</v>
      </c>
      <c r="V210" s="22">
        <v>21.333000000000002</v>
      </c>
      <c r="W210" s="22">
        <v>1055.67</v>
      </c>
      <c r="X210" s="22">
        <v>1419.1</v>
      </c>
      <c r="Y210" s="7" t="s">
        <v>282</v>
      </c>
      <c r="Z210" s="20">
        <v>0.95799999999999996</v>
      </c>
      <c r="AA210" s="9" t="s">
        <v>269</v>
      </c>
      <c r="AB210" s="7">
        <v>1</v>
      </c>
      <c r="AC210" s="7" t="s">
        <v>46</v>
      </c>
      <c r="AD210" s="28">
        <f>AB210/((SQRT(Z210/3.14159))*2)</f>
        <v>0.90544484966389915</v>
      </c>
      <c r="AE210" s="24">
        <v>37</v>
      </c>
      <c r="AF210" s="24">
        <v>46</v>
      </c>
      <c r="AG210" s="24"/>
      <c r="AH210" s="9" t="s">
        <v>269</v>
      </c>
      <c r="AI210" s="14"/>
      <c r="AJ210" s="9"/>
      <c r="AK210" s="21"/>
      <c r="AL210" s="21"/>
      <c r="AM210" s="21"/>
      <c r="AN210" s="16"/>
      <c r="AO210" s="9"/>
      <c r="AQ210" s="3"/>
      <c r="AR210" s="3"/>
    </row>
    <row r="211" spans="1:44" x14ac:dyDescent="0.2">
      <c r="A211" s="8" t="s">
        <v>270</v>
      </c>
      <c r="B211" s="12">
        <v>103.64084811761228</v>
      </c>
      <c r="C211" s="12">
        <v>91.41186990394695</v>
      </c>
      <c r="D211" s="9" t="s">
        <v>292</v>
      </c>
      <c r="E211" s="13">
        <v>12247</v>
      </c>
      <c r="F211" s="13">
        <v>11340</v>
      </c>
      <c r="G211" s="14">
        <v>1.0799823633156966</v>
      </c>
      <c r="H211" s="9" t="s">
        <v>292</v>
      </c>
      <c r="I211" s="16">
        <v>7.8</v>
      </c>
      <c r="J211" s="7">
        <v>1.05</v>
      </c>
      <c r="K211" s="7">
        <v>3.55</v>
      </c>
      <c r="L211" s="15">
        <f>K211/J211</f>
        <v>3.3809523809523805</v>
      </c>
      <c r="M211" s="9" t="s">
        <v>88</v>
      </c>
      <c r="N211" s="7"/>
      <c r="O211" s="9"/>
      <c r="P211" s="7"/>
      <c r="Q211" s="9">
        <v>302.39999999999998</v>
      </c>
      <c r="R211" s="7"/>
      <c r="S211" s="9" t="s">
        <v>282</v>
      </c>
      <c r="T211" s="7">
        <v>24.83</v>
      </c>
      <c r="U211" s="22">
        <v>1903.1</v>
      </c>
      <c r="V211" s="22">
        <v>20.332000000000001</v>
      </c>
      <c r="W211" s="22">
        <v>1063.78</v>
      </c>
      <c r="X211" s="22">
        <v>1264.71</v>
      </c>
      <c r="Y211" s="7" t="s">
        <v>282</v>
      </c>
      <c r="Z211" s="20">
        <v>0.43</v>
      </c>
      <c r="AA211" s="12" t="s">
        <v>289</v>
      </c>
      <c r="AB211" s="7">
        <v>0.32500000000000001</v>
      </c>
      <c r="AC211" s="12" t="s">
        <v>289</v>
      </c>
      <c r="AD211" s="28">
        <f>AB211/((SQRT(Z211/3.14159))*2)</f>
        <v>0.43923191664408595</v>
      </c>
      <c r="AE211" s="24">
        <v>34</v>
      </c>
      <c r="AF211" s="24">
        <v>53</v>
      </c>
      <c r="AG211" s="24"/>
      <c r="AH211" s="16" t="s">
        <v>289</v>
      </c>
      <c r="AI211" s="14">
        <v>1.8868821292775668</v>
      </c>
      <c r="AJ211" s="9" t="s">
        <v>26</v>
      </c>
      <c r="AK211" s="21"/>
      <c r="AL211" s="21"/>
      <c r="AM211" s="21"/>
      <c r="AN211" s="16"/>
      <c r="AO211" s="9"/>
      <c r="AQ211" s="3"/>
      <c r="AR211" s="3"/>
    </row>
    <row r="212" spans="1:44" x14ac:dyDescent="0.2">
      <c r="A212" s="8" t="s">
        <v>271</v>
      </c>
      <c r="B212" s="12">
        <v>61.292472908249664</v>
      </c>
      <c r="C212" s="12">
        <v>60.396386532137292</v>
      </c>
      <c r="D212" s="9" t="s">
        <v>292</v>
      </c>
      <c r="E212" s="13">
        <v>7371</v>
      </c>
      <c r="F212" s="13">
        <v>5103</v>
      </c>
      <c r="G212" s="14">
        <v>1.4444444444444444</v>
      </c>
      <c r="H212" s="9" t="s">
        <v>292</v>
      </c>
      <c r="I212" s="16">
        <v>7.9</v>
      </c>
      <c r="J212" s="7">
        <v>1</v>
      </c>
      <c r="K212" s="7">
        <v>3.8</v>
      </c>
      <c r="L212" s="15">
        <f>K212/J212</f>
        <v>3.8</v>
      </c>
      <c r="M212" s="9" t="s">
        <v>297</v>
      </c>
      <c r="N212" s="7">
        <v>783.83</v>
      </c>
      <c r="O212" s="9">
        <v>211</v>
      </c>
      <c r="P212" s="7">
        <v>245.78</v>
      </c>
      <c r="Q212" s="7">
        <v>276</v>
      </c>
      <c r="R212" s="7">
        <v>1.01</v>
      </c>
      <c r="S212" s="9" t="s">
        <v>282</v>
      </c>
      <c r="T212" s="7">
        <v>8.0299999999999994</v>
      </c>
      <c r="U212" s="22">
        <v>1434.1</v>
      </c>
      <c r="V212" s="22">
        <v>25.75</v>
      </c>
      <c r="W212" s="22">
        <v>1544.43</v>
      </c>
      <c r="X212" s="22">
        <v>1644.48</v>
      </c>
      <c r="Y212" s="7" t="s">
        <v>282</v>
      </c>
      <c r="Z212" s="20">
        <v>0.02</v>
      </c>
      <c r="AA212" s="7" t="s">
        <v>282</v>
      </c>
      <c r="AB212" s="7"/>
      <c r="AC212" s="7"/>
      <c r="AD212" s="28"/>
      <c r="AE212" s="24">
        <v>28.000000000000004</v>
      </c>
      <c r="AF212" s="24">
        <v>60</v>
      </c>
      <c r="AG212" s="24"/>
      <c r="AH212" s="16" t="s">
        <v>289</v>
      </c>
      <c r="AI212" s="14">
        <v>1.7908999999999999</v>
      </c>
      <c r="AJ212" s="9" t="s">
        <v>26</v>
      </c>
      <c r="AK212" s="21"/>
      <c r="AL212" s="21"/>
      <c r="AM212" s="21"/>
      <c r="AN212" s="16"/>
      <c r="AO212" s="9"/>
      <c r="AQ212" s="3"/>
      <c r="AR212" s="3"/>
    </row>
    <row r="213" spans="1:44" x14ac:dyDescent="0.2">
      <c r="A213" s="8" t="s">
        <v>272</v>
      </c>
      <c r="B213" s="12">
        <v>31.083913333333339</v>
      </c>
      <c r="C213" s="12">
        <v>31.083913333333339</v>
      </c>
      <c r="D213" s="9" t="s">
        <v>292</v>
      </c>
      <c r="E213" s="13">
        <v>3600</v>
      </c>
      <c r="F213" s="13">
        <v>3340</v>
      </c>
      <c r="G213" s="14">
        <v>1.0778443113772456</v>
      </c>
      <c r="H213" s="9" t="s">
        <v>292</v>
      </c>
      <c r="I213" s="16">
        <v>4.1900000000000004</v>
      </c>
      <c r="J213" s="7"/>
      <c r="K213" s="7"/>
      <c r="L213" s="15"/>
      <c r="M213" s="9" t="s">
        <v>68</v>
      </c>
      <c r="N213" s="7"/>
      <c r="O213" s="9"/>
      <c r="P213" s="7"/>
      <c r="Q213" s="7"/>
      <c r="R213" s="9"/>
      <c r="S213" s="9"/>
      <c r="T213" s="7"/>
      <c r="U213" s="22"/>
      <c r="V213" s="22"/>
      <c r="W213" s="22"/>
      <c r="X213" s="22"/>
      <c r="Y213" s="7"/>
      <c r="Z213" s="20"/>
      <c r="AA213" s="12"/>
      <c r="AB213" s="7"/>
      <c r="AC213" s="7"/>
      <c r="AD213" s="28"/>
      <c r="AE213" s="24">
        <v>86</v>
      </c>
      <c r="AF213" s="24">
        <v>4</v>
      </c>
      <c r="AG213" s="24">
        <v>0</v>
      </c>
      <c r="AH213" s="16" t="s">
        <v>289</v>
      </c>
      <c r="AI213" s="14"/>
      <c r="AJ213" s="9"/>
      <c r="AK213" s="21"/>
      <c r="AL213" s="21"/>
      <c r="AM213" s="21"/>
      <c r="AN213" s="16"/>
      <c r="AO213" s="9"/>
      <c r="AQ213" s="3"/>
      <c r="AR213" s="3"/>
    </row>
    <row r="214" spans="1:44" x14ac:dyDescent="0.2">
      <c r="A214" s="8" t="s">
        <v>273</v>
      </c>
      <c r="B214" s="12">
        <v>32.122643074774047</v>
      </c>
      <c r="C214" s="12">
        <v>31.166761918241587</v>
      </c>
      <c r="D214" s="9" t="s">
        <v>292</v>
      </c>
      <c r="E214" s="13">
        <v>3630</v>
      </c>
      <c r="F214" s="13">
        <v>3520</v>
      </c>
      <c r="G214" s="14">
        <v>1.03125</v>
      </c>
      <c r="H214" s="9" t="s">
        <v>292</v>
      </c>
      <c r="I214" s="16">
        <v>2.8</v>
      </c>
      <c r="J214" s="7">
        <v>2.5</v>
      </c>
      <c r="K214" s="7">
        <v>1.42</v>
      </c>
      <c r="L214" s="15">
        <f>K214/J214</f>
        <v>0.56799999999999995</v>
      </c>
      <c r="M214" s="9" t="s">
        <v>298</v>
      </c>
      <c r="N214" s="7">
        <v>365</v>
      </c>
      <c r="O214" s="9">
        <v>99</v>
      </c>
      <c r="P214" s="7">
        <v>90.73</v>
      </c>
      <c r="Q214" s="7">
        <v>384</v>
      </c>
      <c r="R214" s="7">
        <v>2.16</v>
      </c>
      <c r="S214" s="9" t="s">
        <v>282</v>
      </c>
      <c r="T214" s="7">
        <v>-19.18</v>
      </c>
      <c r="U214" s="22">
        <v>1885.8000000000002</v>
      </c>
      <c r="V214" s="22">
        <v>19.899999999999999</v>
      </c>
      <c r="W214" s="22">
        <v>1351.4</v>
      </c>
      <c r="X214" s="22">
        <v>1563.99</v>
      </c>
      <c r="Y214" s="7" t="s">
        <v>282</v>
      </c>
      <c r="Z214" s="20">
        <v>1.39</v>
      </c>
      <c r="AA214" s="7" t="s">
        <v>282</v>
      </c>
      <c r="AB214" s="7">
        <v>1.0209999999999999</v>
      </c>
      <c r="AC214" s="7" t="s">
        <v>46</v>
      </c>
      <c r="AD214" s="28">
        <f>AB214/((SQRT(Z214/3.14159))*2)</f>
        <v>0.76747298843921075</v>
      </c>
      <c r="AE214" s="16">
        <v>90</v>
      </c>
      <c r="AF214" s="7">
        <v>6</v>
      </c>
      <c r="AG214" s="7">
        <v>0</v>
      </c>
      <c r="AH214" s="16" t="s">
        <v>289</v>
      </c>
      <c r="AI214" s="14">
        <v>1.0380952380952382</v>
      </c>
      <c r="AJ214" s="9" t="s">
        <v>26</v>
      </c>
      <c r="AK214" s="12">
        <v>26.774999999999999</v>
      </c>
      <c r="AL214" s="12">
        <v>13.2</v>
      </c>
      <c r="AM214" s="12">
        <v>53.024999999999999</v>
      </c>
      <c r="AN214" s="12">
        <v>3.5</v>
      </c>
      <c r="AO214" s="9" t="s">
        <v>68</v>
      </c>
      <c r="AQ214" s="3"/>
      <c r="AR214" s="3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8"/>
  <sheetViews>
    <sheetView workbookViewId="0">
      <selection activeCell="D17" sqref="D17"/>
    </sheetView>
  </sheetViews>
  <sheetFormatPr baseColWidth="10" defaultColWidth="8.83203125" defaultRowHeight="15" x14ac:dyDescent="0.2"/>
  <sheetData>
    <row r="1" spans="1:1" x14ac:dyDescent="0.2">
      <c r="A1" s="30" t="s">
        <v>323</v>
      </c>
    </row>
    <row r="2" spans="1:1" x14ac:dyDescent="0.2">
      <c r="A2" s="31" t="s">
        <v>324</v>
      </c>
    </row>
    <row r="3" spans="1:1" x14ac:dyDescent="0.2">
      <c r="A3" s="31" t="s">
        <v>325</v>
      </c>
    </row>
    <row r="4" spans="1:1" x14ac:dyDescent="0.2">
      <c r="A4" s="31" t="s">
        <v>326</v>
      </c>
    </row>
    <row r="5" spans="1:1" x14ac:dyDescent="0.2">
      <c r="A5" s="31" t="s">
        <v>327</v>
      </c>
    </row>
    <row r="6" spans="1:1" x14ac:dyDescent="0.2">
      <c r="A6" s="31" t="s">
        <v>328</v>
      </c>
    </row>
    <row r="7" spans="1:1" x14ac:dyDescent="0.2">
      <c r="A7" s="31" t="s">
        <v>329</v>
      </c>
    </row>
    <row r="8" spans="1:1" x14ac:dyDescent="0.2">
      <c r="A8" s="31" t="s">
        <v>330</v>
      </c>
    </row>
    <row r="9" spans="1:1" x14ac:dyDescent="0.2">
      <c r="A9" s="31" t="s">
        <v>331</v>
      </c>
    </row>
    <row r="10" spans="1:1" x14ac:dyDescent="0.2">
      <c r="A10" s="31" t="s">
        <v>332</v>
      </c>
    </row>
    <row r="11" spans="1:1" x14ac:dyDescent="0.2">
      <c r="A11" s="31" t="s">
        <v>333</v>
      </c>
    </row>
    <row r="12" spans="1:1" x14ac:dyDescent="0.2">
      <c r="A12" s="31" t="s">
        <v>334</v>
      </c>
    </row>
    <row r="13" spans="1:1" x14ac:dyDescent="0.2">
      <c r="A13" s="31" t="s">
        <v>335</v>
      </c>
    </row>
    <row r="14" spans="1:1" x14ac:dyDescent="0.2">
      <c r="A14" s="31" t="s">
        <v>336</v>
      </c>
    </row>
    <row r="15" spans="1:1" x14ac:dyDescent="0.2">
      <c r="A15" s="31" t="s">
        <v>337</v>
      </c>
    </row>
    <row r="16" spans="1:1" x14ac:dyDescent="0.2">
      <c r="A16" s="31" t="s">
        <v>338</v>
      </c>
    </row>
    <row r="17" spans="1:1" x14ac:dyDescent="0.2">
      <c r="A17" s="31" t="s">
        <v>339</v>
      </c>
    </row>
    <row r="18" spans="1:1" x14ac:dyDescent="0.2">
      <c r="A18" s="31" t="s">
        <v>340</v>
      </c>
    </row>
    <row r="19" spans="1:1" x14ac:dyDescent="0.2">
      <c r="A19" s="31" t="s">
        <v>341</v>
      </c>
    </row>
    <row r="20" spans="1:1" x14ac:dyDescent="0.2">
      <c r="A20" s="31" t="s">
        <v>342</v>
      </c>
    </row>
    <row r="21" spans="1:1" x14ac:dyDescent="0.2">
      <c r="A21" s="31" t="s">
        <v>343</v>
      </c>
    </row>
    <row r="22" spans="1:1" x14ac:dyDescent="0.2">
      <c r="A22" s="31" t="s">
        <v>344</v>
      </c>
    </row>
    <row r="23" spans="1:1" x14ac:dyDescent="0.2">
      <c r="A23" s="31" t="s">
        <v>345</v>
      </c>
    </row>
    <row r="24" spans="1:1" x14ac:dyDescent="0.2">
      <c r="A24" s="31" t="s">
        <v>346</v>
      </c>
    </row>
    <row r="25" spans="1:1" x14ac:dyDescent="0.2">
      <c r="A25" s="31" t="s">
        <v>347</v>
      </c>
    </row>
    <row r="26" spans="1:1" x14ac:dyDescent="0.2">
      <c r="A26" s="31" t="s">
        <v>348</v>
      </c>
    </row>
    <row r="27" spans="1:1" x14ac:dyDescent="0.2">
      <c r="A27" s="31" t="s">
        <v>349</v>
      </c>
    </row>
    <row r="28" spans="1:1" x14ac:dyDescent="0.2">
      <c r="A28" s="31" t="s">
        <v>350</v>
      </c>
    </row>
    <row r="29" spans="1:1" x14ac:dyDescent="0.2">
      <c r="A29" s="31" t="s">
        <v>351</v>
      </c>
    </row>
    <row r="30" spans="1:1" x14ac:dyDescent="0.2">
      <c r="A30" s="31" t="s">
        <v>352</v>
      </c>
    </row>
    <row r="31" spans="1:1" x14ac:dyDescent="0.2">
      <c r="A31" s="31" t="s">
        <v>353</v>
      </c>
    </row>
    <row r="32" spans="1:1" x14ac:dyDescent="0.2">
      <c r="A32" s="31" t="s">
        <v>354</v>
      </c>
    </row>
    <row r="33" spans="1:1" x14ac:dyDescent="0.2">
      <c r="A33" s="31" t="s">
        <v>355</v>
      </c>
    </row>
    <row r="34" spans="1:1" x14ac:dyDescent="0.2">
      <c r="A34" s="31" t="s">
        <v>356</v>
      </c>
    </row>
    <row r="35" spans="1:1" x14ac:dyDescent="0.2">
      <c r="A35" s="31" t="s">
        <v>357</v>
      </c>
    </row>
    <row r="36" spans="1:1" x14ac:dyDescent="0.2">
      <c r="A36" s="31" t="s">
        <v>358</v>
      </c>
    </row>
    <row r="37" spans="1:1" x14ac:dyDescent="0.2">
      <c r="A37" s="31" t="s">
        <v>359</v>
      </c>
    </row>
    <row r="38" spans="1:1" x14ac:dyDescent="0.2">
      <c r="A38" s="31" t="s">
        <v>360</v>
      </c>
    </row>
    <row r="39" spans="1:1" x14ac:dyDescent="0.2">
      <c r="A39" s="31" t="s">
        <v>361</v>
      </c>
    </row>
    <row r="40" spans="1:1" x14ac:dyDescent="0.2">
      <c r="A40" s="31" t="s">
        <v>362</v>
      </c>
    </row>
    <row r="41" spans="1:1" x14ac:dyDescent="0.2">
      <c r="A41" s="31" t="s">
        <v>363</v>
      </c>
    </row>
    <row r="42" spans="1:1" x14ac:dyDescent="0.2">
      <c r="A42" s="31" t="s">
        <v>364</v>
      </c>
    </row>
    <row r="43" spans="1:1" x14ac:dyDescent="0.2">
      <c r="A43" s="31" t="s">
        <v>365</v>
      </c>
    </row>
    <row r="44" spans="1:1" x14ac:dyDescent="0.2">
      <c r="A44" s="31" t="s">
        <v>366</v>
      </c>
    </row>
    <row r="45" spans="1:1" x14ac:dyDescent="0.2">
      <c r="A45" s="31" t="s">
        <v>367</v>
      </c>
    </row>
    <row r="46" spans="1:1" x14ac:dyDescent="0.2">
      <c r="A46" s="31" t="s">
        <v>368</v>
      </c>
    </row>
    <row r="47" spans="1:1" x14ac:dyDescent="0.2">
      <c r="A47" s="31" t="s">
        <v>369</v>
      </c>
    </row>
    <row r="48" spans="1:1" x14ac:dyDescent="0.2">
      <c r="A48" s="31" t="s">
        <v>370</v>
      </c>
    </row>
    <row r="49" spans="1:1" x14ac:dyDescent="0.2">
      <c r="A49" s="31" t="s">
        <v>371</v>
      </c>
    </row>
    <row r="50" spans="1:1" x14ac:dyDescent="0.2">
      <c r="A50" s="31" t="s">
        <v>372</v>
      </c>
    </row>
    <row r="51" spans="1:1" x14ac:dyDescent="0.2">
      <c r="A51" s="31" t="s">
        <v>373</v>
      </c>
    </row>
    <row r="52" spans="1:1" x14ac:dyDescent="0.2">
      <c r="A52" s="31" t="s">
        <v>374</v>
      </c>
    </row>
    <row r="53" spans="1:1" x14ac:dyDescent="0.2">
      <c r="A53" s="31" t="s">
        <v>375</v>
      </c>
    </row>
    <row r="54" spans="1:1" x14ac:dyDescent="0.2">
      <c r="A54" s="31" t="s">
        <v>376</v>
      </c>
    </row>
    <row r="55" spans="1:1" x14ac:dyDescent="0.2">
      <c r="A55" s="31" t="s">
        <v>377</v>
      </c>
    </row>
    <row r="56" spans="1:1" x14ac:dyDescent="0.2">
      <c r="A56" s="31" t="s">
        <v>378</v>
      </c>
    </row>
    <row r="57" spans="1:1" x14ac:dyDescent="0.2">
      <c r="A57" s="31" t="s">
        <v>379</v>
      </c>
    </row>
    <row r="58" spans="1:1" x14ac:dyDescent="0.2">
      <c r="A58" s="31" t="s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114</vt:i4>
      </vt:variant>
    </vt:vector>
  </HeadingPairs>
  <TitlesOfParts>
    <vt:vector size="118" baseType="lpstr">
      <vt:lpstr>Sheet1</vt:lpstr>
      <vt:lpstr>original</vt:lpstr>
      <vt:lpstr>Sheet2</vt:lpstr>
      <vt:lpstr>Sheet3</vt:lpstr>
      <vt:lpstr>original!_ENREF_1</vt:lpstr>
      <vt:lpstr>Sheet1!_ENREF_1</vt:lpstr>
      <vt:lpstr>original!_ENREF_10</vt:lpstr>
      <vt:lpstr>Sheet1!_ENREF_10</vt:lpstr>
      <vt:lpstr>original!_ENREF_11</vt:lpstr>
      <vt:lpstr>Sheet1!_ENREF_11</vt:lpstr>
      <vt:lpstr>original!_ENREF_12</vt:lpstr>
      <vt:lpstr>Sheet1!_ENREF_12</vt:lpstr>
      <vt:lpstr>original!_ENREF_13</vt:lpstr>
      <vt:lpstr>Sheet1!_ENREF_13</vt:lpstr>
      <vt:lpstr>original!_ENREF_14</vt:lpstr>
      <vt:lpstr>Sheet1!_ENREF_14</vt:lpstr>
      <vt:lpstr>original!_ENREF_15</vt:lpstr>
      <vt:lpstr>Sheet1!_ENREF_15</vt:lpstr>
      <vt:lpstr>original!_ENREF_16</vt:lpstr>
      <vt:lpstr>Sheet1!_ENREF_16</vt:lpstr>
      <vt:lpstr>original!_ENREF_17</vt:lpstr>
      <vt:lpstr>Sheet1!_ENREF_17</vt:lpstr>
      <vt:lpstr>original!_ENREF_18</vt:lpstr>
      <vt:lpstr>Sheet1!_ENREF_18</vt:lpstr>
      <vt:lpstr>original!_ENREF_19</vt:lpstr>
      <vt:lpstr>Sheet1!_ENREF_19</vt:lpstr>
      <vt:lpstr>original!_ENREF_2</vt:lpstr>
      <vt:lpstr>Sheet1!_ENREF_2</vt:lpstr>
      <vt:lpstr>original!_ENREF_20</vt:lpstr>
      <vt:lpstr>Sheet1!_ENREF_20</vt:lpstr>
      <vt:lpstr>original!_ENREF_21</vt:lpstr>
      <vt:lpstr>Sheet1!_ENREF_21</vt:lpstr>
      <vt:lpstr>original!_ENREF_22</vt:lpstr>
      <vt:lpstr>Sheet1!_ENREF_22</vt:lpstr>
      <vt:lpstr>original!_ENREF_23</vt:lpstr>
      <vt:lpstr>Sheet1!_ENREF_23</vt:lpstr>
      <vt:lpstr>original!_ENREF_24</vt:lpstr>
      <vt:lpstr>Sheet1!_ENREF_24</vt:lpstr>
      <vt:lpstr>original!_ENREF_25</vt:lpstr>
      <vt:lpstr>Sheet1!_ENREF_25</vt:lpstr>
      <vt:lpstr>original!_ENREF_26</vt:lpstr>
      <vt:lpstr>Sheet1!_ENREF_26</vt:lpstr>
      <vt:lpstr>original!_ENREF_27</vt:lpstr>
      <vt:lpstr>Sheet1!_ENREF_27</vt:lpstr>
      <vt:lpstr>original!_ENREF_28</vt:lpstr>
      <vt:lpstr>Sheet1!_ENREF_28</vt:lpstr>
      <vt:lpstr>original!_ENREF_29</vt:lpstr>
      <vt:lpstr>Sheet1!_ENREF_29</vt:lpstr>
      <vt:lpstr>original!_ENREF_3</vt:lpstr>
      <vt:lpstr>Sheet1!_ENREF_3</vt:lpstr>
      <vt:lpstr>original!_ENREF_30</vt:lpstr>
      <vt:lpstr>Sheet1!_ENREF_30</vt:lpstr>
      <vt:lpstr>original!_ENREF_31</vt:lpstr>
      <vt:lpstr>Sheet1!_ENREF_31</vt:lpstr>
      <vt:lpstr>original!_ENREF_32</vt:lpstr>
      <vt:lpstr>Sheet1!_ENREF_32</vt:lpstr>
      <vt:lpstr>original!_ENREF_33</vt:lpstr>
      <vt:lpstr>Sheet1!_ENREF_33</vt:lpstr>
      <vt:lpstr>original!_ENREF_34</vt:lpstr>
      <vt:lpstr>Sheet1!_ENREF_34</vt:lpstr>
      <vt:lpstr>original!_ENREF_35</vt:lpstr>
      <vt:lpstr>Sheet1!_ENREF_35</vt:lpstr>
      <vt:lpstr>original!_ENREF_36</vt:lpstr>
      <vt:lpstr>Sheet1!_ENREF_36</vt:lpstr>
      <vt:lpstr>original!_ENREF_37</vt:lpstr>
      <vt:lpstr>Sheet1!_ENREF_37</vt:lpstr>
      <vt:lpstr>original!_ENREF_38</vt:lpstr>
      <vt:lpstr>Sheet1!_ENREF_38</vt:lpstr>
      <vt:lpstr>original!_ENREF_39</vt:lpstr>
      <vt:lpstr>Sheet1!_ENREF_39</vt:lpstr>
      <vt:lpstr>original!_ENREF_4</vt:lpstr>
      <vt:lpstr>Sheet1!_ENREF_4</vt:lpstr>
      <vt:lpstr>original!_ENREF_40</vt:lpstr>
      <vt:lpstr>Sheet1!_ENREF_40</vt:lpstr>
      <vt:lpstr>original!_ENREF_41</vt:lpstr>
      <vt:lpstr>Sheet1!_ENREF_41</vt:lpstr>
      <vt:lpstr>original!_ENREF_42</vt:lpstr>
      <vt:lpstr>Sheet1!_ENREF_42</vt:lpstr>
      <vt:lpstr>original!_ENREF_43</vt:lpstr>
      <vt:lpstr>Sheet1!_ENREF_43</vt:lpstr>
      <vt:lpstr>original!_ENREF_44</vt:lpstr>
      <vt:lpstr>Sheet1!_ENREF_44</vt:lpstr>
      <vt:lpstr>original!_ENREF_45</vt:lpstr>
      <vt:lpstr>Sheet1!_ENREF_45</vt:lpstr>
      <vt:lpstr>original!_ENREF_46</vt:lpstr>
      <vt:lpstr>Sheet1!_ENREF_46</vt:lpstr>
      <vt:lpstr>original!_ENREF_47</vt:lpstr>
      <vt:lpstr>Sheet1!_ENREF_47</vt:lpstr>
      <vt:lpstr>original!_ENREF_48</vt:lpstr>
      <vt:lpstr>Sheet1!_ENREF_48</vt:lpstr>
      <vt:lpstr>original!_ENREF_49</vt:lpstr>
      <vt:lpstr>Sheet1!_ENREF_49</vt:lpstr>
      <vt:lpstr>original!_ENREF_5</vt:lpstr>
      <vt:lpstr>Sheet1!_ENREF_5</vt:lpstr>
      <vt:lpstr>original!_ENREF_50</vt:lpstr>
      <vt:lpstr>Sheet1!_ENREF_50</vt:lpstr>
      <vt:lpstr>original!_ENREF_51</vt:lpstr>
      <vt:lpstr>Sheet1!_ENREF_51</vt:lpstr>
      <vt:lpstr>original!_ENREF_52</vt:lpstr>
      <vt:lpstr>Sheet1!_ENREF_52</vt:lpstr>
      <vt:lpstr>original!_ENREF_53</vt:lpstr>
      <vt:lpstr>Sheet1!_ENREF_53</vt:lpstr>
      <vt:lpstr>original!_ENREF_54</vt:lpstr>
      <vt:lpstr>Sheet1!_ENREF_54</vt:lpstr>
      <vt:lpstr>original!_ENREF_55</vt:lpstr>
      <vt:lpstr>Sheet1!_ENREF_55</vt:lpstr>
      <vt:lpstr>original!_ENREF_56</vt:lpstr>
      <vt:lpstr>Sheet1!_ENREF_56</vt:lpstr>
      <vt:lpstr>original!_ENREF_57</vt:lpstr>
      <vt:lpstr>Sheet1!_ENREF_57</vt:lpstr>
      <vt:lpstr>original!_ENREF_6</vt:lpstr>
      <vt:lpstr>Sheet1!_ENREF_6</vt:lpstr>
      <vt:lpstr>original!_ENREF_7</vt:lpstr>
      <vt:lpstr>Sheet1!_ENREF_7</vt:lpstr>
      <vt:lpstr>original!_ENREF_8</vt:lpstr>
      <vt:lpstr>Sheet1!_ENREF_8</vt:lpstr>
      <vt:lpstr>original!_ENREF_9</vt:lpstr>
      <vt:lpstr>Sheet1!_ENREF_9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jkamil</dc:creator>
  <cp:lastModifiedBy>Renata B. Biazzi</cp:lastModifiedBy>
  <dcterms:created xsi:type="dcterms:W3CDTF">2012-09-09T00:31:11Z</dcterms:created>
  <dcterms:modified xsi:type="dcterms:W3CDTF">2025-03-17T00:33:36Z</dcterms:modified>
</cp:coreProperties>
</file>