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<sst xmlns="http://schemas.openxmlformats.org/spreadsheetml/2006/main" count="94" uniqueCount="69">
  <si>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</si>
  <si>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</si>
  <si>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</si>
  <si>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</si>
  <si>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</si>
  <si>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</si>
  <si>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</si>
  <si>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</si>
  <si>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</si>
  <si>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</si>
  <si>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</si>
  <si>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</si>
  <si>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</si>
  <si>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</si>
  <si>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</si>
  <si>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</si>
  <si>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</si>
  <si>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</si>
  <si>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</si>
  <si>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</si>
  <si>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</si>
  <si>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</si>
  <si>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</si>
  <si>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</si>
  <si>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</si>
  <si>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</si>
  <si>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</si>
  <si>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</si>
  <si>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</si>
  <si>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</si>
  <si>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</si>
  <si>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</si>
  <si>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</si>
  <si>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</si>
  <si>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</si>
  <si>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</si>
  <si>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</si>
  <si>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</si>
  <si>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</si>
  <si>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</si>
  <si>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</si>
  <si>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</si>
  <si>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</si>
  <si>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</si>
  <si>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</si>
  <si>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</si>
  <si>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</si>
  <si>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</si>
  <si>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</si>
  <si>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</si>
  <si>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</si>
  <si>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</si>
  <si>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</si>
  <si>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</si>
  <si>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</si>
  <si>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</si>
  <si>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</si>
  <si>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</si>
  <si>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</si>
  <si>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</si>
  <si>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</si>
  <si>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</si>
  <si>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</si>
  <si>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</si>
  <si>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</si>
  <si>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</si>
  <si>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Names: Jommel Cantos, Joel Crisostomo, Bianca Inocencio</t>
  </si>
  <si>
    <t>Section: MExE 4106</t>
  </si>
  <si>
    <t>Group No.: 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</si>
</sst>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i/>
      <sz val="11.0"/>
      <color theme="1"/>
      <name val="Calibri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F7C80"/>
        <bgColor rgb="FFFF7C8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5" xfId="0" applyAlignment="1" applyBorder="1" applyFont="1" applyNumberFormat="1">
      <alignment horizontal="left" readingOrder="0"/>
    </xf>
    <xf borderId="1" fillId="0" fontId="3" numFmtId="1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2" fillId="2" fontId="5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166" xfId="0" applyAlignment="1" applyBorder="1" applyFont="1" applyNumberFormat="1">
      <alignment horizontal="left"/>
    </xf>
    <xf borderId="0" fillId="4" fontId="6" numFmtId="0" xfId="0" applyFill="1" applyFont="1"/>
    <xf borderId="0" fillId="0" fontId="2" numFmtId="0" xfId="0" applyAlignment="1" applyFont="1">
      <alignment readingOrder="0"/>
    </xf>
    <xf borderId="0" fillId="5" fontId="3" numFmtId="0" xfId="0" applyAlignment="1" applyFill="1" applyFont="1">
      <alignment shrinkToFit="0" vertical="bottom" wrapText="0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6.71"/>
    <col customWidth="1" min="5" max="24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</row>
    <row r="5">
      <c r="A5" s="11"/>
      <c r="B5" s="12" t="str">
        <f>VLOOKUP('Data set'!A4,'Data set'!A2:E21,5,FALSE)</f>
        <v>Sally</v>
      </c>
    </row>
    <row r="6">
      <c r="A6" s="11" t="s">
        <v>52</v>
      </c>
      <c r="B6" s="11" t="s">
        <v>53</v>
      </c>
    </row>
    <row r="7">
      <c r="A7" s="11"/>
      <c r="B7" s="13">
        <f t="array" ref="B7">INDEX('Data set'!H2:H21,MATCH('Data set'!A3,'Data set'!A2:A21,0),0)</f>
        <v>118200</v>
      </c>
    </row>
    <row r="8">
      <c r="A8" s="11" t="s">
        <v>54</v>
      </c>
      <c r="B8" s="11" t="s">
        <v>55</v>
      </c>
    </row>
    <row r="9">
      <c r="A9" s="11"/>
      <c r="B9" s="14">
        <v>44515.0</v>
      </c>
    </row>
    <row r="10">
      <c r="A10" s="11"/>
      <c r="B10" s="15" t="str">
        <f>LOOKUP('Data set'!F13,'Data set'!F1:F21,'Data set'!A1:A21)</f>
        <v>P012</v>
      </c>
    </row>
    <row r="11">
      <c r="A11" s="11" t="s">
        <v>56</v>
      </c>
      <c r="B11" s="11" t="s">
        <v>57</v>
      </c>
    </row>
    <row r="12">
      <c r="A12" s="11"/>
      <c r="B12" s="12">
        <f>COLUMNS('Data set'!A1:H1)</f>
        <v>8</v>
      </c>
    </row>
    <row r="13">
      <c r="A13" s="11" t="s">
        <v>58</v>
      </c>
      <c r="B13" s="11" t="s">
        <v>59</v>
      </c>
    </row>
    <row r="14">
      <c r="B14" s="16">
        <f>COLUMN('Data set'!B1)</f>
        <v>2</v>
      </c>
    </row>
    <row r="15">
      <c r="A15" s="5" t="s">
        <v>60</v>
      </c>
      <c r="B15" s="17" t="s">
        <v>61</v>
      </c>
    </row>
    <row r="16">
      <c r="B16" s="18" t="s">
        <v>62</v>
      </c>
    </row>
    <row r="17">
      <c r="B17" s="19" t="s">
        <v>63</v>
      </c>
    </row>
    <row r="18">
      <c r="B18" s="20" t="s">
        <v>64</v>
      </c>
    </row>
    <row r="20">
      <c r="B20" s="21" t="s">
        <v>0</v>
      </c>
      <c r="C20" s="22" t="s">
        <v>6</v>
      </c>
      <c r="D20" s="22" t="s">
        <v>65</v>
      </c>
    </row>
    <row r="21" ht="15.75" customHeight="1">
      <c r="B21" s="12" t="s">
        <v>8</v>
      </c>
      <c r="C21" s="23">
        <v>0.021</v>
      </c>
      <c r="D21" s="11" t="str">
        <f t="shared" ref="D21:D30" si="1">CHOOSE((C21&gt;=0.1%)+(C21&gt;=2%)+(C21&gt;=3.1%),"TAX LEVEL 1","TAX LEVEL 2","TAXLEVEL3")</f>
        <v>TAX LEVEL 2</v>
      </c>
    </row>
    <row r="22" ht="15.75" customHeight="1">
      <c r="B22" s="12" t="s">
        <v>11</v>
      </c>
      <c r="C22" s="23">
        <v>0.015</v>
      </c>
      <c r="D22" s="11" t="str">
        <f t="shared" si="1"/>
        <v>TAX LEVEL 1</v>
      </c>
    </row>
    <row r="23" ht="15.75" customHeight="1">
      <c r="B23" s="12" t="s">
        <v>14</v>
      </c>
      <c r="C23" s="23">
        <v>0.022</v>
      </c>
      <c r="D23" s="11" t="str">
        <f t="shared" si="1"/>
        <v>TAX LEVEL 2</v>
      </c>
    </row>
    <row r="24" ht="15.75" customHeight="1">
      <c r="B24" s="12" t="s">
        <v>17</v>
      </c>
      <c r="C24" s="23">
        <v>0.018</v>
      </c>
      <c r="D24" s="11" t="str">
        <f t="shared" si="1"/>
        <v>TAX LEVEL 1</v>
      </c>
    </row>
    <row r="25" ht="15.75" customHeight="1">
      <c r="B25" s="12" t="s">
        <v>19</v>
      </c>
      <c r="C25" s="23">
        <v>0.0285</v>
      </c>
      <c r="D25" s="11" t="str">
        <f t="shared" si="1"/>
        <v>TAX LEVEL 2</v>
      </c>
    </row>
    <row r="26" ht="15.75" customHeight="1">
      <c r="B26" s="12" t="s">
        <v>22</v>
      </c>
      <c r="C26" s="23">
        <v>0.0343</v>
      </c>
      <c r="D26" s="11" t="str">
        <f t="shared" si="1"/>
        <v>TAXLEVEL3</v>
      </c>
    </row>
    <row r="27" ht="15.75" customHeight="1">
      <c r="B27" s="12" t="s">
        <v>24</v>
      </c>
      <c r="C27" s="23">
        <v>0.0401</v>
      </c>
      <c r="D27" s="11" t="str">
        <f t="shared" si="1"/>
        <v>TAXLEVEL3</v>
      </c>
    </row>
    <row r="28" ht="15.75" customHeight="1">
      <c r="B28" s="12" t="s">
        <v>27</v>
      </c>
      <c r="C28" s="23">
        <v>0.0459</v>
      </c>
      <c r="D28" s="11" t="str">
        <f t="shared" si="1"/>
        <v>TAXLEVEL3</v>
      </c>
    </row>
    <row r="29" ht="15.75" customHeight="1">
      <c r="B29" s="12" t="s">
        <v>30</v>
      </c>
      <c r="C29" s="23">
        <v>0.0517</v>
      </c>
      <c r="D29" s="11" t="str">
        <f t="shared" si="1"/>
        <v>TAXLEVEL3</v>
      </c>
    </row>
    <row r="30" ht="15.75" customHeight="1">
      <c r="B30" s="12" t="s">
        <v>33</v>
      </c>
      <c r="C30" s="23">
        <v>0.0575</v>
      </c>
      <c r="D30" s="11" t="str">
        <f t="shared" si="1"/>
        <v>TAXLEVEL3</v>
      </c>
    </row>
    <row r="31" ht="15.75" customHeight="1">
      <c r="B31" s="24"/>
    </row>
    <row r="32" ht="15.75" customHeight="1"/>
    <row r="33" ht="15.75" customHeight="1">
      <c r="A33" s="25"/>
    </row>
    <row r="34" ht="15.75" customHeight="1">
      <c r="A34" s="26" t="s">
        <v>66</v>
      </c>
      <c r="B34" s="27"/>
      <c r="C34" s="27"/>
      <c r="D34" s="27"/>
    </row>
    <row r="35" ht="15.75" customHeight="1">
      <c r="A35" s="26" t="s">
        <v>67</v>
      </c>
      <c r="B35" s="27"/>
      <c r="C35" s="27"/>
      <c r="D35" s="27"/>
    </row>
    <row r="36" ht="15.75" customHeight="1">
      <c r="A36" s="27" t="s">
        <v>68</v>
      </c>
      <c r="B36" s="27"/>
      <c r="C36" s="27"/>
      <c r="D36" s="27"/>
    </row>
    <row r="37" ht="15.75" customHeight="1">
      <c r="A37" s="25"/>
    </row>
    <row r="38" ht="15.75" customHeight="1">
      <c r="B38" s="28"/>
      <c r="C38" s="29"/>
      <c r="D38" s="29"/>
      <c r="E38" s="29"/>
    </row>
    <row r="39" ht="15.75" customHeight="1">
      <c r="B39" s="28"/>
      <c r="C39" s="29"/>
      <c r="D39" s="29"/>
      <c r="E39" s="29"/>
    </row>
    <row r="40" ht="15.75" customHeight="1">
      <c r="B40" s="29"/>
      <c r="C40" s="29"/>
      <c r="D40" s="29"/>
      <c r="E40" s="2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