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ocuments\Doutorado\.Applied Science\"/>
    </mc:Choice>
  </mc:AlternateContent>
  <xr:revisionPtr revIDLastSave="0" documentId="13_ncr:1_{F7EAD0D3-E5AA-4FC1-9246-041A9A227118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7" i="1" l="1"/>
  <c r="P48" i="1"/>
  <c r="P47" i="1"/>
  <c r="T31" i="1"/>
  <c r="S32" i="1"/>
  <c r="S31" i="1"/>
  <c r="Q15" i="1"/>
  <c r="P16" i="1"/>
  <c r="P15" i="1"/>
  <c r="R32" i="1" l="1"/>
  <c r="R31" i="1"/>
  <c r="O48" i="1"/>
  <c r="N48" i="1"/>
  <c r="M48" i="1"/>
  <c r="L48" i="1"/>
  <c r="K48" i="1"/>
  <c r="J48" i="1"/>
  <c r="I48" i="1"/>
  <c r="O47" i="1"/>
  <c r="N47" i="1"/>
  <c r="M47" i="1"/>
  <c r="L47" i="1"/>
  <c r="K47" i="1"/>
  <c r="J47" i="1"/>
  <c r="I47" i="1"/>
  <c r="Q32" i="1"/>
  <c r="P32" i="1"/>
  <c r="O32" i="1"/>
  <c r="N32" i="1"/>
  <c r="M32" i="1"/>
  <c r="L32" i="1"/>
  <c r="K32" i="1"/>
  <c r="J32" i="1"/>
  <c r="I32" i="1"/>
  <c r="Q31" i="1"/>
  <c r="P31" i="1"/>
  <c r="O31" i="1"/>
  <c r="N31" i="1"/>
  <c r="M31" i="1"/>
  <c r="L31" i="1"/>
  <c r="K31" i="1"/>
  <c r="J31" i="1"/>
  <c r="I31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</calcChain>
</file>

<file path=xl/sharedStrings.xml><?xml version="1.0" encoding="utf-8"?>
<sst xmlns="http://schemas.openxmlformats.org/spreadsheetml/2006/main" count="160" uniqueCount="59">
  <si>
    <t>Espessura</t>
  </si>
  <si>
    <t>Densidade</t>
  </si>
  <si>
    <t>Cisalhamento de solda</t>
  </si>
  <si>
    <t>Propriedade</t>
  </si>
  <si>
    <t>Quantidade de corpo de prova</t>
  </si>
  <si>
    <t>Norma para realização do ensaio</t>
  </si>
  <si>
    <t>ASTM D 5199</t>
  </si>
  <si>
    <t>0,940 g/cm³</t>
  </si>
  <si>
    <t>ASTM D 792</t>
  </si>
  <si>
    <t>Resistência a tração</t>
  </si>
  <si>
    <t>53 kN/m</t>
  </si>
  <si>
    <t>ASTM D 6693</t>
  </si>
  <si>
    <t>Resistência ao rasgo</t>
  </si>
  <si>
    <t>249 N</t>
  </si>
  <si>
    <t>ASTM D 1004</t>
  </si>
  <si>
    <t>Resistência a punção</t>
  </si>
  <si>
    <t>640 N</t>
  </si>
  <si>
    <t>ASTM D 4833</t>
  </si>
  <si>
    <t>21,2 kN/m</t>
  </si>
  <si>
    <t>ASTM D 6392</t>
  </si>
  <si>
    <t>28 kN/m</t>
  </si>
  <si>
    <t>Stress-cracking</t>
  </si>
  <si>
    <t>500 horas</t>
  </si>
  <si>
    <t>ASTM D 5397</t>
  </si>
  <si>
    <t>Média</t>
  </si>
  <si>
    <t>DP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</si>
  <si>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</si>
  <si>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</si>
  <si>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</si>
  <si>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</si>
  <si>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</si>
  <si>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</si>
  <si>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</si>
  <si>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</si>
  <si>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</si>
  <si>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</si>
  <si>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</t>
  </si>
  <si>
    <t>Espessura (mm)</t>
  </si>
  <si>
    <t>Densidade (g/cm³)</t>
  </si>
  <si>
    <t>2,00 mm</t>
  </si>
  <si>
    <t>Deformação tração (%)</t>
  </si>
  <si>
    <t>Deformação a tração</t>
  </si>
  <si>
    <t>Resistência ao rasgo (N)</t>
  </si>
  <si>
    <t>Resistência a punção (N)</t>
  </si>
  <si>
    <t>Stress crack
(Horas)</t>
  </si>
  <si>
    <t>Descolamento de solda - Lado A</t>
  </si>
  <si>
    <t>Descolamento de solda - Lado B</t>
  </si>
  <si>
    <t>Valor mínimo normativo</t>
  </si>
  <si>
    <t>AMOSTRA 1 BARRAGEM 2</t>
  </si>
  <si>
    <t>AMOSTRA 2 BARRAGEM 2</t>
  </si>
  <si>
    <t>AMOSTRA 3 BARRAGEM 2</t>
  </si>
  <si>
    <t>Resistência a tração - ruptura (KN/m)</t>
  </si>
  <si>
    <t>Descolamento de solda - Lado A (KN/m)</t>
  </si>
  <si>
    <t>Descolamento de solda - Lado B (KN/m)</t>
  </si>
  <si>
    <t>Cisalhamento de solda (kN/m)</t>
  </si>
  <si>
    <t>Stress crack
(Horas) (*)</t>
  </si>
  <si>
    <t>(*) amostra não rompeu durante o ensaio</t>
  </si>
  <si>
    <t>OIT-HP</t>
  </si>
  <si>
    <t>OIT-Std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</si>
</sst>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 Light"/>
      <family val="2"/>
    </font>
    <font>
      <sz val="11"/>
      <color rgb="FF000000"/>
      <name val="Calibri Light"/>
      <family val="2"/>
    </font>
    <font>
      <i/>
      <sz val="12"/>
      <color rgb="FF000000"/>
      <name val="Calibri Light"/>
      <family val="2"/>
    </font>
    <font>
      <sz val="12"/>
      <color theme="1"/>
      <name val="Calibri Light"/>
      <family val="2"/>
    </font>
    <font>
      <sz val="11"/>
      <color theme="1"/>
      <name val="Calibri Light"/>
      <family val="2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165" fontId="3" fillId="2" borderId="1" xfId="0" applyNumberFormat="1" applyFont="1" applyFill="1" applyBorder="1" applyAlignment="1">
      <alignment horizontal="center" vertical="center" wrapText="1" readingOrder="1"/>
    </xf>
    <xf numFmtId="165" fontId="6" fillId="2" borderId="1" xfId="0" applyNumberFormat="1" applyFont="1" applyFill="1" applyBorder="1" applyAlignment="1">
      <alignment horizontal="center" vertical="center" wrapText="1" readingOrder="1"/>
    </xf>
    <xf numFmtId="0" fontId="2" fillId="0" borderId="0" xfId="0" applyFont="1"/>
    <xf numFmtId="0" fontId="0" fillId="0" borderId="0" xfId="0" applyAlignment="1">
      <alignment wrapText="1"/>
    </xf>
    <xf numFmtId="0" fontId="7" fillId="0" borderId="1" xfId="0" applyFont="1" applyFill="1" applyBorder="1" applyAlignment="1">
      <alignment horizontal="center" vertical="center" wrapText="1" readingOrder="1"/>
    </xf>
    <xf numFmtId="9" fontId="4" fillId="2" borderId="1" xfId="1" applyFont="1" applyFill="1" applyBorder="1" applyAlignment="1">
      <alignment horizontal="center" vertical="center" wrapText="1" readingOrder="1"/>
    </xf>
    <xf numFmtId="9" fontId="6" fillId="2" borderId="1" xfId="0" applyNumberFormat="1" applyFont="1" applyFill="1" applyBorder="1" applyAlignment="1">
      <alignment horizontal="center" vertical="center" wrapText="1" readingOrder="1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164" fontId="8" fillId="0" borderId="2" xfId="0" applyNumberFormat="1" applyFont="1" applyBorder="1" applyAlignment="1">
      <alignment wrapText="1"/>
    </xf>
    <xf numFmtId="2" fontId="8" fillId="0" borderId="2" xfId="0" applyNumberFormat="1" applyFont="1" applyBorder="1" applyAlignment="1">
      <alignment wrapText="1"/>
    </xf>
    <xf numFmtId="164" fontId="8" fillId="3" borderId="2" xfId="0" applyNumberFormat="1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11" fontId="8" fillId="0" borderId="2" xfId="0" applyNumberFormat="1" applyFont="1" applyBorder="1" applyAlignment="1">
      <alignment wrapText="1"/>
    </xf>
    <xf numFmtId="0" fontId="8" fillId="0" borderId="3" xfId="0" applyFont="1" applyFill="1" applyBorder="1"/>
    <xf numFmtId="0" fontId="0" fillId="0" borderId="2" xfId="0" applyBorder="1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showGridLines="0" tabSelected="1" topLeftCell="K34" zoomScale="120" zoomScaleNormal="120" workbookViewId="0">
      <selection activeCell="Q49" sqref="Q49"/>
    </sheetView>
  </sheetViews>
  <sheetFormatPr defaultRowHeight="14.4" x14ac:dyDescent="0.3"/>
  <cols>
    <col min="1" max="1" width="33.77734375" customWidth="1"/>
    <col min="2" max="4" width="18.77734375" customWidth="1"/>
    <col min="5" max="6" width="11.5546875" customWidth="1"/>
    <col min="7" max="7" width="3.77734375" customWidth="1"/>
    <col min="8" max="8" width="7.21875" bestFit="1" customWidth="1"/>
    <col min="9" max="10" width="17.44140625" style="9" customWidth="1"/>
    <col min="11" max="11" width="19.21875" style="9" customWidth="1"/>
    <col min="12" max="16" width="17.44140625" style="9" customWidth="1"/>
    <col min="17" max="17" width="16.5546875" style="9" customWidth="1"/>
    <col min="18" max="18" width="16.5546875" customWidth="1"/>
    <col min="19" max="19" width="14.6640625" customWidth="1"/>
  </cols>
  <sheetData>
    <row r="1" spans="1:17" ht="15.75" customHeight="1" x14ac:dyDescent="0.3"/>
    <row r="2" spans="1:17" x14ac:dyDescent="0.3">
      <c r="A2" s="8" t="s">
        <v>48</v>
      </c>
    </row>
    <row r="3" spans="1:17" ht="15" thickBot="1" x14ac:dyDescent="0.35"/>
    <row r="4" spans="1:17" ht="29.4" thickBot="1" x14ac:dyDescent="0.35">
      <c r="A4" s="1" t="s">
        <v>3</v>
      </c>
      <c r="B4" s="2" t="s">
        <v>4</v>
      </c>
      <c r="C4" s="2" t="s">
        <v>47</v>
      </c>
      <c r="D4" s="2" t="s">
        <v>5</v>
      </c>
      <c r="E4" s="1" t="s">
        <v>24</v>
      </c>
      <c r="F4" s="1" t="s">
        <v>25</v>
      </c>
      <c r="H4" s="13" t="s">
        <v>36</v>
      </c>
      <c r="I4" s="14" t="s">
        <v>37</v>
      </c>
      <c r="J4" s="14" t="s">
        <v>38</v>
      </c>
      <c r="K4" s="14" t="s">
        <v>51</v>
      </c>
      <c r="L4" s="14" t="s">
        <v>40</v>
      </c>
      <c r="M4" s="14" t="s">
        <v>42</v>
      </c>
      <c r="N4" s="14" t="s">
        <v>43</v>
      </c>
      <c r="O4" s="14" t="s">
        <v>55</v>
      </c>
      <c r="P4" s="21" t="s">
        <v>57</v>
      </c>
      <c r="Q4" s="21" t="s">
        <v>58</v>
      </c>
    </row>
    <row r="5" spans="1:17" ht="16.2" thickBot="1" x14ac:dyDescent="0.35">
      <c r="A5" s="1" t="s">
        <v>0</v>
      </c>
      <c r="B5" s="2">
        <v>10</v>
      </c>
      <c r="C5" s="2" t="s">
        <v>39</v>
      </c>
      <c r="D5" s="2" t="s">
        <v>6</v>
      </c>
      <c r="E5" s="1">
        <v>2.0539000000000001</v>
      </c>
      <c r="F5" s="6">
        <v>2.608724677777333E-2</v>
      </c>
      <c r="H5" s="13" t="s">
        <v>26</v>
      </c>
      <c r="I5" s="15">
        <v>2.077</v>
      </c>
      <c r="J5" s="15">
        <v>0.94699999999999995</v>
      </c>
      <c r="K5" s="14">
        <v>58.23</v>
      </c>
      <c r="L5" s="16">
        <v>757.5</v>
      </c>
      <c r="M5" s="14">
        <v>306.10000000000002</v>
      </c>
      <c r="N5" s="14">
        <v>890.5</v>
      </c>
      <c r="O5" s="14">
        <v>500</v>
      </c>
      <c r="P5" s="21">
        <v>206.34</v>
      </c>
      <c r="Q5" s="21">
        <v>26.62</v>
      </c>
    </row>
    <row r="6" spans="1:17" ht="16.2" thickBot="1" x14ac:dyDescent="0.35">
      <c r="A6" s="1" t="s">
        <v>1</v>
      </c>
      <c r="B6" s="2">
        <v>5</v>
      </c>
      <c r="C6" s="2" t="s">
        <v>7</v>
      </c>
      <c r="D6" s="2" t="s">
        <v>8</v>
      </c>
      <c r="E6" s="1">
        <v>0.94800000000000006</v>
      </c>
      <c r="F6" s="6">
        <v>1.22474487139159E-3</v>
      </c>
      <c r="H6" s="13" t="s">
        <v>27</v>
      </c>
      <c r="I6" s="15">
        <v>2.08</v>
      </c>
      <c r="J6" s="15">
        <v>0.95</v>
      </c>
      <c r="K6" s="14">
        <v>63.18</v>
      </c>
      <c r="L6" s="16">
        <v>816.1</v>
      </c>
      <c r="M6" s="14">
        <v>318.7</v>
      </c>
      <c r="N6" s="14">
        <v>872.8</v>
      </c>
      <c r="O6" s="14">
        <v>500</v>
      </c>
      <c r="P6" s="21">
        <v>185.03</v>
      </c>
      <c r="Q6" s="21">
        <v>22.38</v>
      </c>
    </row>
    <row r="7" spans="1:17" ht="16.2" thickBot="1" x14ac:dyDescent="0.35">
      <c r="A7" s="1" t="s">
        <v>9</v>
      </c>
      <c r="B7" s="2">
        <v>10</v>
      </c>
      <c r="C7" s="2" t="s">
        <v>10</v>
      </c>
      <c r="D7" s="2" t="s">
        <v>11</v>
      </c>
      <c r="E7" s="4">
        <v>59.556000000000004</v>
      </c>
      <c r="F7" s="7">
        <v>4.7864582127312296</v>
      </c>
      <c r="H7" s="13" t="s">
        <v>28</v>
      </c>
      <c r="I7" s="15">
        <v>2.0529999999999999</v>
      </c>
      <c r="J7" s="15">
        <v>0.94799999999999995</v>
      </c>
      <c r="K7" s="14">
        <v>49.05</v>
      </c>
      <c r="L7" s="16">
        <v>655.7</v>
      </c>
      <c r="M7" s="14">
        <v>300.2</v>
      </c>
      <c r="N7" s="14">
        <v>883.7</v>
      </c>
      <c r="O7" s="14">
        <v>500</v>
      </c>
      <c r="P7" s="21"/>
      <c r="Q7" s="21"/>
    </row>
    <row r="8" spans="1:17" ht="16.2" thickBot="1" x14ac:dyDescent="0.35">
      <c r="A8" s="1" t="s">
        <v>41</v>
      </c>
      <c r="B8" s="2">
        <v>10</v>
      </c>
      <c r="C8" s="11">
        <v>7</v>
      </c>
      <c r="D8" s="2" t="s">
        <v>11</v>
      </c>
      <c r="E8" s="4">
        <v>789.82999999999993</v>
      </c>
      <c r="F8" s="7">
        <v>62.083546755785278</v>
      </c>
      <c r="H8" s="13" t="s">
        <v>29</v>
      </c>
      <c r="I8" s="15">
        <v>2.0710000000000002</v>
      </c>
      <c r="J8" s="15">
        <v>0.94699999999999995</v>
      </c>
      <c r="K8" s="14">
        <v>59.38</v>
      </c>
      <c r="L8" s="16">
        <v>770</v>
      </c>
      <c r="M8" s="14">
        <v>283.5</v>
      </c>
      <c r="N8" s="14">
        <v>859.1</v>
      </c>
      <c r="O8" s="14">
        <v>500</v>
      </c>
      <c r="P8" s="21"/>
      <c r="Q8" s="21"/>
    </row>
    <row r="9" spans="1:17" ht="16.2" thickBot="1" x14ac:dyDescent="0.35">
      <c r="A9" s="1" t="s">
        <v>12</v>
      </c>
      <c r="B9" s="2">
        <v>10</v>
      </c>
      <c r="C9" s="2" t="s">
        <v>13</v>
      </c>
      <c r="D9" s="2" t="s">
        <v>14</v>
      </c>
      <c r="E9" s="4">
        <v>316.35000000000002</v>
      </c>
      <c r="F9" s="7">
        <v>25.082895898732797</v>
      </c>
      <c r="H9" s="13" t="s">
        <v>30</v>
      </c>
      <c r="I9" s="15">
        <v>2.0659999999999998</v>
      </c>
      <c r="J9" s="15">
        <v>0.94799999999999995</v>
      </c>
      <c r="K9" s="14">
        <v>58.05</v>
      </c>
      <c r="L9" s="16">
        <v>769.2</v>
      </c>
      <c r="M9" s="14">
        <v>288.5</v>
      </c>
      <c r="N9" s="14">
        <v>885.7</v>
      </c>
      <c r="O9" s="14">
        <v>500</v>
      </c>
      <c r="P9" s="21"/>
      <c r="Q9" s="21"/>
    </row>
    <row r="10" spans="1:17" ht="16.2" thickBot="1" x14ac:dyDescent="0.35">
      <c r="A10" s="1" t="s">
        <v>15</v>
      </c>
      <c r="B10" s="2">
        <v>5</v>
      </c>
      <c r="C10" s="2" t="s">
        <v>16</v>
      </c>
      <c r="D10" s="2" t="s">
        <v>17</v>
      </c>
      <c r="E10" s="4">
        <v>878.36</v>
      </c>
      <c r="F10" s="7">
        <v>12.566144993592911</v>
      </c>
      <c r="H10" s="13" t="s">
        <v>31</v>
      </c>
      <c r="I10" s="15">
        <v>2.0699999999999998</v>
      </c>
      <c r="J10" s="17"/>
      <c r="K10" s="14">
        <v>61.87</v>
      </c>
      <c r="L10" s="16">
        <v>832.5</v>
      </c>
      <c r="M10" s="14">
        <v>365.5</v>
      </c>
      <c r="N10" s="18"/>
      <c r="O10" s="18"/>
      <c r="P10" s="21"/>
      <c r="Q10" s="21"/>
    </row>
    <row r="11" spans="1:17" ht="16.2" thickBot="1" x14ac:dyDescent="0.35">
      <c r="A11" s="3" t="s">
        <v>21</v>
      </c>
      <c r="B11" s="1">
        <v>5</v>
      </c>
      <c r="C11" s="1" t="s">
        <v>22</v>
      </c>
      <c r="D11" s="1" t="s">
        <v>23</v>
      </c>
      <c r="E11" s="1">
        <v>500</v>
      </c>
      <c r="F11" s="6">
        <v>0</v>
      </c>
      <c r="H11" s="13" t="s">
        <v>32</v>
      </c>
      <c r="I11" s="15">
        <v>1.992</v>
      </c>
      <c r="J11" s="17"/>
      <c r="K11" s="14">
        <v>58.48</v>
      </c>
      <c r="L11" s="16">
        <v>788.9</v>
      </c>
      <c r="M11" s="14">
        <v>342.4</v>
      </c>
      <c r="N11" s="18"/>
      <c r="O11" s="18"/>
      <c r="P11" s="21"/>
      <c r="Q11" s="21"/>
    </row>
    <row r="12" spans="1:17" ht="15" thickBot="1" x14ac:dyDescent="0.35">
      <c r="H12" s="13" t="s">
        <v>33</v>
      </c>
      <c r="I12" s="15">
        <v>2.0449999999999999</v>
      </c>
      <c r="J12" s="17"/>
      <c r="K12" s="14">
        <v>66.84</v>
      </c>
      <c r="L12" s="16">
        <v>885.3</v>
      </c>
      <c r="M12" s="14">
        <v>305.3</v>
      </c>
      <c r="N12" s="18"/>
      <c r="O12" s="18"/>
      <c r="P12" s="21"/>
      <c r="Q12" s="21"/>
    </row>
    <row r="13" spans="1:17" ht="15" thickBot="1" x14ac:dyDescent="0.35">
      <c r="H13" s="13" t="s">
        <v>34</v>
      </c>
      <c r="I13" s="15">
        <v>2.0470000000000002</v>
      </c>
      <c r="J13" s="17"/>
      <c r="K13" s="14">
        <v>57.23</v>
      </c>
      <c r="L13" s="16">
        <v>777.9</v>
      </c>
      <c r="M13" s="14">
        <v>328.6</v>
      </c>
      <c r="N13" s="18"/>
      <c r="O13" s="18"/>
      <c r="P13" s="21"/>
      <c r="Q13" s="21"/>
    </row>
    <row r="14" spans="1:17" ht="15" thickBot="1" x14ac:dyDescent="0.35">
      <c r="H14" s="13" t="s">
        <v>35</v>
      </c>
      <c r="I14" s="15">
        <v>2.0379999999999998</v>
      </c>
      <c r="J14" s="17"/>
      <c r="K14" s="14">
        <v>63.25</v>
      </c>
      <c r="L14" s="16">
        <v>845.2</v>
      </c>
      <c r="M14" s="14">
        <v>324.7</v>
      </c>
      <c r="N14" s="18"/>
      <c r="O14" s="18"/>
      <c r="P14" s="21"/>
      <c r="Q14" s="21"/>
    </row>
    <row r="15" spans="1:17" ht="15" thickBot="1" x14ac:dyDescent="0.35">
      <c r="H15" s="13" t="s">
        <v>24</v>
      </c>
      <c r="I15" s="15">
        <f t="shared" ref="I15" si="0">AVERAGE(I5:I14)</f>
        <v>2.0539000000000001</v>
      </c>
      <c r="J15" s="15">
        <f t="shared" ref="J15" si="1">AVERAGE(J5:J14)</f>
        <v>0.94800000000000006</v>
      </c>
      <c r="K15" s="14">
        <f t="shared" ref="K15" si="2">AVERAGE(K5:K14)</f>
        <v>59.556000000000004</v>
      </c>
      <c r="L15" s="16">
        <f t="shared" ref="L15" si="3">AVERAGE(L5:L14)</f>
        <v>789.82999999999993</v>
      </c>
      <c r="M15" s="16">
        <f t="shared" ref="M15" si="4">AVERAGE(M5:M14)</f>
        <v>316.35000000000002</v>
      </c>
      <c r="N15" s="16">
        <f t="shared" ref="N15" si="5">AVERAGE(N5:N14)</f>
        <v>878.36</v>
      </c>
      <c r="O15" s="16">
        <f t="shared" ref="O15" si="6">AVERAGE(O5:O14)</f>
        <v>500</v>
      </c>
      <c r="P15" s="21">
        <f>AVERAGE(P5:P6)</f>
        <v>195.685</v>
      </c>
      <c r="Q15" s="21">
        <f>AVERAGE(Q5:Q6)</f>
        <v>24.5</v>
      </c>
    </row>
    <row r="16" spans="1:17" ht="15" thickBot="1" x14ac:dyDescent="0.35">
      <c r="H16" s="13" t="s">
        <v>25</v>
      </c>
      <c r="I16" s="16">
        <f t="shared" ref="I16:Q16" si="7">+_xlfn.STDEV.S(I5:I14)</f>
        <v>2.608724677777333E-2</v>
      </c>
      <c r="J16" s="19">
        <f t="shared" si="7"/>
        <v>1.22474487139159E-3</v>
      </c>
      <c r="K16" s="16">
        <f t="shared" si="7"/>
        <v>4.7864582127312296</v>
      </c>
      <c r="L16" s="16">
        <f t="shared" si="7"/>
        <v>62.083546755785278</v>
      </c>
      <c r="M16" s="16">
        <f t="shared" si="7"/>
        <v>25.082895898732797</v>
      </c>
      <c r="N16" s="16">
        <f t="shared" si="7"/>
        <v>12.566144993592911</v>
      </c>
      <c r="O16" s="16">
        <f t="shared" si="7"/>
        <v>0</v>
      </c>
      <c r="P16" s="16">
        <f t="shared" si="7"/>
        <v>15.068445507085329</v>
      </c>
      <c r="Q16" s="16">
        <v>2.12</v>
      </c>
    </row>
    <row r="17" spans="1:20" x14ac:dyDescent="0.3">
      <c r="H17" s="20" t="s">
        <v>56</v>
      </c>
    </row>
    <row r="18" spans="1:20" x14ac:dyDescent="0.3">
      <c r="A18" s="8" t="s">
        <v>49</v>
      </c>
    </row>
    <row r="19" spans="1:20" ht="15" thickBot="1" x14ac:dyDescent="0.35"/>
    <row r="20" spans="1:20" ht="43.8" thickBot="1" x14ac:dyDescent="0.35">
      <c r="A20" s="1" t="s">
        <v>3</v>
      </c>
      <c r="B20" s="2" t="s">
        <v>4</v>
      </c>
      <c r="C20" s="2" t="s">
        <v>47</v>
      </c>
      <c r="D20" s="2" t="s">
        <v>5</v>
      </c>
      <c r="E20" s="1" t="s">
        <v>24</v>
      </c>
      <c r="F20" s="1" t="s">
        <v>25</v>
      </c>
      <c r="H20" s="13" t="s">
        <v>36</v>
      </c>
      <c r="I20" s="14" t="s">
        <v>37</v>
      </c>
      <c r="J20" s="14" t="s">
        <v>38</v>
      </c>
      <c r="K20" s="14" t="s">
        <v>51</v>
      </c>
      <c r="L20" s="14" t="s">
        <v>40</v>
      </c>
      <c r="M20" s="14" t="s">
        <v>42</v>
      </c>
      <c r="N20" s="14" t="s">
        <v>43</v>
      </c>
      <c r="O20" s="14" t="s">
        <v>44</v>
      </c>
      <c r="P20" s="14" t="s">
        <v>54</v>
      </c>
      <c r="Q20" s="14" t="s">
        <v>52</v>
      </c>
      <c r="R20" s="14" t="s">
        <v>53</v>
      </c>
      <c r="S20" s="21" t="s">
        <v>57</v>
      </c>
      <c r="T20" s="21" t="s">
        <v>58</v>
      </c>
    </row>
    <row r="21" spans="1:20" ht="16.2" thickBot="1" x14ac:dyDescent="0.35">
      <c r="A21" s="1" t="s">
        <v>0</v>
      </c>
      <c r="B21" s="2">
        <v>10</v>
      </c>
      <c r="C21" s="4" t="s">
        <v>39</v>
      </c>
      <c r="D21" s="1" t="s">
        <v>6</v>
      </c>
      <c r="E21" s="1">
        <v>1.8678000000000001</v>
      </c>
      <c r="F21" s="6">
        <v>6.2698219007135014E-2</v>
      </c>
      <c r="H21" s="13" t="s">
        <v>26</v>
      </c>
      <c r="I21" s="15">
        <v>1.8360000000000001</v>
      </c>
      <c r="J21" s="15">
        <v>0.95299999999999996</v>
      </c>
      <c r="K21" s="14">
        <v>55.94</v>
      </c>
      <c r="L21" s="16">
        <v>753.1</v>
      </c>
      <c r="M21" s="14">
        <v>337.7</v>
      </c>
      <c r="N21" s="14">
        <v>824.4</v>
      </c>
      <c r="O21" s="14">
        <v>112</v>
      </c>
      <c r="P21" s="14">
        <v>46.04</v>
      </c>
      <c r="Q21" s="14">
        <v>18.440000000000001</v>
      </c>
      <c r="R21" s="14">
        <v>24.1</v>
      </c>
      <c r="S21" s="21">
        <v>168.69</v>
      </c>
      <c r="T21" s="21">
        <v>8.2100000000000009</v>
      </c>
    </row>
    <row r="22" spans="1:20" ht="16.2" thickBot="1" x14ac:dyDescent="0.35">
      <c r="A22" s="1" t="s">
        <v>1</v>
      </c>
      <c r="B22" s="2">
        <v>5</v>
      </c>
      <c r="C22" s="4" t="s">
        <v>7</v>
      </c>
      <c r="D22" s="1" t="s">
        <v>8</v>
      </c>
      <c r="E22" s="1">
        <v>0.95459999999999989</v>
      </c>
      <c r="F22" s="6">
        <v>1.5165750888103116E-3</v>
      </c>
      <c r="H22" s="13" t="s">
        <v>27</v>
      </c>
      <c r="I22" s="15">
        <v>1.8280000000000001</v>
      </c>
      <c r="J22" s="15">
        <v>0.95399999999999996</v>
      </c>
      <c r="K22" s="14">
        <v>61.02</v>
      </c>
      <c r="L22" s="16">
        <v>827.3</v>
      </c>
      <c r="M22" s="14">
        <v>333</v>
      </c>
      <c r="N22" s="14">
        <v>895.3</v>
      </c>
      <c r="O22" s="14">
        <v>135</v>
      </c>
      <c r="P22" s="14">
        <v>47.62</v>
      </c>
      <c r="Q22" s="14">
        <v>27.86</v>
      </c>
      <c r="R22" s="14">
        <v>28.36</v>
      </c>
      <c r="S22" s="21">
        <v>156.94</v>
      </c>
      <c r="T22" s="21">
        <v>6.79</v>
      </c>
    </row>
    <row r="23" spans="1:20" ht="16.2" thickBot="1" x14ac:dyDescent="0.35">
      <c r="A23" s="1" t="s">
        <v>9</v>
      </c>
      <c r="B23" s="2">
        <v>10</v>
      </c>
      <c r="C23" s="4" t="s">
        <v>10</v>
      </c>
      <c r="D23" s="1" t="s">
        <v>11</v>
      </c>
      <c r="E23" s="4">
        <v>54.45</v>
      </c>
      <c r="F23" s="7">
        <v>7.0031009004742142</v>
      </c>
      <c r="H23" s="13" t="s">
        <v>28</v>
      </c>
      <c r="I23" s="15">
        <v>1.9610000000000001</v>
      </c>
      <c r="J23" s="15">
        <v>0.95699999999999996</v>
      </c>
      <c r="K23" s="14">
        <v>64.790000000000006</v>
      </c>
      <c r="L23" s="16">
        <v>869.9</v>
      </c>
      <c r="M23" s="14">
        <v>333.1</v>
      </c>
      <c r="N23" s="14">
        <v>799.1</v>
      </c>
      <c r="O23" s="14">
        <v>129</v>
      </c>
      <c r="P23" s="14">
        <v>46.72</v>
      </c>
      <c r="Q23" s="14">
        <v>26.24</v>
      </c>
      <c r="R23" s="14">
        <v>31.04</v>
      </c>
      <c r="S23" s="21"/>
      <c r="T23" s="21"/>
    </row>
    <row r="24" spans="1:20" ht="16.2" thickBot="1" x14ac:dyDescent="0.35">
      <c r="A24" s="1" t="s">
        <v>41</v>
      </c>
      <c r="B24" s="2">
        <v>10</v>
      </c>
      <c r="C24" s="12">
        <v>7</v>
      </c>
      <c r="D24" s="1" t="s">
        <v>11</v>
      </c>
      <c r="E24" s="4">
        <v>748.37000000000012</v>
      </c>
      <c r="F24" s="7">
        <v>80.322849246718135</v>
      </c>
      <c r="H24" s="13" t="s">
        <v>29</v>
      </c>
      <c r="I24" s="15">
        <v>1.9419999999999999</v>
      </c>
      <c r="J24" s="15">
        <v>0.95499999999999996</v>
      </c>
      <c r="K24" s="14">
        <v>62.74</v>
      </c>
      <c r="L24" s="16">
        <v>837.4</v>
      </c>
      <c r="M24" s="14">
        <v>328.1</v>
      </c>
      <c r="N24" s="14">
        <v>861.9</v>
      </c>
      <c r="O24" s="14">
        <v>112</v>
      </c>
      <c r="P24" s="14">
        <v>48.62</v>
      </c>
      <c r="Q24" s="14">
        <v>28.67</v>
      </c>
      <c r="R24" s="14">
        <v>30.91</v>
      </c>
      <c r="S24" s="21"/>
      <c r="T24" s="21"/>
    </row>
    <row r="25" spans="1:20" ht="16.2" thickBot="1" x14ac:dyDescent="0.35">
      <c r="A25" s="1" t="s">
        <v>12</v>
      </c>
      <c r="B25" s="2">
        <v>10</v>
      </c>
      <c r="C25" s="4" t="s">
        <v>13</v>
      </c>
      <c r="D25" s="1" t="s">
        <v>14</v>
      </c>
      <c r="E25" s="4">
        <v>323.61</v>
      </c>
      <c r="F25" s="7">
        <v>11.220066349576051</v>
      </c>
      <c r="H25" s="13" t="s">
        <v>30</v>
      </c>
      <c r="I25" s="15">
        <v>1.92</v>
      </c>
      <c r="J25" s="15">
        <v>0.95399999999999996</v>
      </c>
      <c r="K25" s="14">
        <v>47.47</v>
      </c>
      <c r="L25" s="16">
        <v>700.1</v>
      </c>
      <c r="M25" s="14">
        <v>320</v>
      </c>
      <c r="N25" s="14">
        <v>814.8</v>
      </c>
      <c r="O25" s="14">
        <v>113</v>
      </c>
      <c r="P25" s="14">
        <v>47.45</v>
      </c>
      <c r="Q25" s="14">
        <v>21.34</v>
      </c>
      <c r="R25" s="14">
        <v>32.11</v>
      </c>
      <c r="S25" s="21"/>
      <c r="T25" s="21"/>
    </row>
    <row r="26" spans="1:20" ht="16.2" thickBot="1" x14ac:dyDescent="0.35">
      <c r="A26" s="1" t="s">
        <v>15</v>
      </c>
      <c r="B26" s="2">
        <v>5</v>
      </c>
      <c r="C26" s="4" t="s">
        <v>16</v>
      </c>
      <c r="D26" s="1" t="s">
        <v>17</v>
      </c>
      <c r="E26" s="4">
        <v>839.1</v>
      </c>
      <c r="F26" s="7">
        <v>39.002756312855617</v>
      </c>
      <c r="H26" s="13" t="s">
        <v>31</v>
      </c>
      <c r="I26" s="15">
        <v>1.905</v>
      </c>
      <c r="J26" s="17"/>
      <c r="K26" s="14">
        <v>49.19</v>
      </c>
      <c r="L26" s="16">
        <v>681.8</v>
      </c>
      <c r="M26" s="14">
        <v>304.8</v>
      </c>
      <c r="N26" s="18"/>
      <c r="O26" s="18"/>
      <c r="P26" s="18"/>
      <c r="Q26" s="18"/>
      <c r="R26" s="18"/>
      <c r="S26" s="21"/>
      <c r="T26" s="21"/>
    </row>
    <row r="27" spans="1:20" ht="16.2" thickBot="1" x14ac:dyDescent="0.35">
      <c r="A27" s="1" t="s">
        <v>45</v>
      </c>
      <c r="B27" s="10">
        <v>5</v>
      </c>
      <c r="C27" s="4" t="s">
        <v>18</v>
      </c>
      <c r="D27" s="1" t="s">
        <v>19</v>
      </c>
      <c r="E27" s="4">
        <v>24.509999999999998</v>
      </c>
      <c r="F27" s="7">
        <v>4.4276065769216544</v>
      </c>
      <c r="H27" s="13" t="s">
        <v>32</v>
      </c>
      <c r="I27" s="15">
        <v>1.7809999999999999</v>
      </c>
      <c r="J27" s="17"/>
      <c r="K27" s="14">
        <v>48.87</v>
      </c>
      <c r="L27" s="16">
        <v>699</v>
      </c>
      <c r="M27" s="14">
        <v>325.10000000000002</v>
      </c>
      <c r="N27" s="18"/>
      <c r="O27" s="18"/>
      <c r="P27" s="18"/>
      <c r="Q27" s="18"/>
      <c r="R27" s="18"/>
      <c r="S27" s="21"/>
      <c r="T27" s="21"/>
    </row>
    <row r="28" spans="1:20" ht="16.2" thickBot="1" x14ac:dyDescent="0.35">
      <c r="A28" s="1" t="s">
        <v>46</v>
      </c>
      <c r="B28" s="10">
        <v>5</v>
      </c>
      <c r="C28" s="4" t="s">
        <v>18</v>
      </c>
      <c r="D28" s="1" t="s">
        <v>19</v>
      </c>
      <c r="E28" s="4">
        <v>29.303999999999995</v>
      </c>
      <c r="F28" s="7">
        <v>3.2186689795628247</v>
      </c>
      <c r="H28" s="13" t="s">
        <v>33</v>
      </c>
      <c r="I28" s="15">
        <v>1.794</v>
      </c>
      <c r="J28" s="17"/>
      <c r="K28" s="14">
        <v>54.55</v>
      </c>
      <c r="L28" s="16">
        <v>740.3</v>
      </c>
      <c r="M28" s="14">
        <v>331.3</v>
      </c>
      <c r="N28" s="18"/>
      <c r="O28" s="18"/>
      <c r="P28" s="18"/>
      <c r="Q28" s="18"/>
      <c r="R28" s="18"/>
      <c r="S28" s="21"/>
      <c r="T28" s="21"/>
    </row>
    <row r="29" spans="1:20" ht="16.2" thickBot="1" x14ac:dyDescent="0.35">
      <c r="A29" s="1" t="s">
        <v>2</v>
      </c>
      <c r="B29" s="5">
        <v>5</v>
      </c>
      <c r="C29" s="4" t="s">
        <v>20</v>
      </c>
      <c r="D29" s="1" t="s">
        <v>19</v>
      </c>
      <c r="E29" s="4">
        <v>47.29</v>
      </c>
      <c r="F29" s="7">
        <v>0.97349884437527656</v>
      </c>
      <c r="H29" s="13" t="s">
        <v>34</v>
      </c>
      <c r="I29" s="15">
        <v>1.88</v>
      </c>
      <c r="J29" s="17"/>
      <c r="K29" s="14">
        <v>55.99</v>
      </c>
      <c r="L29" s="16">
        <v>766.2</v>
      </c>
      <c r="M29" s="14">
        <v>314.2</v>
      </c>
      <c r="N29" s="18"/>
      <c r="O29" s="18"/>
      <c r="P29" s="18"/>
      <c r="Q29" s="18"/>
      <c r="R29" s="18"/>
      <c r="S29" s="21"/>
      <c r="T29" s="21"/>
    </row>
    <row r="30" spans="1:20" ht="16.2" thickBot="1" x14ac:dyDescent="0.35">
      <c r="A30" s="3" t="s">
        <v>21</v>
      </c>
      <c r="B30" s="1">
        <v>5</v>
      </c>
      <c r="C30" s="4" t="s">
        <v>22</v>
      </c>
      <c r="D30" s="1" t="s">
        <v>23</v>
      </c>
      <c r="E30" s="1">
        <v>120.2</v>
      </c>
      <c r="F30" s="6">
        <v>10.986355173577815</v>
      </c>
      <c r="H30" s="13" t="s">
        <v>35</v>
      </c>
      <c r="I30" s="15">
        <v>1.831</v>
      </c>
      <c r="J30" s="17"/>
      <c r="K30" s="14">
        <v>43.94</v>
      </c>
      <c r="L30" s="16">
        <v>608.6</v>
      </c>
      <c r="M30" s="14">
        <v>308.8</v>
      </c>
      <c r="N30" s="18"/>
      <c r="O30" s="18"/>
      <c r="P30" s="18"/>
      <c r="Q30" s="18"/>
      <c r="R30" s="18"/>
      <c r="S30" s="21"/>
      <c r="T30" s="21"/>
    </row>
    <row r="31" spans="1:20" ht="15" thickBot="1" x14ac:dyDescent="0.35">
      <c r="H31" s="13" t="s">
        <v>24</v>
      </c>
      <c r="I31" s="15">
        <f t="shared" ref="I31" si="8">AVERAGE(I21:I30)</f>
        <v>1.8678000000000001</v>
      </c>
      <c r="J31" s="15">
        <f t="shared" ref="J31" si="9">AVERAGE(J21:J30)</f>
        <v>0.95459999999999989</v>
      </c>
      <c r="K31" s="14">
        <f>AVERAGE(K21:K30)</f>
        <v>54.45</v>
      </c>
      <c r="L31" s="16">
        <f>AVERAGE(L21:L30)</f>
        <v>748.37000000000012</v>
      </c>
      <c r="M31" s="16">
        <f>AVERAGE(M21:M30)</f>
        <v>323.61</v>
      </c>
      <c r="N31" s="16">
        <f>AVERAGE(N21:N30)</f>
        <v>839.1</v>
      </c>
      <c r="O31" s="16">
        <f>AVERAGE(O21:O30)</f>
        <v>120.2</v>
      </c>
      <c r="P31" s="16">
        <f t="shared" ref="P31" si="10">AVERAGE(P21:P30)</f>
        <v>47.29</v>
      </c>
      <c r="Q31" s="16">
        <f t="shared" ref="Q31:R31" si="11">AVERAGE(Q21:Q30)</f>
        <v>24.509999999999998</v>
      </c>
      <c r="R31" s="16">
        <f t="shared" si="11"/>
        <v>29.303999999999995</v>
      </c>
      <c r="S31" s="21">
        <f>AVERAGE(S21:S22)</f>
        <v>162.815</v>
      </c>
      <c r="T31" s="21">
        <f>AVERAGE(T21:T22)</f>
        <v>7.5</v>
      </c>
    </row>
    <row r="32" spans="1:20" ht="15" thickBot="1" x14ac:dyDescent="0.35">
      <c r="H32" s="13" t="s">
        <v>25</v>
      </c>
      <c r="I32" s="16">
        <f t="shared" ref="I32:J32" si="12">+_xlfn.STDEV.S(I21:I30)</f>
        <v>6.2698219007135014E-2</v>
      </c>
      <c r="J32" s="19">
        <f t="shared" si="12"/>
        <v>1.5165750888103116E-3</v>
      </c>
      <c r="K32" s="16">
        <f>+_xlfn.STDEV.S(K21:K30)</f>
        <v>7.0031009004742142</v>
      </c>
      <c r="L32" s="16">
        <f>+_xlfn.STDEV.S(L21:L30)</f>
        <v>80.322849246718135</v>
      </c>
      <c r="M32" s="16">
        <f>+_xlfn.STDEV.S(M21:M30)</f>
        <v>11.220066349576051</v>
      </c>
      <c r="N32" s="16">
        <f>+_xlfn.STDEV.S(N21:N30)</f>
        <v>39.002756312855617</v>
      </c>
      <c r="O32" s="16">
        <f>+_xlfn.STDEV.S(O21:O30)</f>
        <v>10.986355173577815</v>
      </c>
      <c r="P32" s="16">
        <f t="shared" ref="P32:T32" si="13">+_xlfn.STDEV.S(P21:P30)</f>
        <v>0.97349884437527656</v>
      </c>
      <c r="Q32" s="16">
        <f t="shared" si="13"/>
        <v>4.4276065769216544</v>
      </c>
      <c r="R32" s="16">
        <f t="shared" si="13"/>
        <v>3.2186689795628247</v>
      </c>
      <c r="S32" s="16">
        <f t="shared" si="13"/>
        <v>8.308504678941933</v>
      </c>
      <c r="T32" s="16">
        <v>0.71</v>
      </c>
    </row>
    <row r="34" spans="1:17" x14ac:dyDescent="0.3">
      <c r="A34" s="8" t="s">
        <v>50</v>
      </c>
    </row>
    <row r="35" spans="1:17" ht="15" thickBot="1" x14ac:dyDescent="0.35"/>
    <row r="36" spans="1:17" ht="29.4" thickBot="1" x14ac:dyDescent="0.35">
      <c r="A36" s="1" t="s">
        <v>3</v>
      </c>
      <c r="B36" s="2" t="s">
        <v>4</v>
      </c>
      <c r="C36" s="2" t="s">
        <v>47</v>
      </c>
      <c r="D36" s="2" t="s">
        <v>5</v>
      </c>
      <c r="E36" s="1" t="s">
        <v>24</v>
      </c>
      <c r="F36" s="1" t="s">
        <v>25</v>
      </c>
      <c r="H36" s="13" t="s">
        <v>36</v>
      </c>
      <c r="I36" s="14" t="s">
        <v>37</v>
      </c>
      <c r="J36" s="14" t="s">
        <v>38</v>
      </c>
      <c r="K36" s="14" t="s">
        <v>51</v>
      </c>
      <c r="L36" s="14" t="s">
        <v>40</v>
      </c>
      <c r="M36" s="14" t="s">
        <v>42</v>
      </c>
      <c r="N36" s="14" t="s">
        <v>43</v>
      </c>
      <c r="O36" s="14" t="s">
        <v>44</v>
      </c>
      <c r="P36" s="21" t="s">
        <v>57</v>
      </c>
      <c r="Q36" s="21" t="s">
        <v>58</v>
      </c>
    </row>
    <row r="37" spans="1:17" ht="16.2" thickBot="1" x14ac:dyDescent="0.35">
      <c r="A37" s="1" t="s">
        <v>0</v>
      </c>
      <c r="B37" s="2">
        <v>10</v>
      </c>
      <c r="C37" s="2" t="s">
        <v>39</v>
      </c>
      <c r="D37" s="2" t="s">
        <v>6</v>
      </c>
      <c r="E37" s="1">
        <v>1.8800000000000001</v>
      </c>
      <c r="F37" s="6">
        <v>3.0894084295289306E-2</v>
      </c>
      <c r="H37" s="13" t="s">
        <v>26</v>
      </c>
      <c r="I37" s="15">
        <v>1.927</v>
      </c>
      <c r="J37" s="15">
        <v>0.93799999999999994</v>
      </c>
      <c r="K37" s="14">
        <v>52.2</v>
      </c>
      <c r="L37" s="16">
        <v>739.4</v>
      </c>
      <c r="M37" s="14">
        <v>318.5</v>
      </c>
      <c r="N37" s="14">
        <v>828.4</v>
      </c>
      <c r="O37" s="14">
        <v>93</v>
      </c>
      <c r="P37" s="21">
        <v>133.6</v>
      </c>
      <c r="Q37" s="21">
        <v>6.21</v>
      </c>
    </row>
    <row r="38" spans="1:17" ht="16.2" thickBot="1" x14ac:dyDescent="0.35">
      <c r="A38" s="1" t="s">
        <v>1</v>
      </c>
      <c r="B38" s="2">
        <v>5</v>
      </c>
      <c r="C38" s="2" t="s">
        <v>7</v>
      </c>
      <c r="D38" s="2" t="s">
        <v>8</v>
      </c>
      <c r="E38" s="1">
        <v>0.93819999999999981</v>
      </c>
      <c r="F38" s="6">
        <v>1.0954451150103027E-3</v>
      </c>
      <c r="H38" s="13" t="s">
        <v>27</v>
      </c>
      <c r="I38" s="15">
        <v>1.9039999999999999</v>
      </c>
      <c r="J38" s="15">
        <v>0.93799999999999994</v>
      </c>
      <c r="K38" s="14">
        <v>61.16</v>
      </c>
      <c r="L38" s="16">
        <v>826.3</v>
      </c>
      <c r="M38" s="14">
        <v>324.2</v>
      </c>
      <c r="N38" s="14">
        <v>816.2</v>
      </c>
      <c r="O38" s="14">
        <v>90</v>
      </c>
      <c r="P38" s="21">
        <v>113.45</v>
      </c>
      <c r="Q38" s="21">
        <v>4.79</v>
      </c>
    </row>
    <row r="39" spans="1:17" ht="16.2" thickBot="1" x14ac:dyDescent="0.35">
      <c r="A39" s="1" t="s">
        <v>9</v>
      </c>
      <c r="B39" s="2">
        <v>10</v>
      </c>
      <c r="C39" s="2" t="s">
        <v>10</v>
      </c>
      <c r="D39" s="2" t="s">
        <v>11</v>
      </c>
      <c r="E39" s="4">
        <v>49.417999999999999</v>
      </c>
      <c r="F39" s="7">
        <v>13.494089076332656</v>
      </c>
      <c r="H39" s="13" t="s">
        <v>28</v>
      </c>
      <c r="I39" s="15">
        <v>1.8979999999999999</v>
      </c>
      <c r="J39" s="15">
        <v>0.93700000000000006</v>
      </c>
      <c r="K39" s="14">
        <v>44.53</v>
      </c>
      <c r="L39" s="16">
        <v>627.6</v>
      </c>
      <c r="M39" s="14">
        <v>327.10000000000002</v>
      </c>
      <c r="N39" s="14">
        <v>846.2</v>
      </c>
      <c r="O39" s="14">
        <v>100</v>
      </c>
      <c r="P39" s="21"/>
      <c r="Q39" s="21"/>
    </row>
    <row r="40" spans="1:17" ht="16.2" thickBot="1" x14ac:dyDescent="0.35">
      <c r="A40" s="1" t="s">
        <v>41</v>
      </c>
      <c r="B40" s="2">
        <v>10</v>
      </c>
      <c r="C40" s="11">
        <v>7</v>
      </c>
      <c r="D40" s="2" t="s">
        <v>11</v>
      </c>
      <c r="E40" s="4">
        <v>686.74</v>
      </c>
      <c r="F40" s="7">
        <v>142.86290397907123</v>
      </c>
      <c r="H40" s="13" t="s">
        <v>29</v>
      </c>
      <c r="I40" s="15">
        <v>1.899</v>
      </c>
      <c r="J40" s="15">
        <v>0.93799999999999994</v>
      </c>
      <c r="K40" s="14">
        <v>53.82</v>
      </c>
      <c r="L40" s="16">
        <v>741.7</v>
      </c>
      <c r="M40" s="14">
        <v>327.8</v>
      </c>
      <c r="N40" s="14">
        <v>885</v>
      </c>
      <c r="O40" s="14">
        <v>104</v>
      </c>
      <c r="P40" s="21"/>
      <c r="Q40" s="21"/>
    </row>
    <row r="41" spans="1:17" ht="16.2" thickBot="1" x14ac:dyDescent="0.35">
      <c r="A41" s="1" t="s">
        <v>12</v>
      </c>
      <c r="B41" s="2">
        <v>10</v>
      </c>
      <c r="C41" s="2" t="s">
        <v>13</v>
      </c>
      <c r="D41" s="2" t="s">
        <v>14</v>
      </c>
      <c r="E41" s="4">
        <v>326.36</v>
      </c>
      <c r="F41" s="7">
        <v>4.8671689238543427</v>
      </c>
      <c r="H41" s="13" t="s">
        <v>30</v>
      </c>
      <c r="I41" s="15">
        <v>1.8580000000000001</v>
      </c>
      <c r="J41" s="15">
        <v>0.94</v>
      </c>
      <c r="K41" s="14">
        <v>18.71</v>
      </c>
      <c r="L41" s="16">
        <v>382.8</v>
      </c>
      <c r="M41" s="14">
        <v>319.89999999999998</v>
      </c>
      <c r="N41" s="14">
        <v>863</v>
      </c>
      <c r="O41" s="14">
        <v>90</v>
      </c>
      <c r="P41" s="21"/>
      <c r="Q41" s="21"/>
    </row>
    <row r="42" spans="1:17" ht="16.2" thickBot="1" x14ac:dyDescent="0.35">
      <c r="A42" s="1" t="s">
        <v>15</v>
      </c>
      <c r="B42" s="2">
        <v>5</v>
      </c>
      <c r="C42" s="2" t="s">
        <v>16</v>
      </c>
      <c r="D42" s="2" t="s">
        <v>17</v>
      </c>
      <c r="E42" s="4">
        <v>847.76</v>
      </c>
      <c r="F42" s="7">
        <v>27.351197414372912</v>
      </c>
      <c r="H42" s="13" t="s">
        <v>31</v>
      </c>
      <c r="I42" s="15">
        <v>1.8520000000000001</v>
      </c>
      <c r="J42" s="17"/>
      <c r="K42" s="14">
        <v>61.07</v>
      </c>
      <c r="L42" s="16">
        <v>802.1</v>
      </c>
      <c r="M42" s="14">
        <v>327.3</v>
      </c>
      <c r="N42" s="18"/>
      <c r="O42" s="18"/>
      <c r="P42" s="21"/>
      <c r="Q42" s="21"/>
    </row>
    <row r="43" spans="1:17" ht="16.2" thickBot="1" x14ac:dyDescent="0.35">
      <c r="A43" s="3" t="s">
        <v>21</v>
      </c>
      <c r="B43" s="1">
        <v>5</v>
      </c>
      <c r="C43" s="1" t="s">
        <v>22</v>
      </c>
      <c r="D43" s="1" t="s">
        <v>23</v>
      </c>
      <c r="E43" s="1">
        <v>95.4</v>
      </c>
      <c r="F43" s="6">
        <v>6.3087241182350011</v>
      </c>
      <c r="H43" s="13" t="s">
        <v>32</v>
      </c>
      <c r="I43" s="15">
        <v>1.8720000000000001</v>
      </c>
      <c r="J43" s="17"/>
      <c r="K43" s="14">
        <v>56.2</v>
      </c>
      <c r="L43" s="16">
        <v>744.2</v>
      </c>
      <c r="M43" s="14">
        <v>328.8</v>
      </c>
      <c r="N43" s="18"/>
      <c r="O43" s="18"/>
      <c r="P43" s="21"/>
      <c r="Q43" s="21"/>
    </row>
    <row r="44" spans="1:17" ht="15" thickBot="1" x14ac:dyDescent="0.35">
      <c r="H44" s="13" t="s">
        <v>33</v>
      </c>
      <c r="I44" s="15">
        <v>1.87</v>
      </c>
      <c r="J44" s="17"/>
      <c r="K44" s="14">
        <v>61.96</v>
      </c>
      <c r="L44" s="16">
        <v>822.7</v>
      </c>
      <c r="M44" s="14">
        <v>333.1</v>
      </c>
      <c r="N44" s="18"/>
      <c r="O44" s="18"/>
      <c r="P44" s="21"/>
      <c r="Q44" s="21"/>
    </row>
    <row r="45" spans="1:17" ht="15" thickBot="1" x14ac:dyDescent="0.35">
      <c r="H45" s="13" t="s">
        <v>34</v>
      </c>
      <c r="I45" s="15">
        <v>1.8979999999999999</v>
      </c>
      <c r="J45" s="17"/>
      <c r="K45" s="14">
        <v>47.99</v>
      </c>
      <c r="L45" s="16">
        <v>656.8</v>
      </c>
      <c r="M45" s="14">
        <v>333</v>
      </c>
      <c r="N45" s="18"/>
      <c r="O45" s="18"/>
      <c r="P45" s="21"/>
      <c r="Q45" s="21"/>
    </row>
    <row r="46" spans="1:17" ht="15" thickBot="1" x14ac:dyDescent="0.35">
      <c r="H46" s="13" t="s">
        <v>35</v>
      </c>
      <c r="I46" s="15">
        <v>1.8220000000000001</v>
      </c>
      <c r="J46" s="17"/>
      <c r="K46" s="14">
        <v>36.54</v>
      </c>
      <c r="L46" s="16">
        <v>523.79999999999995</v>
      </c>
      <c r="M46" s="14">
        <v>323.89999999999998</v>
      </c>
      <c r="N46" s="18"/>
      <c r="O46" s="18"/>
      <c r="P46" s="21"/>
      <c r="Q46" s="21"/>
    </row>
    <row r="47" spans="1:17" ht="15" thickBot="1" x14ac:dyDescent="0.35">
      <c r="H47" s="13" t="s">
        <v>24</v>
      </c>
      <c r="I47" s="15">
        <f t="shared" ref="I47" si="14">AVERAGE(I37:I46)</f>
        <v>1.8800000000000001</v>
      </c>
      <c r="J47" s="15">
        <f t="shared" ref="J47" si="15">AVERAGE(J37:J46)</f>
        <v>0.93819999999999981</v>
      </c>
      <c r="K47" s="14">
        <f>AVERAGE(K37:K46)</f>
        <v>49.417999999999999</v>
      </c>
      <c r="L47" s="16">
        <f>AVERAGE(L37:L46)</f>
        <v>686.74</v>
      </c>
      <c r="M47" s="16">
        <f>AVERAGE(M37:M46)</f>
        <v>326.36</v>
      </c>
      <c r="N47" s="16">
        <f>AVERAGE(N37:N46)</f>
        <v>847.76</v>
      </c>
      <c r="O47" s="16">
        <f>AVERAGE(O37:O46)</f>
        <v>95.4</v>
      </c>
      <c r="P47" s="21">
        <f>AVERAGE(P37:P38)</f>
        <v>123.52500000000001</v>
      </c>
      <c r="Q47" s="21">
        <f>AVERAGE(Q37:Q38)</f>
        <v>5.5</v>
      </c>
    </row>
    <row r="48" spans="1:17" ht="15" thickBot="1" x14ac:dyDescent="0.35">
      <c r="H48" s="13" t="s">
        <v>25</v>
      </c>
      <c r="I48" s="16">
        <f t="shared" ref="I48:J48" si="16">+_xlfn.STDEV.S(I37:I46)</f>
        <v>3.0894084295289306E-2</v>
      </c>
      <c r="J48" s="19">
        <f t="shared" si="16"/>
        <v>1.0954451150103027E-3</v>
      </c>
      <c r="K48" s="16">
        <f>+_xlfn.STDEV.S(K37:K46)</f>
        <v>13.494089076332656</v>
      </c>
      <c r="L48" s="16">
        <f>+_xlfn.STDEV.S(L37:L46)</f>
        <v>142.86290397907123</v>
      </c>
      <c r="M48" s="16">
        <f>+_xlfn.STDEV.S(M37:M46)</f>
        <v>4.8671689238543427</v>
      </c>
      <c r="N48" s="16">
        <f>+_xlfn.STDEV.S(N37:N46)</f>
        <v>27.351197414372912</v>
      </c>
      <c r="O48" s="16">
        <f>+_xlfn.STDEV.S(O37:O46)</f>
        <v>6.3087241182350011</v>
      </c>
      <c r="P48" s="16">
        <f>+_xlfn.STDEV.S(P37:P46)</f>
        <v>14.248201640908926</v>
      </c>
      <c r="Q48" s="16">
        <v>0.71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Vinicius Silva Santos</dc:creator>
  <cp:lastModifiedBy>USUARIO</cp:lastModifiedBy>
  <dcterms:created xsi:type="dcterms:W3CDTF">2023-03-11T14:03:35Z</dcterms:created>
  <dcterms:modified xsi:type="dcterms:W3CDTF">2024-06-27T05:47:45Z</dcterms:modified>
</cp:coreProperties>
</file>