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a\Downloads\Projeto\"/>
    </mc:Choice>
  </mc:AlternateContent>
  <xr:revisionPtr revIDLastSave="0" documentId="8_{8664C3D6-40B0-48F4-BA97-98619FE09CD1}" xr6:coauthVersionLast="47" xr6:coauthVersionMax="47" xr10:uidLastSave="{00000000-0000-0000-0000-000000000000}"/>
  <bookViews>
    <workbookView xWindow="-108" yWindow="-108" windowWidth="23256" windowHeight="12456" activeTab="1" xr2:uid="{E53FC41D-3A67-497C-98DC-4F0838F841B1}"/>
  </bookViews>
  <sheets>
    <sheet name="Data" sheetId="1" r:id="rId1"/>
    <sheet name="Controller" sheetId="4" r:id="rId2"/>
    <sheet name="Caixinha" sheetId="6" r:id="rId3"/>
    <sheet name="Dashboard" sheetId="5" r:id="rId4"/>
  </sheets>
  <definedNames>
    <definedName name="SegmentaçãodeDados_Mês">#N/A</definedName>
  </definedNames>
  <calcPr calcId="191029"/>
  <pivotCaches>
    <pivotCache cacheId="31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<sst xmlns="http://schemas.openxmlformats.org/spreadsheetml/2006/main" count="190" uniqueCount="64">
  <si>
    <t xml:space="preserve">Data </t>
  </si>
  <si>
    <t>Tipo</t>
  </si>
  <si>
    <t>Descrição</t>
  </si>
  <si>
    <t>Valor</t>
  </si>
  <si>
    <t>Status</t>
  </si>
  <si>
    <t>Operação Bancária</t>
  </si>
  <si>
    <t>ENTRADA</t>
  </si>
  <si>
    <t>SAÍDA</t>
  </si>
  <si>
    <t>Renda Fixa</t>
  </si>
  <si>
    <t>Alimentação</t>
  </si>
  <si>
    <t>Transporte</t>
  </si>
  <si>
    <t>Lazer</t>
  </si>
  <si>
    <t>Saúde</t>
  </si>
  <si>
    <t>Educação</t>
  </si>
  <si>
    <t>Vestuário</t>
  </si>
  <si>
    <t>Investimentos</t>
  </si>
  <si>
    <t>Serviços</t>
  </si>
  <si>
    <t>Eletrônicos</t>
  </si>
  <si>
    <t>Utilidades Domésticas</t>
  </si>
  <si>
    <t>Presentes</t>
  </si>
  <si>
    <t>Beleza</t>
  </si>
  <si>
    <t>Pet Care</t>
  </si>
  <si>
    <t>Viagem</t>
  </si>
  <si>
    <t>Gastronomia</t>
  </si>
  <si>
    <t>Freelance</t>
  </si>
  <si>
    <t>Salário Mensal</t>
  </si>
  <si>
    <t>Gasolina</t>
  </si>
  <si>
    <t>Compras no cartão</t>
  </si>
  <si>
    <t>Cinema</t>
  </si>
  <si>
    <t>Consulta odontológica</t>
  </si>
  <si>
    <t>Material escolar</t>
  </si>
  <si>
    <t xml:space="preserve">Compra de roupas </t>
  </si>
  <si>
    <t>Dividendos de ações</t>
  </si>
  <si>
    <t>Limpeza do apartamento</t>
  </si>
  <si>
    <t>Compra de novo celular</t>
  </si>
  <si>
    <t>Reparos domésticos</t>
  </si>
  <si>
    <t>Presente de aniversário</t>
  </si>
  <si>
    <t>Corte de cabelo e barba</t>
  </si>
  <si>
    <t>Ração e petisco para o pet</t>
  </si>
  <si>
    <t>Reserva de Pousada</t>
  </si>
  <si>
    <t>Jantar em restaurante</t>
  </si>
  <si>
    <t>Cinema e Jantar</t>
  </si>
  <si>
    <t>Plano de saúde</t>
  </si>
  <si>
    <t>Pagamento por projeto</t>
  </si>
  <si>
    <t>Manutenção do veículo</t>
  </si>
  <si>
    <t>Compra de novo rádio</t>
  </si>
  <si>
    <t>Conta de energia elétrica</t>
  </si>
  <si>
    <t>Aniversário da mãe</t>
  </si>
  <si>
    <t>Transferência</t>
  </si>
  <si>
    <t>Débito automático</t>
  </si>
  <si>
    <t>cartão de crédito</t>
  </si>
  <si>
    <t>Recebido</t>
  </si>
  <si>
    <t>Pendente</t>
  </si>
  <si>
    <t>Pago</t>
  </si>
  <si>
    <t>Categoria</t>
  </si>
  <si>
    <t>Rótulos de Linha</t>
  </si>
  <si>
    <t>Total Geral</t>
  </si>
  <si>
    <t>Soma de Valor</t>
  </si>
  <si>
    <r>
      <t xml:space="preserve">quanto tive de </t>
    </r>
    <r>
      <rPr>
        <b/>
        <sz val="11"/>
        <color theme="1"/>
        <rFont val="Aptos Narrow"/>
        <family val="2"/>
        <scheme val="minor"/>
      </rPr>
      <t>saída</t>
    </r>
    <r>
      <rPr>
        <sz val="11"/>
        <color theme="1"/>
        <rFont val="Aptos Narrow"/>
        <family val="2"/>
        <scheme val="minor"/>
      </rPr>
      <t xml:space="preserve"> por </t>
    </r>
    <r>
      <rPr>
        <b/>
        <sz val="11"/>
        <color theme="1"/>
        <rFont val="Aptos Narrow"/>
        <family val="2"/>
        <scheme val="minor"/>
      </rPr>
      <t xml:space="preserve">categoria, sumarizado em reais </t>
    </r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</si>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</sst>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[$R$-416]\ 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8" tint="0.59999389629810485"/>
      <name val="Aptos Narrow"/>
      <family val="2"/>
      <scheme val="minor"/>
    </font>
    <font>
      <b/>
      <sz val="11"/>
      <color theme="8" tint="-0.24997711111789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3" fillId="3" borderId="0" xfId="0" applyFont="1" applyFill="1"/>
    <xf numFmtId="0" fontId="4" fillId="0" borderId="0" xfId="0" applyFont="1"/>
    <xf numFmtId="166" fontId="4" fillId="0" borderId="0" xfId="0" applyNumberFormat="1" applyFont="1"/>
    <xf numFmtId="0" fontId="1" fillId="2" borderId="0" xfId="1"/>
  </cellXfs>
  <cellStyles count="2">
    <cellStyle name="40% - Ênfase5" xfId="1" builtinId="47"/>
    <cellStyle name="Normal" xfId="0" builtinId="0"/>
  </cellStyles>
  <dxfs count="14">
    <dxf>
      <numFmt numFmtId="166" formatCode="[$R$-416]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ptos Narrow"/>
        <family val="2"/>
        <scheme val="minor"/>
      </font>
    </dxf>
    <dxf>
      <font>
        <color theme="0"/>
      </font>
      <border>
        <bottom style="thin">
          <color theme="8"/>
        </bottom>
        <vertical/>
        <horizontal/>
      </border>
    </dxf>
    <dxf>
      <font>
        <color theme="0"/>
      </font>
      <fill>
        <patternFill>
          <bgColor theme="8" tint="0.59996337778862885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[$R$-416]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my-style" pivot="0" table="0" count="10" xr9:uid="{7EEC9AC3-EC42-4542-8503-A50A81469A40}">
      <tableStyleElement type="wholeTable" dxfId="3"/>
      <tableStyleElement type="headerRow" dxfId="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patternFill patternType="solid">
              <fgColor auto="1"/>
              <bgColor theme="5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5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5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auto="1"/>
              <bgColor theme="5" tint="0.7999816888943144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8" tint="-0.249977111117893"/>
          </font>
          <fill>
            <patternFill patternType="solid">
              <fgColor theme="8" tint="0.59999389629810485"/>
              <bgColor theme="0"/>
            </patternFill>
          </fill>
          <border>
            <left style="thin">
              <color theme="8" tint="0.59999389629810485"/>
            </left>
            <right style="thin">
              <color theme="8" tint="0.59999389629810485"/>
            </right>
            <top style="thin">
              <color theme="8" tint="0.59999389629810485"/>
            </top>
            <bottom style="thin">
              <color theme="8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8"/>
              <bgColor theme="8" tint="0.59996337778862885"/>
            </patternFill>
          </fill>
          <border>
            <left style="thin">
              <color theme="8"/>
            </left>
            <right style="thin">
              <color theme="8"/>
            </right>
            <top style="thin">
              <color theme="8"/>
            </top>
            <bottom style="thin">
              <color theme="8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C0C0C0"/>
              <bgColor theme="0" tint="-4.9989318521683403E-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[Projeto.xlsx]Controller!Tabela dinâmica3</c:name>
    <c:fmtId val="12"/>
  </c:pivotSource>
  <c:chart>
    <c:autoTitleDeleted val="1"/>
    <c:pivotFmts>
      <c:pivotFmt>
        <c:idx val="0"/>
        <c:spPr>
          <a:solidFill>
            <a:schemeClr val="accent5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  <c:pivotFmt>
        <c:idx val="2"/>
        <c:spPr>
          <a:solidFill>
            <a:schemeClr val="accent5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5">
                  <a:lumMod val="0"/>
                  <a:lumOff val="100000"/>
                </a:schemeClr>
              </a:gs>
              <a:gs pos="35000">
                <a:schemeClr val="accent5">
                  <a:lumMod val="0"/>
                  <a:lumOff val="100000"/>
                </a:schemeClr>
              </a:gs>
              <a:gs pos="100000">
                <a:schemeClr val="accent5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5">
                  <a:lumMod val="0"/>
                  <a:lumOff val="100000"/>
                </a:schemeClr>
              </a:gs>
              <a:gs pos="35000">
                <a:schemeClr val="accent5">
                  <a:lumMod val="0"/>
                  <a:lumOff val="100000"/>
                </a:schemeClr>
              </a:gs>
              <a:gs pos="100000">
                <a:schemeClr val="accent5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9573954407244514E-2"/>
          <c:y val="0.15765765765765766"/>
          <c:w val="0.94042604559275544"/>
          <c:h val="0.602456196353834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Controller!$B$4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0"/>
                    <a:lumOff val="100000"/>
                  </a:schemeClr>
                </a:gs>
                <a:gs pos="35000">
                  <a:schemeClr val="accent5">
                    <a:lumMod val="0"/>
                    <a:lumOff val="100000"/>
                  </a:schemeClr>
                </a:gs>
                <a:gs pos="100000">
                  <a:schemeClr val="accent5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Controller!$A$5:$A$19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Controller!$B$5:$B$19</c:f>
              <c:numCache>
                <c:formatCode>[$R$-416]\ #,##0.00</c:formatCode>
                <c:ptCount val="14"/>
                <c:pt idx="0">
                  <c:v>1600</c:v>
                </c:pt>
                <c:pt idx="1">
                  <c:v>80</c:v>
                </c:pt>
                <c:pt idx="2">
                  <c:v>750</c:v>
                </c:pt>
                <c:pt idx="3">
                  <c:v>2700</c:v>
                </c:pt>
                <c:pt idx="4">
                  <c:v>350</c:v>
                </c:pt>
                <c:pt idx="5">
                  <c:v>320</c:v>
                </c:pt>
                <c:pt idx="6">
                  <c:v>200</c:v>
                </c:pt>
                <c:pt idx="7">
                  <c:v>580</c:v>
                </c:pt>
                <c:pt idx="8">
                  <c:v>850</c:v>
                </c:pt>
                <c:pt idx="9">
                  <c:v>950</c:v>
                </c:pt>
                <c:pt idx="10">
                  <c:v>600</c:v>
                </c:pt>
                <c:pt idx="11">
                  <c:v>700</c:v>
                </c:pt>
                <c:pt idx="12">
                  <c:v>1100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6-4E26-9170-E1313C23E9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7956560"/>
        <c:axId val="1717959920"/>
      </c:barChart>
      <c:catAx>
        <c:axId val="171795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7959920"/>
        <c:crosses val="autoZero"/>
        <c:auto val="1"/>
        <c:lblAlgn val="ctr"/>
        <c:lblOffset val="100"/>
        <c:noMultiLvlLbl val="0"/>
      </c:catAx>
      <c:valAx>
        <c:axId val="1717959920"/>
        <c:scaling>
          <c:orientation val="minMax"/>
        </c:scaling>
        <c:delete val="1"/>
        <c:axPos val="l"/>
        <c:numFmt formatCode="[$R$-416]\ #,##0.00" sourceLinked="1"/>
        <c:majorTickMark val="out"/>
        <c:minorTickMark val="none"/>
        <c:tickLblPos val="nextTo"/>
        <c:crossAx val="17179565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[Projeto.xlsx]Controller!Tabela dinâmica4</c:name>
    <c:fmtId val="13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5">
                  <a:lumMod val="0"/>
                  <a:lumOff val="100000"/>
                </a:schemeClr>
              </a:gs>
              <a:gs pos="35000">
                <a:schemeClr val="accent5">
                  <a:lumMod val="0"/>
                  <a:lumOff val="100000"/>
                </a:schemeClr>
              </a:gs>
              <a:gs pos="100000">
                <a:schemeClr val="accent5">
                  <a:lumMod val="100000"/>
                </a:schemeClr>
              </a:gs>
            </a:gsLst>
            <a:path path="circle">
              <a:fillToRect l="50000" t="-80000" r="50000" b="180000"/>
            </a:path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69009319658973E-3"/>
          <c:y val="7.4272858749799137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Controller!$F$4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5">
                    <a:lumMod val="0"/>
                    <a:lumOff val="100000"/>
                  </a:schemeClr>
                </a:gs>
                <a:gs pos="35000">
                  <a:schemeClr val="accent5">
                    <a:lumMod val="0"/>
                    <a:lumOff val="100000"/>
                  </a:schemeClr>
                </a:gs>
                <a:gs pos="100000">
                  <a:schemeClr val="accent5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Controller!$E$5:$E$8</c:f>
              <c:strCache>
                <c:ptCount val="3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</c:strCache>
            </c:strRef>
          </c:cat>
          <c:val>
            <c:numRef>
              <c:f>Controller!$F$5:$F$8</c:f>
              <c:numCache>
                <c:formatCode>[$R$-416]\ #,##0.00</c:formatCode>
                <c:ptCount val="3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B-43DC-9A11-BB1136B07B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8835024"/>
        <c:axId val="1658835984"/>
      </c:barChart>
      <c:catAx>
        <c:axId val="16588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835984"/>
        <c:crosses val="autoZero"/>
        <c:auto val="1"/>
        <c:lblAlgn val="ctr"/>
        <c:lblOffset val="100"/>
        <c:noMultiLvlLbl val="0"/>
      </c:catAx>
      <c:valAx>
        <c:axId val="1658835984"/>
        <c:scaling>
          <c:orientation val="minMax"/>
        </c:scaling>
        <c:delete val="1"/>
        <c:axPos val="l"/>
        <c:numFmt formatCode="[$R$-416]\ #,##0.00" sourceLinked="1"/>
        <c:majorTickMark val="none"/>
        <c:minorTickMark val="none"/>
        <c:tickLblPos val="nextTo"/>
        <c:crossAx val="165883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[$R$-416]\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3-4866-AA11-18DF7BD3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17795824"/>
        <c:axId val="1717796304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36000">
                  <a:schemeClr val="accent5">
                    <a:lumMod val="60000"/>
                    <a:lumOff val="40000"/>
                  </a:schemeClr>
                </a:gs>
                <a:gs pos="88000">
                  <a:schemeClr val="bg1">
                    <a:lumMod val="95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36000">
                    <a:schemeClr val="accent5">
                      <a:lumMod val="60000"/>
                      <a:lumOff val="40000"/>
                    </a:schemeClr>
                  </a:gs>
                  <a:gs pos="88000">
                    <a:schemeClr val="bg1">
                      <a:lumMod val="9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3-4866-AA11-18DF7BD3BE55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4051282051282"/>
                      <c:h val="0.161932555123216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EF3-4866-AA11-18DF7BD3BE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[$R$-416]\ #,##0.00</c:formatCode>
                <c:ptCount val="1"/>
                <c:pt idx="0">
                  <c:v>4155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3-4866-AA11-18DF7BD3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8985728"/>
        <c:axId val="1658984288"/>
      </c:barChart>
      <c:catAx>
        <c:axId val="17177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7796304"/>
        <c:crosses val="autoZero"/>
        <c:auto val="1"/>
        <c:lblAlgn val="ctr"/>
        <c:lblOffset val="100"/>
        <c:noMultiLvlLbl val="0"/>
      </c:catAx>
      <c:valAx>
        <c:axId val="1717796304"/>
        <c:scaling>
          <c:orientation val="minMax"/>
        </c:scaling>
        <c:delete val="1"/>
        <c:axPos val="l"/>
        <c:numFmt formatCode="[$R$-416]\ #,##0.00" sourceLinked="1"/>
        <c:majorTickMark val="none"/>
        <c:minorTickMark val="none"/>
        <c:tickLblPos val="nextTo"/>
        <c:crossAx val="1717795824"/>
        <c:crosses val="autoZero"/>
        <c:crossBetween val="between"/>
      </c:valAx>
      <c:valAx>
        <c:axId val="1658984288"/>
        <c:scaling>
          <c:orientation val="minMax"/>
        </c:scaling>
        <c:delete val="1"/>
        <c:axPos val="r"/>
        <c:numFmt formatCode="[$R$-416]\ #,##0.00" sourceLinked="1"/>
        <c:majorTickMark val="out"/>
        <c:minorTickMark val="none"/>
        <c:tickLblPos val="nextTo"/>
        <c:crossAx val="1658985728"/>
        <c:crosses val="max"/>
        <c:crossBetween val="between"/>
      </c:valAx>
      <c:catAx>
        <c:axId val="1658985728"/>
        <c:scaling>
          <c:orientation val="minMax"/>
        </c:scaling>
        <c:delete val="1"/>
        <c:axPos val="b"/>
        <c:majorTickMark val="out"/>
        <c:minorTickMark val="none"/>
        <c:tickLblPos val="nextTo"/>
        <c:crossAx val="1658984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image" Target="../media/image4.svg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7.svg"/><Relationship Id="rId5" Type="http://schemas.openxmlformats.org/officeDocument/2006/relationships/hyperlink" Target="#Data!A1"/><Relationship Id="rId10" Type="http://schemas.openxmlformats.org/officeDocument/2006/relationships/image" Target="../media/image6.png"/><Relationship Id="rId4" Type="http://schemas.openxmlformats.org/officeDocument/2006/relationships/chart" Target="../charts/chart2.xml"/><Relationship Id="rId9" Type="http://schemas.microsoft.com/office/2007/relationships/hdphoto" Target="../media/hdphoto1.wdp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228763</xdr:colOff>
      <xdr:row>28</xdr:row>
      <xdr:rowOff>0</xdr:rowOff>
    </xdr:from>
    <xdr:to>
      <xdr:col>15</xdr:col>
      <xdr:colOff>227517</xdr:colOff>
      <xdr:row>44</xdr:row>
      <xdr:rowOff>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F0BA7154-B879-4327-A907-AEF19AA9B0F0}"/>
            </a:ext>
          </a:extLst>
        </xdr:cNvPr>
        <xdr:cNvGrpSpPr/>
      </xdr:nvGrpSpPr>
      <xdr:grpSpPr>
        <a:xfrm>
          <a:off x="2204647" y="5209953"/>
          <a:ext cx="8557963" cy="2977117"/>
          <a:chOff x="1695449" y="451053"/>
          <a:chExt cx="4505326" cy="2996997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982F5B6A-C035-4C21-6B9C-10DF64547E31}"/>
              </a:ext>
            </a:extLst>
          </xdr:cNvPr>
          <xdr:cNvSpPr/>
        </xdr:nvSpPr>
        <xdr:spPr>
          <a:xfrm>
            <a:off x="1695449" y="457200"/>
            <a:ext cx="4505325" cy="2990850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AEB981D7-445A-958F-71C2-6D41B7E10412}"/>
              </a:ext>
            </a:extLst>
          </xdr:cNvPr>
          <xdr:cNvSpPr/>
        </xdr:nvSpPr>
        <xdr:spPr>
          <a:xfrm>
            <a:off x="1695450" y="451053"/>
            <a:ext cx="4505325" cy="533400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5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2</xdr:col>
      <xdr:colOff>261270</xdr:colOff>
      <xdr:row>30</xdr:row>
      <xdr:rowOff>113382</xdr:rowOff>
    </xdr:from>
    <xdr:to>
      <xdr:col>14</xdr:col>
      <xdr:colOff>194260</xdr:colOff>
      <xdr:row>43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128DDB1-DD54-415C-82B8-7B3737B4A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28</xdr:row>
      <xdr:rowOff>8029</xdr:rowOff>
    </xdr:from>
    <xdr:to>
      <xdr:col>7</xdr:col>
      <xdr:colOff>182265</xdr:colOff>
      <xdr:row>30</xdr:row>
      <xdr:rowOff>84652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2032AA11-95EA-5B70-7B95-9FB490D89E8F}"/>
            </a:ext>
          </a:extLst>
        </xdr:cNvPr>
        <xdr:cNvSpPr txBox="1"/>
      </xdr:nvSpPr>
      <xdr:spPr>
        <a:xfrm>
          <a:off x="3198628" y="5217982"/>
          <a:ext cx="2627753" cy="44876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2000" b="0" kern="120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Gasto</a:t>
          </a:r>
        </a:p>
      </xdr:txBody>
    </xdr:sp>
    <xdr:clientData/>
  </xdr:twoCellAnchor>
  <xdr:twoCellAnchor>
    <xdr:from>
      <xdr:col>1</xdr:col>
      <xdr:colOff>581079</xdr:colOff>
      <xdr:row>28</xdr:row>
      <xdr:rowOff>0</xdr:rowOff>
    </xdr:from>
    <xdr:to>
      <xdr:col>3</xdr:col>
      <xdr:colOff>0</xdr:colOff>
      <xdr:row>31</xdr:row>
      <xdr:rowOff>24807</xdr:rowOff>
    </xdr:to>
    <xdr:pic>
      <xdr:nvPicPr>
        <xdr:cNvPr id="25" name="Gráfico 24" descr="Dinheiro voador estrutura de tópicos">
          <a:extLst>
            <a:ext uri="{FF2B5EF4-FFF2-40B4-BE49-F238E27FC236}">
              <a16:creationId xmlns:a16="http://schemas.microsoft.com/office/drawing/2014/main" id="{9A3BCCE3-B8A2-05A9-12B4-1896CE024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556963" y="5209953"/>
          <a:ext cx="641665" cy="583017"/>
        </a:xfrm>
        <a:prstGeom prst="rect">
          <a:avLst/>
        </a:prstGeom>
      </xdr:spPr>
    </xdr:pic>
    <xdr:clientData/>
  </xdr:twoCellAnchor>
  <xdr:twoCellAnchor>
    <xdr:from>
      <xdr:col>0</xdr:col>
      <xdr:colOff>1801528</xdr:colOff>
      <xdr:row>9</xdr:row>
      <xdr:rowOff>2691</xdr:rowOff>
    </xdr:from>
    <xdr:to>
      <xdr:col>8</xdr:col>
      <xdr:colOff>53163</xdr:colOff>
      <xdr:row>26</xdr:row>
      <xdr:rowOff>115186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F5D4EE-647D-CAF7-B560-72DA2683C4DE}"/>
            </a:ext>
          </a:extLst>
        </xdr:cNvPr>
        <xdr:cNvGrpSpPr/>
      </xdr:nvGrpSpPr>
      <xdr:grpSpPr>
        <a:xfrm>
          <a:off x="1801528" y="1677319"/>
          <a:ext cx="4507123" cy="3275681"/>
          <a:chOff x="1326498" y="261257"/>
          <a:chExt cx="4879719" cy="3321504"/>
        </a:xfrm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D45310B2-7FDB-3341-91F3-1845891DB993}"/>
              </a:ext>
            </a:extLst>
          </xdr:cNvPr>
          <xdr:cNvGrpSpPr/>
        </xdr:nvGrpSpPr>
        <xdr:grpSpPr>
          <a:xfrm>
            <a:off x="1326498" y="261257"/>
            <a:ext cx="4879719" cy="3321504"/>
            <a:chOff x="1282956" y="261257"/>
            <a:chExt cx="4879719" cy="3321504"/>
          </a:xfrm>
        </xdr:grpSpPr>
        <xdr:grpSp>
          <xdr:nvGrpSpPr>
            <xdr:cNvPr id="14" name="Agrupar 13">
              <a:extLst>
                <a:ext uri="{FF2B5EF4-FFF2-40B4-BE49-F238E27FC236}">
                  <a16:creationId xmlns:a16="http://schemas.microsoft.com/office/drawing/2014/main" id="{A3ADD378-2D54-38EA-4050-5F186CDD22AB}"/>
                </a:ext>
              </a:extLst>
            </xdr:cNvPr>
            <xdr:cNvGrpSpPr/>
          </xdr:nvGrpSpPr>
          <xdr:grpSpPr>
            <a:xfrm>
              <a:off x="1657349" y="261257"/>
              <a:ext cx="4505326" cy="3321504"/>
              <a:chOff x="1695449" y="428625"/>
              <a:chExt cx="4505326" cy="3019425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B4BE9489-6AD6-9947-CAB5-BDA6A6549DE2}"/>
                  </a:ext>
                </a:extLst>
              </xdr:cNvPr>
              <xdr:cNvSpPr/>
            </xdr:nvSpPr>
            <xdr:spPr>
              <a:xfrm>
                <a:off x="1695449" y="457200"/>
                <a:ext cx="4505325" cy="2990850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2" name="Retângulo: Cantos Superiores Arredondados 11">
                <a:extLst>
                  <a:ext uri="{FF2B5EF4-FFF2-40B4-BE49-F238E27FC236}">
                    <a16:creationId xmlns:a16="http://schemas.microsoft.com/office/drawing/2014/main" id="{E508D154-D796-7ED2-3444-D17CAFE8A919}"/>
                  </a:ext>
                </a:extLst>
              </xdr:cNvPr>
              <xdr:cNvSpPr/>
            </xdr:nvSpPr>
            <xdr:spPr>
              <a:xfrm>
                <a:off x="1695450" y="428625"/>
                <a:ext cx="4505325" cy="5334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53B0F398-9D8E-F83B-AAA9-4B1CB71067B6}"/>
                </a:ext>
              </a:extLst>
            </xdr:cNvPr>
            <xdr:cNvSpPr txBox="1"/>
          </xdr:nvSpPr>
          <xdr:spPr>
            <a:xfrm>
              <a:off x="1282956" y="323291"/>
              <a:ext cx="3733800" cy="34834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 b="0" kern="1200">
                  <a:ln>
                    <a:noFill/>
                  </a:ln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graphicFrame macro="">
        <xdr:nvGraphicFramePr>
          <xdr:cNvPr id="11" name="Gráfico 10">
            <a:extLst>
              <a:ext uri="{FF2B5EF4-FFF2-40B4-BE49-F238E27FC236}">
                <a16:creationId xmlns:a16="http://schemas.microsoft.com/office/drawing/2014/main" id="{7BF83DB8-8AB9-4374-9705-42F68735647C}"/>
              </a:ext>
            </a:extLst>
          </xdr:cNvPr>
          <xdr:cNvGraphicFramePr>
            <a:graphicFrameLocks/>
          </xdr:cNvGraphicFramePr>
        </xdr:nvGraphicFramePr>
        <xdr:xfrm>
          <a:off x="2086248" y="842301"/>
          <a:ext cx="3695700" cy="2628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</xdr:col>
      <xdr:colOff>445216</xdr:colOff>
      <xdr:row>9</xdr:row>
      <xdr:rowOff>37248</xdr:rowOff>
    </xdr:from>
    <xdr:to>
      <xdr:col>2</xdr:col>
      <xdr:colOff>336699</xdr:colOff>
      <xdr:row>11</xdr:row>
      <xdr:rowOff>106326</xdr:rowOff>
    </xdr:to>
    <xdr:grpSp>
      <xdr:nvGrpSpPr>
        <xdr:cNvPr id="53" name="Gráfico 26" descr="Registrar estrutura de tópicos">
          <a:extLst>
            <a:ext uri="{FF2B5EF4-FFF2-40B4-BE49-F238E27FC236}">
              <a16:creationId xmlns:a16="http://schemas.microsoft.com/office/drawing/2014/main" id="{D474BEB3-C86D-4B13-536E-BFECCD8777EE}"/>
            </a:ext>
          </a:extLst>
        </xdr:cNvPr>
        <xdr:cNvGrpSpPr/>
      </xdr:nvGrpSpPr>
      <xdr:grpSpPr>
        <a:xfrm>
          <a:off x="2421100" y="1711876"/>
          <a:ext cx="502855" cy="441217"/>
          <a:chOff x="3138793" y="1711876"/>
          <a:chExt cx="563904" cy="500209"/>
        </a:xfrm>
        <a:solidFill>
          <a:srgbClr val="FFFFFF"/>
        </a:solidFill>
      </xdr:grpSpPr>
      <xdr:sp macro="" textlink="">
        <xdr:nvSpPr>
          <xdr:cNvPr id="54" name="Forma Livre: Forma 53">
            <a:extLst>
              <a:ext uri="{FF2B5EF4-FFF2-40B4-BE49-F238E27FC236}">
                <a16:creationId xmlns:a16="http://schemas.microsoft.com/office/drawing/2014/main" id="{636CC560-884D-F848-8E52-E0A0AD63F62B}"/>
              </a:ext>
            </a:extLst>
          </xdr:cNvPr>
          <xdr:cNvSpPr/>
        </xdr:nvSpPr>
        <xdr:spPr>
          <a:xfrm>
            <a:off x="3138793" y="1711876"/>
            <a:ext cx="563904" cy="500209"/>
          </a:xfrm>
          <a:custGeom>
            <a:avLst/>
            <a:gdLst>
              <a:gd name="connsiteX0" fmla="*/ 521611 w 563904"/>
              <a:gd name="connsiteY0" fmla="*/ 133859 h 500209"/>
              <a:gd name="connsiteX1" fmla="*/ 493416 w 563904"/>
              <a:gd name="connsiteY1" fmla="*/ 105678 h 500209"/>
              <a:gd name="connsiteX2" fmla="*/ 253757 w 563904"/>
              <a:gd name="connsiteY2" fmla="*/ 105678 h 500209"/>
              <a:gd name="connsiteX3" fmla="*/ 253757 w 563904"/>
              <a:gd name="connsiteY3" fmla="*/ 0 h 500209"/>
              <a:gd name="connsiteX4" fmla="*/ 98683 w 563904"/>
              <a:gd name="connsiteY4" fmla="*/ 0 h 500209"/>
              <a:gd name="connsiteX5" fmla="*/ 98683 w 563904"/>
              <a:gd name="connsiteY5" fmla="*/ 105678 h 500209"/>
              <a:gd name="connsiteX6" fmla="*/ 70488 w 563904"/>
              <a:gd name="connsiteY6" fmla="*/ 105678 h 500209"/>
              <a:gd name="connsiteX7" fmla="*/ 42293 w 563904"/>
              <a:gd name="connsiteY7" fmla="*/ 133859 h 500209"/>
              <a:gd name="connsiteX8" fmla="*/ 42293 w 563904"/>
              <a:gd name="connsiteY8" fmla="*/ 218401 h 500209"/>
              <a:gd name="connsiteX9" fmla="*/ 0 w 563904"/>
              <a:gd name="connsiteY9" fmla="*/ 317034 h 500209"/>
              <a:gd name="connsiteX10" fmla="*/ 0 w 563904"/>
              <a:gd name="connsiteY10" fmla="*/ 500209 h 500209"/>
              <a:gd name="connsiteX11" fmla="*/ 563904 w 563904"/>
              <a:gd name="connsiteY11" fmla="*/ 500209 h 500209"/>
              <a:gd name="connsiteX12" fmla="*/ 563904 w 563904"/>
              <a:gd name="connsiteY12" fmla="*/ 317034 h 500209"/>
              <a:gd name="connsiteX13" fmla="*/ 521611 w 563904"/>
              <a:gd name="connsiteY13" fmla="*/ 218401 h 500209"/>
              <a:gd name="connsiteX14" fmla="*/ 112781 w 563904"/>
              <a:gd name="connsiteY14" fmla="*/ 14090 h 500209"/>
              <a:gd name="connsiteX15" fmla="*/ 239659 w 563904"/>
              <a:gd name="connsiteY15" fmla="*/ 14090 h 500209"/>
              <a:gd name="connsiteX16" fmla="*/ 239659 w 563904"/>
              <a:gd name="connsiteY16" fmla="*/ 211356 h 500209"/>
              <a:gd name="connsiteX17" fmla="*/ 112781 w 563904"/>
              <a:gd name="connsiteY17" fmla="*/ 211356 h 500209"/>
              <a:gd name="connsiteX18" fmla="*/ 549807 w 563904"/>
              <a:gd name="connsiteY18" fmla="*/ 486119 h 500209"/>
              <a:gd name="connsiteX19" fmla="*/ 14098 w 563904"/>
              <a:gd name="connsiteY19" fmla="*/ 486119 h 500209"/>
              <a:gd name="connsiteX20" fmla="*/ 14098 w 563904"/>
              <a:gd name="connsiteY20" fmla="*/ 380441 h 500209"/>
              <a:gd name="connsiteX21" fmla="*/ 549807 w 563904"/>
              <a:gd name="connsiteY21" fmla="*/ 380441 h 500209"/>
              <a:gd name="connsiteX22" fmla="*/ 549807 w 563904"/>
              <a:gd name="connsiteY22" fmla="*/ 319929 h 500209"/>
              <a:gd name="connsiteX23" fmla="*/ 549807 w 563904"/>
              <a:gd name="connsiteY23" fmla="*/ 366350 h 500209"/>
              <a:gd name="connsiteX24" fmla="*/ 14098 w 563904"/>
              <a:gd name="connsiteY24" fmla="*/ 366350 h 500209"/>
              <a:gd name="connsiteX25" fmla="*/ 14098 w 563904"/>
              <a:gd name="connsiteY25" fmla="*/ 319929 h 500209"/>
              <a:gd name="connsiteX26" fmla="*/ 55249 w 563904"/>
              <a:gd name="connsiteY26" fmla="*/ 223953 h 500209"/>
              <a:gd name="connsiteX27" fmla="*/ 56390 w 563904"/>
              <a:gd name="connsiteY27" fmla="*/ 221297 h 500209"/>
              <a:gd name="connsiteX28" fmla="*/ 56390 w 563904"/>
              <a:gd name="connsiteY28" fmla="*/ 133859 h 500209"/>
              <a:gd name="connsiteX29" fmla="*/ 70488 w 563904"/>
              <a:gd name="connsiteY29" fmla="*/ 119768 h 500209"/>
              <a:gd name="connsiteX30" fmla="*/ 98683 w 563904"/>
              <a:gd name="connsiteY30" fmla="*/ 119768 h 500209"/>
              <a:gd name="connsiteX31" fmla="*/ 98683 w 563904"/>
              <a:gd name="connsiteY31" fmla="*/ 225446 h 500209"/>
              <a:gd name="connsiteX32" fmla="*/ 253757 w 563904"/>
              <a:gd name="connsiteY32" fmla="*/ 225446 h 500209"/>
              <a:gd name="connsiteX33" fmla="*/ 253757 w 563904"/>
              <a:gd name="connsiteY33" fmla="*/ 119768 h 500209"/>
              <a:gd name="connsiteX34" fmla="*/ 493416 w 563904"/>
              <a:gd name="connsiteY34" fmla="*/ 119768 h 500209"/>
              <a:gd name="connsiteX35" fmla="*/ 507514 w 563904"/>
              <a:gd name="connsiteY35" fmla="*/ 133859 h 500209"/>
              <a:gd name="connsiteX36" fmla="*/ 507514 w 563904"/>
              <a:gd name="connsiteY36" fmla="*/ 221297 h 500209"/>
              <a:gd name="connsiteX37" fmla="*/ 508656 w 563904"/>
              <a:gd name="connsiteY37" fmla="*/ 223953 h 50020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</a:cxnLst>
            <a:rect l="l" t="t" r="r" b="b"/>
            <a:pathLst>
              <a:path w="563904" h="500209">
                <a:moveTo>
                  <a:pt x="521611" y="133859"/>
                </a:moveTo>
                <a:cubicBezTo>
                  <a:pt x="521611" y="118295"/>
                  <a:pt x="508988" y="105678"/>
                  <a:pt x="493416" y="105678"/>
                </a:cubicBezTo>
                <a:lnTo>
                  <a:pt x="253757" y="105678"/>
                </a:lnTo>
                <a:lnTo>
                  <a:pt x="253757" y="0"/>
                </a:lnTo>
                <a:lnTo>
                  <a:pt x="98683" y="0"/>
                </a:lnTo>
                <a:lnTo>
                  <a:pt x="98683" y="105678"/>
                </a:lnTo>
                <a:lnTo>
                  <a:pt x="70488" y="105678"/>
                </a:lnTo>
                <a:cubicBezTo>
                  <a:pt x="54917" y="105678"/>
                  <a:pt x="42293" y="118295"/>
                  <a:pt x="42293" y="133859"/>
                </a:cubicBezTo>
                <a:lnTo>
                  <a:pt x="42293" y="218401"/>
                </a:lnTo>
                <a:lnTo>
                  <a:pt x="0" y="317034"/>
                </a:lnTo>
                <a:lnTo>
                  <a:pt x="0" y="500209"/>
                </a:lnTo>
                <a:lnTo>
                  <a:pt x="563904" y="500209"/>
                </a:lnTo>
                <a:lnTo>
                  <a:pt x="563904" y="317034"/>
                </a:lnTo>
                <a:lnTo>
                  <a:pt x="521611" y="218401"/>
                </a:lnTo>
                <a:close/>
                <a:moveTo>
                  <a:pt x="112781" y="14090"/>
                </a:moveTo>
                <a:lnTo>
                  <a:pt x="239659" y="14090"/>
                </a:lnTo>
                <a:lnTo>
                  <a:pt x="239659" y="211356"/>
                </a:lnTo>
                <a:lnTo>
                  <a:pt x="112781" y="211356"/>
                </a:lnTo>
                <a:close/>
                <a:moveTo>
                  <a:pt x="549807" y="486119"/>
                </a:moveTo>
                <a:lnTo>
                  <a:pt x="14098" y="486119"/>
                </a:lnTo>
                <a:lnTo>
                  <a:pt x="14098" y="380441"/>
                </a:lnTo>
                <a:lnTo>
                  <a:pt x="549807" y="380441"/>
                </a:lnTo>
                <a:close/>
                <a:moveTo>
                  <a:pt x="549807" y="319929"/>
                </a:moveTo>
                <a:lnTo>
                  <a:pt x="549807" y="366350"/>
                </a:lnTo>
                <a:lnTo>
                  <a:pt x="14098" y="366350"/>
                </a:lnTo>
                <a:lnTo>
                  <a:pt x="14098" y="319929"/>
                </a:lnTo>
                <a:lnTo>
                  <a:pt x="55249" y="223953"/>
                </a:lnTo>
                <a:lnTo>
                  <a:pt x="56390" y="221297"/>
                </a:lnTo>
                <a:lnTo>
                  <a:pt x="56390" y="133859"/>
                </a:lnTo>
                <a:cubicBezTo>
                  <a:pt x="56390" y="126077"/>
                  <a:pt x="62702" y="119768"/>
                  <a:pt x="70488" y="119768"/>
                </a:cubicBezTo>
                <a:lnTo>
                  <a:pt x="98683" y="119768"/>
                </a:lnTo>
                <a:lnTo>
                  <a:pt x="98683" y="225446"/>
                </a:lnTo>
                <a:lnTo>
                  <a:pt x="253757" y="225446"/>
                </a:lnTo>
                <a:lnTo>
                  <a:pt x="253757" y="119768"/>
                </a:lnTo>
                <a:lnTo>
                  <a:pt x="493416" y="119768"/>
                </a:lnTo>
                <a:cubicBezTo>
                  <a:pt x="501202" y="119768"/>
                  <a:pt x="507514" y="126077"/>
                  <a:pt x="507514" y="133859"/>
                </a:cubicBezTo>
                <a:lnTo>
                  <a:pt x="507514" y="221297"/>
                </a:lnTo>
                <a:lnTo>
                  <a:pt x="508656" y="223953"/>
                </a:lnTo>
                <a:close/>
              </a:path>
            </a:pathLst>
          </a:custGeom>
          <a:solidFill>
            <a:srgbClr val="FFFFFF"/>
          </a:solidFill>
          <a:ln w="7045" cap="flat">
            <a:solidFill>
              <a:schemeClr val="bg1"/>
            </a:solidFill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55" name="Forma Livre: Forma 54">
            <a:extLst>
              <a:ext uri="{FF2B5EF4-FFF2-40B4-BE49-F238E27FC236}">
                <a16:creationId xmlns:a16="http://schemas.microsoft.com/office/drawing/2014/main" id="{E54B1C7D-D34A-C882-DB70-DBC34C9B4042}"/>
              </a:ext>
            </a:extLst>
          </xdr:cNvPr>
          <xdr:cNvSpPr/>
        </xdr:nvSpPr>
        <xdr:spPr>
          <a:xfrm>
            <a:off x="3279769" y="1768237"/>
            <a:ext cx="70488" cy="14090"/>
          </a:xfrm>
          <a:custGeom>
            <a:avLst/>
            <a:gdLst>
              <a:gd name="connsiteX0" fmla="*/ 0 w 70488"/>
              <a:gd name="connsiteY0" fmla="*/ 0 h 14090"/>
              <a:gd name="connsiteX1" fmla="*/ 70488 w 70488"/>
              <a:gd name="connsiteY1" fmla="*/ 0 h 14090"/>
              <a:gd name="connsiteX2" fmla="*/ 70488 w 70488"/>
              <a:gd name="connsiteY2" fmla="*/ 14090 h 14090"/>
              <a:gd name="connsiteX3" fmla="*/ 0 w 70488"/>
              <a:gd name="connsiteY3" fmla="*/ 14090 h 140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0488" h="14090">
                <a:moveTo>
                  <a:pt x="0" y="0"/>
                </a:moveTo>
                <a:lnTo>
                  <a:pt x="70488" y="0"/>
                </a:lnTo>
                <a:lnTo>
                  <a:pt x="70488" y="14090"/>
                </a:lnTo>
                <a:lnTo>
                  <a:pt x="0" y="14090"/>
                </a:lnTo>
                <a:close/>
              </a:path>
            </a:pathLst>
          </a:custGeom>
          <a:solidFill>
            <a:srgbClr val="FFFFFF"/>
          </a:solidFill>
          <a:ln w="7045" cap="flat">
            <a:solidFill>
              <a:schemeClr val="bg1"/>
            </a:solidFill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56" name="Forma Livre: Forma 55">
            <a:extLst>
              <a:ext uri="{FF2B5EF4-FFF2-40B4-BE49-F238E27FC236}">
                <a16:creationId xmlns:a16="http://schemas.microsoft.com/office/drawing/2014/main" id="{BA0E7CDC-75F5-4256-6F4F-1A201E52C113}"/>
              </a:ext>
            </a:extLst>
          </xdr:cNvPr>
          <xdr:cNvSpPr/>
        </xdr:nvSpPr>
        <xdr:spPr>
          <a:xfrm>
            <a:off x="3279769" y="1817554"/>
            <a:ext cx="70488" cy="14090"/>
          </a:xfrm>
          <a:custGeom>
            <a:avLst/>
            <a:gdLst>
              <a:gd name="connsiteX0" fmla="*/ 0 w 70488"/>
              <a:gd name="connsiteY0" fmla="*/ 0 h 14090"/>
              <a:gd name="connsiteX1" fmla="*/ 70488 w 70488"/>
              <a:gd name="connsiteY1" fmla="*/ 0 h 14090"/>
              <a:gd name="connsiteX2" fmla="*/ 70488 w 70488"/>
              <a:gd name="connsiteY2" fmla="*/ 14090 h 14090"/>
              <a:gd name="connsiteX3" fmla="*/ 0 w 70488"/>
              <a:gd name="connsiteY3" fmla="*/ 14090 h 140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0488" h="14090">
                <a:moveTo>
                  <a:pt x="0" y="0"/>
                </a:moveTo>
                <a:lnTo>
                  <a:pt x="70488" y="0"/>
                </a:lnTo>
                <a:lnTo>
                  <a:pt x="70488" y="14090"/>
                </a:lnTo>
                <a:lnTo>
                  <a:pt x="0" y="14090"/>
                </a:lnTo>
                <a:close/>
              </a:path>
            </a:pathLst>
          </a:custGeom>
          <a:solidFill>
            <a:srgbClr val="FFFFFF"/>
          </a:solidFill>
          <a:ln w="7045" cap="flat">
            <a:solidFill>
              <a:schemeClr val="bg1"/>
            </a:solidFill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57" name="Forma Livre: Forma 56">
            <a:extLst>
              <a:ext uri="{FF2B5EF4-FFF2-40B4-BE49-F238E27FC236}">
                <a16:creationId xmlns:a16="http://schemas.microsoft.com/office/drawing/2014/main" id="{6D9FF19F-BD14-5132-709C-5BD57A7791A2}"/>
              </a:ext>
            </a:extLst>
          </xdr:cNvPr>
          <xdr:cNvSpPr/>
        </xdr:nvSpPr>
        <xdr:spPr>
          <a:xfrm>
            <a:off x="3279769" y="1866870"/>
            <a:ext cx="70488" cy="14090"/>
          </a:xfrm>
          <a:custGeom>
            <a:avLst/>
            <a:gdLst>
              <a:gd name="connsiteX0" fmla="*/ 0 w 70488"/>
              <a:gd name="connsiteY0" fmla="*/ 0 h 14090"/>
              <a:gd name="connsiteX1" fmla="*/ 70488 w 70488"/>
              <a:gd name="connsiteY1" fmla="*/ 0 h 14090"/>
              <a:gd name="connsiteX2" fmla="*/ 70488 w 70488"/>
              <a:gd name="connsiteY2" fmla="*/ 14090 h 14090"/>
              <a:gd name="connsiteX3" fmla="*/ 0 w 70488"/>
              <a:gd name="connsiteY3" fmla="*/ 14090 h 140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</a:cxnLst>
            <a:rect l="l" t="t" r="r" b="b"/>
            <a:pathLst>
              <a:path w="70488" h="14090">
                <a:moveTo>
                  <a:pt x="0" y="0"/>
                </a:moveTo>
                <a:lnTo>
                  <a:pt x="70488" y="0"/>
                </a:lnTo>
                <a:lnTo>
                  <a:pt x="70488" y="14090"/>
                </a:lnTo>
                <a:lnTo>
                  <a:pt x="0" y="14090"/>
                </a:lnTo>
                <a:close/>
              </a:path>
            </a:pathLst>
          </a:custGeom>
          <a:solidFill>
            <a:srgbClr val="FFFFFF"/>
          </a:solidFill>
          <a:ln w="7045" cap="flat">
            <a:solidFill>
              <a:schemeClr val="bg1"/>
            </a:solidFill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58" name="Forma Livre: Forma 57">
            <a:extLst>
              <a:ext uri="{FF2B5EF4-FFF2-40B4-BE49-F238E27FC236}">
                <a16:creationId xmlns:a16="http://schemas.microsoft.com/office/drawing/2014/main" id="{E80B5176-B79D-D61F-4F56-2A7CF21A1CD6}"/>
              </a:ext>
            </a:extLst>
          </xdr:cNvPr>
          <xdr:cNvSpPr/>
        </xdr:nvSpPr>
        <xdr:spPr>
          <a:xfrm>
            <a:off x="3441891" y="1859825"/>
            <a:ext cx="176220" cy="77497"/>
          </a:xfrm>
          <a:custGeom>
            <a:avLst/>
            <a:gdLst>
              <a:gd name="connsiteX0" fmla="*/ 0 w 176220"/>
              <a:gd name="connsiteY0" fmla="*/ 77497 h 77497"/>
              <a:gd name="connsiteX1" fmla="*/ 176220 w 176220"/>
              <a:gd name="connsiteY1" fmla="*/ 77497 h 77497"/>
              <a:gd name="connsiteX2" fmla="*/ 176220 w 176220"/>
              <a:gd name="connsiteY2" fmla="*/ 0 h 77497"/>
              <a:gd name="connsiteX3" fmla="*/ 0 w 176220"/>
              <a:gd name="connsiteY3" fmla="*/ 0 h 77497"/>
              <a:gd name="connsiteX4" fmla="*/ 14098 w 176220"/>
              <a:gd name="connsiteY4" fmla="*/ 14090 h 77497"/>
              <a:gd name="connsiteX5" fmla="*/ 162122 w 176220"/>
              <a:gd name="connsiteY5" fmla="*/ 14090 h 77497"/>
              <a:gd name="connsiteX6" fmla="*/ 162122 w 176220"/>
              <a:gd name="connsiteY6" fmla="*/ 63407 h 77497"/>
              <a:gd name="connsiteX7" fmla="*/ 14098 w 176220"/>
              <a:gd name="connsiteY7" fmla="*/ 63407 h 7749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</a:cxnLst>
            <a:rect l="l" t="t" r="r" b="b"/>
            <a:pathLst>
              <a:path w="176220" h="77497">
                <a:moveTo>
                  <a:pt x="0" y="77497"/>
                </a:moveTo>
                <a:lnTo>
                  <a:pt x="176220" y="77497"/>
                </a:lnTo>
                <a:lnTo>
                  <a:pt x="176220" y="0"/>
                </a:lnTo>
                <a:lnTo>
                  <a:pt x="0" y="0"/>
                </a:lnTo>
                <a:close/>
                <a:moveTo>
                  <a:pt x="14098" y="14090"/>
                </a:moveTo>
                <a:lnTo>
                  <a:pt x="162122" y="14090"/>
                </a:lnTo>
                <a:lnTo>
                  <a:pt x="162122" y="63407"/>
                </a:lnTo>
                <a:lnTo>
                  <a:pt x="14098" y="63407"/>
                </a:lnTo>
                <a:close/>
              </a:path>
            </a:pathLst>
          </a:custGeom>
          <a:solidFill>
            <a:srgbClr val="FFFFFF"/>
          </a:solidFill>
          <a:ln w="7045" cap="flat">
            <a:solidFill>
              <a:schemeClr val="bg1"/>
            </a:solidFill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59" name="Forma Livre: Forma 58">
            <a:extLst>
              <a:ext uri="{FF2B5EF4-FFF2-40B4-BE49-F238E27FC236}">
                <a16:creationId xmlns:a16="http://schemas.microsoft.com/office/drawing/2014/main" id="{E3493ADC-9F94-2FB8-1E86-F35FCA6F7CC1}"/>
              </a:ext>
            </a:extLst>
          </xdr:cNvPr>
          <xdr:cNvSpPr/>
        </xdr:nvSpPr>
        <xdr:spPr>
          <a:xfrm>
            <a:off x="3396074" y="2120497"/>
            <a:ext cx="49341" cy="49316"/>
          </a:xfrm>
          <a:custGeom>
            <a:avLst/>
            <a:gdLst>
              <a:gd name="connsiteX0" fmla="*/ 24671 w 49341"/>
              <a:gd name="connsiteY0" fmla="*/ 49316 h 49316"/>
              <a:gd name="connsiteX1" fmla="*/ 49342 w 49341"/>
              <a:gd name="connsiteY1" fmla="*/ 24658 h 49316"/>
              <a:gd name="connsiteX2" fmla="*/ 24671 w 49341"/>
              <a:gd name="connsiteY2" fmla="*/ 0 h 49316"/>
              <a:gd name="connsiteX3" fmla="*/ 0 w 49341"/>
              <a:gd name="connsiteY3" fmla="*/ 24658 h 49316"/>
              <a:gd name="connsiteX4" fmla="*/ 24671 w 49341"/>
              <a:gd name="connsiteY4" fmla="*/ 49316 h 49316"/>
              <a:gd name="connsiteX5" fmla="*/ 24671 w 49341"/>
              <a:gd name="connsiteY5" fmla="*/ 14090 h 49316"/>
              <a:gd name="connsiteX6" fmla="*/ 35244 w 49341"/>
              <a:gd name="connsiteY6" fmla="*/ 24658 h 49316"/>
              <a:gd name="connsiteX7" fmla="*/ 24671 w 49341"/>
              <a:gd name="connsiteY7" fmla="*/ 35226 h 49316"/>
              <a:gd name="connsiteX8" fmla="*/ 14098 w 49341"/>
              <a:gd name="connsiteY8" fmla="*/ 24658 h 49316"/>
              <a:gd name="connsiteX9" fmla="*/ 24671 w 49341"/>
              <a:gd name="connsiteY9" fmla="*/ 14090 h 4931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49341" h="49316">
                <a:moveTo>
                  <a:pt x="24671" y="49316"/>
                </a:moveTo>
                <a:cubicBezTo>
                  <a:pt x="38296" y="49316"/>
                  <a:pt x="49342" y="38277"/>
                  <a:pt x="49342" y="24658"/>
                </a:cubicBezTo>
                <a:cubicBezTo>
                  <a:pt x="49342" y="11040"/>
                  <a:pt x="38296" y="0"/>
                  <a:pt x="24671" y="0"/>
                </a:cubicBezTo>
                <a:cubicBezTo>
                  <a:pt x="11045" y="0"/>
                  <a:pt x="0" y="11040"/>
                  <a:pt x="0" y="24658"/>
                </a:cubicBezTo>
                <a:cubicBezTo>
                  <a:pt x="0" y="38277"/>
                  <a:pt x="11045" y="49316"/>
                  <a:pt x="24671" y="49316"/>
                </a:cubicBezTo>
                <a:close/>
                <a:moveTo>
                  <a:pt x="24671" y="14090"/>
                </a:moveTo>
                <a:cubicBezTo>
                  <a:pt x="30510" y="14090"/>
                  <a:pt x="35244" y="18822"/>
                  <a:pt x="35244" y="24658"/>
                </a:cubicBezTo>
                <a:cubicBezTo>
                  <a:pt x="35244" y="30494"/>
                  <a:pt x="30510" y="35226"/>
                  <a:pt x="24671" y="35226"/>
                </a:cubicBezTo>
                <a:cubicBezTo>
                  <a:pt x="18832" y="35226"/>
                  <a:pt x="14098" y="30494"/>
                  <a:pt x="14098" y="24658"/>
                </a:cubicBezTo>
                <a:cubicBezTo>
                  <a:pt x="14098" y="18822"/>
                  <a:pt x="18832" y="14090"/>
                  <a:pt x="24671" y="14090"/>
                </a:cubicBezTo>
                <a:close/>
              </a:path>
            </a:pathLst>
          </a:custGeom>
          <a:solidFill>
            <a:srgbClr val="FFFFFF"/>
          </a:solidFill>
          <a:ln w="7045" cap="flat">
            <a:solidFill>
              <a:schemeClr val="bg1"/>
            </a:solidFill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 editAs="oneCell">
    <xdr:from>
      <xdr:col>0</xdr:col>
      <xdr:colOff>54428</xdr:colOff>
      <xdr:row>6</xdr:row>
      <xdr:rowOff>21776</xdr:rowOff>
    </xdr:from>
    <xdr:to>
      <xdr:col>0</xdr:col>
      <xdr:colOff>1883228</xdr:colOff>
      <xdr:row>13</xdr:row>
      <xdr:rowOff>165105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0" name="Mês">
              <a:extLst>
                <a:ext uri="{FF2B5EF4-FFF2-40B4-BE49-F238E27FC236}">
                  <a16:creationId xmlns:a16="http://schemas.microsoft.com/office/drawing/2014/main" id="{3C1EB003-CEF3-45DF-B879-5F3EE822CC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28" y="1138195"/>
              <a:ext cx="1828800" cy="14458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171450</xdr:colOff>
      <xdr:row>0</xdr:row>
      <xdr:rowOff>177209</xdr:rowOff>
    </xdr:from>
    <xdr:to>
      <xdr:col>20</xdr:col>
      <xdr:colOff>581025</xdr:colOff>
      <xdr:row>7</xdr:row>
      <xdr:rowOff>152467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6D14DF25-3156-402F-9B95-B3B3BF377931}"/>
            </a:ext>
          </a:extLst>
        </xdr:cNvPr>
        <xdr:cNvSpPr/>
      </xdr:nvSpPr>
      <xdr:spPr>
        <a:xfrm>
          <a:off x="2147334" y="177209"/>
          <a:ext cx="12025644" cy="1277746"/>
        </a:xfrm>
        <a:prstGeom prst="round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495300</xdr:colOff>
      <xdr:row>2</xdr:row>
      <xdr:rowOff>19051</xdr:rowOff>
    </xdr:from>
    <xdr:to>
      <xdr:col>3</xdr:col>
      <xdr:colOff>336698</xdr:colOff>
      <xdr:row>7</xdr:row>
      <xdr:rowOff>19051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B76F4CE7-EDCF-4ABF-AE73-1BCD1051A368}"/>
            </a:ext>
          </a:extLst>
        </xdr:cNvPr>
        <xdr:cNvSpPr/>
      </xdr:nvSpPr>
      <xdr:spPr>
        <a:xfrm>
          <a:off x="2471184" y="391191"/>
          <a:ext cx="1064142" cy="930348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4</xdr:col>
      <xdr:colOff>171450</xdr:colOff>
      <xdr:row>2</xdr:row>
      <xdr:rowOff>19050</xdr:rowOff>
    </xdr:from>
    <xdr:to>
      <xdr:col>8</xdr:col>
      <xdr:colOff>139700</xdr:colOff>
      <xdr:row>4</xdr:row>
      <xdr:rowOff>171450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B03E790F-DA51-BE7D-89EF-7E0CF67E3BA2}"/>
            </a:ext>
          </a:extLst>
        </xdr:cNvPr>
        <xdr:cNvSpPr txBox="1"/>
      </xdr:nvSpPr>
      <xdr:spPr>
        <a:xfrm>
          <a:off x="3968750" y="374650"/>
          <a:ext cx="2406650" cy="50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 kern="1200">
              <a:latin typeface="Segoe UI" panose="020B0502040204020203" pitchFamily="34" charset="0"/>
              <a:cs typeface="Segoe UI" panose="020B0502040204020203" pitchFamily="34" charset="0"/>
            </a:rPr>
            <a:t>Hello , Bianca </a:t>
          </a:r>
        </a:p>
      </xdr:txBody>
    </xdr:sp>
    <xdr:clientData/>
  </xdr:twoCellAnchor>
  <xdr:twoCellAnchor>
    <xdr:from>
      <xdr:col>4</xdr:col>
      <xdr:colOff>171451</xdr:colOff>
      <xdr:row>4</xdr:row>
      <xdr:rowOff>171450</xdr:rowOff>
    </xdr:from>
    <xdr:to>
      <xdr:col>8</xdr:col>
      <xdr:colOff>1</xdr:colOff>
      <xdr:row>6</xdr:row>
      <xdr:rowOff>63501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01EFE310-CF48-432F-8319-D1C8B80030C1}"/>
            </a:ext>
          </a:extLst>
        </xdr:cNvPr>
        <xdr:cNvSpPr txBox="1"/>
      </xdr:nvSpPr>
      <xdr:spPr>
        <a:xfrm>
          <a:off x="3981451" y="915729"/>
          <a:ext cx="2274038" cy="2641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kern="120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12</xdr:col>
      <xdr:colOff>12700</xdr:colOff>
      <xdr:row>3</xdr:row>
      <xdr:rowOff>12700</xdr:rowOff>
    </xdr:from>
    <xdr:to>
      <xdr:col>18</xdr:col>
      <xdr:colOff>438150</xdr:colOff>
      <xdr:row>6</xdr:row>
      <xdr:rowOff>63500</xdr:rowOff>
    </xdr:to>
    <xdr:grpSp>
      <xdr:nvGrpSpPr>
        <xdr:cNvPr id="38" name="Agrupar 3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333368A-E623-9A09-D547-1BCDE76EEBF8}"/>
            </a:ext>
          </a:extLst>
        </xdr:cNvPr>
        <xdr:cNvGrpSpPr/>
      </xdr:nvGrpSpPr>
      <xdr:grpSpPr>
        <a:xfrm>
          <a:off x="8713677" y="570909"/>
          <a:ext cx="4093682" cy="609010"/>
          <a:chOff x="8686800" y="546100"/>
          <a:chExt cx="4083050" cy="584200"/>
        </a:xfrm>
      </xdr:grpSpPr>
      <xdr:sp macro="" textlink="">
        <xdr:nvSpPr>
          <xdr:cNvPr id="35" name="Retângulo: Cantos Arredondados 34">
            <a:extLst>
              <a:ext uri="{FF2B5EF4-FFF2-40B4-BE49-F238E27FC236}">
                <a16:creationId xmlns:a16="http://schemas.microsoft.com/office/drawing/2014/main" id="{F054ADFF-6A27-4795-BA31-0C020E1DB242}"/>
              </a:ext>
            </a:extLst>
          </xdr:cNvPr>
          <xdr:cNvSpPr/>
        </xdr:nvSpPr>
        <xdr:spPr>
          <a:xfrm>
            <a:off x="8686800" y="546100"/>
            <a:ext cx="4083050" cy="571499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400" kern="1200">
                <a:solidFill>
                  <a:schemeClr val="bg1">
                    <a:lumMod val="50000"/>
                  </a:schemeClr>
                </a:solidFill>
              </a:rPr>
              <a:t>Pesquisar dados...</a:t>
            </a:r>
          </a:p>
        </xdr:txBody>
      </xdr:sp>
      <xdr:pic>
        <xdr:nvPicPr>
          <xdr:cNvPr id="37" name="Gráfico 36" descr="Lupa com preenchimento sólido">
            <a:extLst>
              <a:ext uri="{FF2B5EF4-FFF2-40B4-BE49-F238E27FC236}">
                <a16:creationId xmlns:a16="http://schemas.microsoft.com/office/drawing/2014/main" id="{B24BAA12-A956-ECAB-5A5B-74A9FCBB1C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2065000" y="546100"/>
            <a:ext cx="584200" cy="58420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311592</xdr:colOff>
      <xdr:row>0</xdr:row>
      <xdr:rowOff>70883</xdr:rowOff>
    </xdr:from>
    <xdr:to>
      <xdr:col>3</xdr:col>
      <xdr:colOff>447260</xdr:colOff>
      <xdr:row>7</xdr:row>
      <xdr:rowOff>152467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38DE6A06-20B2-700A-13F0-A0534CBB8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7476" y="70883"/>
          <a:ext cx="1358412" cy="1384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70884</xdr:rowOff>
    </xdr:from>
    <xdr:to>
      <xdr:col>0</xdr:col>
      <xdr:colOff>1940442</xdr:colOff>
      <xdr:row>4</xdr:row>
      <xdr:rowOff>106326</xdr:rowOff>
    </xdr:to>
    <xdr:sp macro="" textlink="">
      <xdr:nvSpPr>
        <xdr:cNvPr id="41" name="Retângulo: Cantos Arredondados 40">
          <a:extLst>
            <a:ext uri="{FF2B5EF4-FFF2-40B4-BE49-F238E27FC236}">
              <a16:creationId xmlns:a16="http://schemas.microsoft.com/office/drawing/2014/main" id="{718A9AED-4120-1E3E-5111-E0619285CBF2}"/>
            </a:ext>
          </a:extLst>
        </xdr:cNvPr>
        <xdr:cNvSpPr/>
      </xdr:nvSpPr>
      <xdr:spPr>
        <a:xfrm>
          <a:off x="0" y="70884"/>
          <a:ext cx="1940442" cy="779721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 b="1" kern="1200"/>
            <a:t>Money</a:t>
          </a:r>
          <a:r>
            <a:rPr lang="pt-BR" sz="1400" b="1" kern="1200" baseline="0"/>
            <a:t> App</a:t>
          </a:r>
          <a:endParaRPr lang="pt-BR" sz="1400" b="1" kern="1200"/>
        </a:p>
      </xdr:txBody>
    </xdr:sp>
    <xdr:clientData/>
  </xdr:twoCellAnchor>
  <xdr:twoCellAnchor editAs="oneCell">
    <xdr:from>
      <xdr:col>0</xdr:col>
      <xdr:colOff>1080978</xdr:colOff>
      <xdr:row>0</xdr:row>
      <xdr:rowOff>150629</xdr:rowOff>
    </xdr:from>
    <xdr:to>
      <xdr:col>0</xdr:col>
      <xdr:colOff>1586024</xdr:colOff>
      <xdr:row>3</xdr:row>
      <xdr:rowOff>97466</xdr:rowOff>
    </xdr:to>
    <xdr:pic>
      <xdr:nvPicPr>
        <xdr:cNvPr id="43" name="Gráfico 42" descr="Dinheiro com preenchimento sólido">
          <a:extLst>
            <a:ext uri="{FF2B5EF4-FFF2-40B4-BE49-F238E27FC236}">
              <a16:creationId xmlns:a16="http://schemas.microsoft.com/office/drawing/2014/main" id="{DEF74650-4CEF-369A-65BB-59FF83A97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80978" y="150629"/>
          <a:ext cx="505046" cy="505046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8</xdr:row>
      <xdr:rowOff>165223</xdr:rowOff>
    </xdr:from>
    <xdr:to>
      <xdr:col>15</xdr:col>
      <xdr:colOff>227518</xdr:colOff>
      <xdr:row>26</xdr:row>
      <xdr:rowOff>91648</xdr:rowOff>
    </xdr:to>
    <xdr:grpSp>
      <xdr:nvGrpSpPr>
        <xdr:cNvPr id="63" name="Agrupar 62">
          <a:extLst>
            <a:ext uri="{FF2B5EF4-FFF2-40B4-BE49-F238E27FC236}">
              <a16:creationId xmlns:a16="http://schemas.microsoft.com/office/drawing/2014/main" id="{671F796B-2175-B02E-DD8E-5030473F4BCF}"/>
            </a:ext>
          </a:extLst>
        </xdr:cNvPr>
        <xdr:cNvGrpSpPr/>
      </xdr:nvGrpSpPr>
      <xdr:grpSpPr>
        <a:xfrm>
          <a:off x="6255488" y="1653781"/>
          <a:ext cx="4507123" cy="3275681"/>
          <a:chOff x="1282956" y="261257"/>
          <a:chExt cx="4879719" cy="3321504"/>
        </a:xfrm>
      </xdr:grpSpPr>
      <xdr:grpSp>
        <xdr:nvGrpSpPr>
          <xdr:cNvPr id="65" name="Agrupar 64">
            <a:extLst>
              <a:ext uri="{FF2B5EF4-FFF2-40B4-BE49-F238E27FC236}">
                <a16:creationId xmlns:a16="http://schemas.microsoft.com/office/drawing/2014/main" id="{13F4130F-FFC0-E884-C1D9-68EF1C0D46E1}"/>
              </a:ext>
            </a:extLst>
          </xdr:cNvPr>
          <xdr:cNvGrpSpPr/>
        </xdr:nvGrpSpPr>
        <xdr:grpSpPr>
          <a:xfrm>
            <a:off x="1657349" y="261257"/>
            <a:ext cx="4505326" cy="3321504"/>
            <a:chOff x="1695449" y="428625"/>
            <a:chExt cx="4505326" cy="3019425"/>
          </a:xfrm>
        </xdr:grpSpPr>
        <xdr:sp macro="" textlink="">
          <xdr:nvSpPr>
            <xdr:cNvPr id="67" name="Retângulo: Cantos Arredondados 66">
              <a:extLst>
                <a:ext uri="{FF2B5EF4-FFF2-40B4-BE49-F238E27FC236}">
                  <a16:creationId xmlns:a16="http://schemas.microsoft.com/office/drawing/2014/main" id="{2F833D81-ABC3-3A9D-990C-BF544B4ABABD}"/>
                </a:ext>
              </a:extLst>
            </xdr:cNvPr>
            <xdr:cNvSpPr/>
          </xdr:nvSpPr>
          <xdr:spPr>
            <a:xfrm>
              <a:off x="1695449" y="457200"/>
              <a:ext cx="4505325" cy="2990850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68" name="Retângulo: Cantos Superiores Arredondados 67">
              <a:extLst>
                <a:ext uri="{FF2B5EF4-FFF2-40B4-BE49-F238E27FC236}">
                  <a16:creationId xmlns:a16="http://schemas.microsoft.com/office/drawing/2014/main" id="{DCA99C8B-4E1D-998E-ECB8-FF28D8031A2D}"/>
                </a:ext>
              </a:extLst>
            </xdr:cNvPr>
            <xdr:cNvSpPr/>
          </xdr:nvSpPr>
          <xdr:spPr>
            <a:xfrm>
              <a:off x="1695450" y="428625"/>
              <a:ext cx="4505325" cy="5334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66" name="CaixaDeTexto 65">
            <a:extLst>
              <a:ext uri="{FF2B5EF4-FFF2-40B4-BE49-F238E27FC236}">
                <a16:creationId xmlns:a16="http://schemas.microsoft.com/office/drawing/2014/main" id="{E9F98EE0-B5A4-1E7A-FD69-8312CF58B29C}"/>
              </a:ext>
            </a:extLst>
          </xdr:cNvPr>
          <xdr:cNvSpPr txBox="1"/>
        </xdr:nvSpPr>
        <xdr:spPr>
          <a:xfrm>
            <a:off x="1282956" y="323291"/>
            <a:ext cx="3733800" cy="3483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2000" b="0" kern="1200">
                <a:ln>
                  <a:noFill/>
                </a:ln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8</xdr:col>
      <xdr:colOff>440170</xdr:colOff>
      <xdr:row>8</xdr:row>
      <xdr:rowOff>132520</xdr:rowOff>
    </xdr:from>
    <xdr:to>
      <xdr:col>9</xdr:col>
      <xdr:colOff>440170</xdr:colOff>
      <xdr:row>11</xdr:row>
      <xdr:rowOff>185683</xdr:rowOff>
    </xdr:to>
    <xdr:pic>
      <xdr:nvPicPr>
        <xdr:cNvPr id="70" name="Gráfico 69" descr="Cofrinho estrutura de tópicos">
          <a:extLst>
            <a:ext uri="{FF2B5EF4-FFF2-40B4-BE49-F238E27FC236}">
              <a16:creationId xmlns:a16="http://schemas.microsoft.com/office/drawing/2014/main" id="{E6AC90CE-ECF3-D43B-A732-BEBC348D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6695658" y="1621078"/>
          <a:ext cx="611372" cy="6113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13</xdr:row>
      <xdr:rowOff>0</xdr:rowOff>
    </xdr:from>
    <xdr:to>
      <xdr:col>15</xdr:col>
      <xdr:colOff>0</xdr:colOff>
      <xdr:row>24</xdr:row>
      <xdr:rowOff>168350</xdr:rowOff>
    </xdr:to>
    <xdr:graphicFrame macro="">
      <xdr:nvGraphicFramePr>
        <xdr:cNvPr id="71" name="Gráfico 70">
          <a:extLst>
            <a:ext uri="{FF2B5EF4-FFF2-40B4-BE49-F238E27FC236}">
              <a16:creationId xmlns:a16="http://schemas.microsoft.com/office/drawing/2014/main" id="{E2B45CE9-068B-4AF9-8FBE-87307F63D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" refreshedDate="45641.01963263889" createdVersion="8" refreshedVersion="8" minRefreshableVersion="3" recordCount="30" xr:uid="{410017BE-7443-46EF-AF95-9540395EA27B}">
  <cacheSource type="worksheet">
    <worksheetSource name="tbl_operations"/>
  </cacheSource>
  <cacheFields count="8">
    <cacheField name="Data " numFmtId="14">
      <sharedItems containsSemiMixedTypes="0" containsNonDate="0" containsDate="1" containsString="0" minDate="2024-08-01T00:00:00" maxDate="2024-10-02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7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</sharedItems>
    </cacheField>
    <cacheField name="Descrição" numFmtId="0">
      <sharedItems/>
    </cacheField>
    <cacheField name="Valor" numFmtId="166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0885566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cartã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 para o pet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cartã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 "/>
    <n v="500"/>
    <s v="cartão de crédito"/>
    <s v="Pendente"/>
  </r>
  <r>
    <d v="2024-09-20T00:00:00"/>
    <x v="1"/>
    <x v="0"/>
    <x v="16"/>
    <s v="Pagamento por projeto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rádio"/>
    <n v="1500"/>
    <s v="cartão de crédito"/>
    <s v="Pendente"/>
  </r>
  <r>
    <d v="2024-09-26T00:00:00"/>
    <x v="1"/>
    <x v="1"/>
    <x v="10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cartão"/>
    <n v="600"/>
    <s v="Débito automátic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DDEDC6-7E47-4B5D-A932-E6A2DD8FB2E1}" name="Tabela dinâmica4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E4:F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8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4">
    <i>
      <x v="4"/>
    </i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6"/>
  </dataFields>
  <chartFormats count="1"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E444B-56D0-474B-AB2C-B0C319DE69AE}" name="Tabela dinâmica3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4:B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8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6"/>
        <item x="14"/>
        <item t="default"/>
      </items>
    </pivotField>
    <pivotField showAll="0"/>
    <pivotField dataField="1" numFmtId="166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6"/>
  </dataFields>
  <chartFormats count="3"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B568B0A-AD6D-4C8A-907D-B1CBE1A3CAB3}" sourceName="Mês">
  <pivotTables>
    <pivotTable tabId="4" name="Tabela dinâmica3"/>
    <pivotTable tabId="4" name="Tabela dinâmica4"/>
  </pivotTables>
  <data>
    <tabular pivotCacheId="2088556695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1CA0E81-43F1-4E5F-8108-EFBC87E0A710}" cache="SegmentaçãodeDados_Mês" caption="Meses" style="my-style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3FA06B-76BA-4054-B409-F400429A170F}" name="tbl_operations" displayName="tbl_operations" ref="A1:H31" totalsRowShown="0" headerRowDxfId="5" dataDxfId="4">
  <autoFilter ref="A1:H31" xr:uid="{A43FA06B-76BA-4054-B409-F400429A170F}"/>
  <tableColumns count="8">
    <tableColumn id="1" xr3:uid="{83C5EC95-7252-48CB-9B6D-CFBD55DBCB3D}" name="Data " dataDxfId="13"/>
    <tableColumn id="10" xr3:uid="{0F7AEE1C-227C-4AAE-9F17-E34EC1AA6FDA}" name="Mês" dataDxfId="12">
      <calculatedColumnFormula>MONTH(tbl_operations[[#This Row],[Data ]])</calculatedColumnFormula>
    </tableColumn>
    <tableColumn id="2" xr3:uid="{B3E66C6F-D0AE-4D27-B912-6438508B92C3}" name="Tipo" dataDxfId="11"/>
    <tableColumn id="8" xr3:uid="{06D405DB-9969-4851-8430-E62DC705C208}" name="Categoria" dataDxfId="10"/>
    <tableColumn id="3" xr3:uid="{4396F0BF-A2D8-4E09-AA12-FB6DEC9F6424}" name="Descrição" dataDxfId="9"/>
    <tableColumn id="4" xr3:uid="{1AF18A9E-46C9-484F-8105-AC2B952797FC}" name="Valor" dataDxfId="8"/>
    <tableColumn id="5" xr3:uid="{57F74769-00A9-4B42-A492-1278C96FF4C9}" name="Operação Bancária" dataDxfId="7"/>
    <tableColumn id="6" xr3:uid="{E586787F-52E0-4848-B03C-CF34A0B3353B}" name="Status" dataDxfId="6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2D4249-1E12-47F0-8649-7D94B7F9FE15}" name="Tabela2" displayName="Tabela2" ref="C6:D20" totalsRowShown="0" headerRowDxfId="1">
  <autoFilter ref="C6:D20" xr:uid="{962D4249-1E12-47F0-8649-7D94B7F9FE15}"/>
  <tableColumns count="2">
    <tableColumn id="1" xr3:uid="{00D82923-6971-48AD-9AC4-35963CC7C3A1}" name="Data de Lançamento"/>
    <tableColumn id="2" xr3:uid="{C7B8BA1C-9660-4038-A1C9-BE65EB48DDE1}" name="Depósito Reservado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419D-419A-4ED9-B4A1-1EBE823EEC87}">
  <sheetPr>
    <tabColor theme="7" tint="0.39997558519241921"/>
  </sheetPr>
  <dimension ref="A1:H31"/>
  <sheetViews>
    <sheetView workbookViewId="0"/>
  </sheetViews>
  <sheetFormatPr defaultRowHeight="14.4" x14ac:dyDescent="0.3"/>
  <cols>
    <col min="1" max="1" width="10.33203125" bestFit="1" customWidth="1"/>
    <col min="2" max="2" width="10.33203125" style="7" bestFit="1" customWidth="1"/>
    <col min="3" max="3" width="19.109375" bestFit="1" customWidth="1"/>
    <col min="4" max="5" width="22.21875" bestFit="1" customWidth="1"/>
    <col min="6" max="6" width="19.109375" bestFit="1" customWidth="1"/>
    <col min="7" max="7" width="21.33203125" bestFit="1" customWidth="1"/>
    <col min="8" max="8" width="10.77734375" bestFit="1" customWidth="1"/>
  </cols>
  <sheetData>
    <row r="1" spans="1:8" x14ac:dyDescent="0.3">
      <c r="A1" s="8" t="s">
        <v>0</v>
      </c>
      <c r="B1" s="7" t="s">
        <v>59</v>
      </c>
      <c r="C1" s="8" t="s">
        <v>1</v>
      </c>
      <c r="D1" s="8" t="s">
        <v>54</v>
      </c>
      <c r="E1" s="8" t="s">
        <v>2</v>
      </c>
      <c r="F1" s="8" t="s">
        <v>3</v>
      </c>
      <c r="G1" s="8" t="s">
        <v>5</v>
      </c>
      <c r="H1" s="8" t="s">
        <v>4</v>
      </c>
    </row>
    <row r="2" spans="1:8" x14ac:dyDescent="0.3">
      <c r="A2" s="9">
        <v>45505</v>
      </c>
      <c r="B2" s="7">
        <f>MONTH(tbl_operations[[#This Row],[Data ]])</f>
        <v>8</v>
      </c>
      <c r="C2" s="8" t="s">
        <v>6</v>
      </c>
      <c r="D2" s="8" t="s">
        <v>8</v>
      </c>
      <c r="E2" s="8" t="s">
        <v>25</v>
      </c>
      <c r="F2" s="10">
        <v>5000</v>
      </c>
      <c r="G2" s="8" t="s">
        <v>48</v>
      </c>
      <c r="H2" s="8" t="s">
        <v>51</v>
      </c>
    </row>
    <row r="3" spans="1:8" x14ac:dyDescent="0.3">
      <c r="A3" s="9">
        <v>45505</v>
      </c>
      <c r="B3" s="7">
        <f>MONTH(tbl_operations[[#This Row],[Data ]])</f>
        <v>8</v>
      </c>
      <c r="C3" s="8" t="s">
        <v>7</v>
      </c>
      <c r="D3" s="8" t="s">
        <v>9</v>
      </c>
      <c r="E3" s="8" t="s">
        <v>27</v>
      </c>
      <c r="F3" s="10">
        <v>550</v>
      </c>
      <c r="G3" s="8" t="s">
        <v>49</v>
      </c>
      <c r="H3" s="8" t="s">
        <v>52</v>
      </c>
    </row>
    <row r="4" spans="1:8" x14ac:dyDescent="0.3">
      <c r="A4" s="9">
        <v>45507</v>
      </c>
      <c r="B4" s="7">
        <f>MONTH(tbl_operations[[#This Row],[Data ]])</f>
        <v>8</v>
      </c>
      <c r="C4" s="8" t="s">
        <v>7</v>
      </c>
      <c r="D4" s="8" t="s">
        <v>10</v>
      </c>
      <c r="E4" s="8" t="s">
        <v>26</v>
      </c>
      <c r="F4" s="10">
        <v>300</v>
      </c>
      <c r="G4" s="8" t="s">
        <v>50</v>
      </c>
      <c r="H4" s="8" t="s">
        <v>53</v>
      </c>
    </row>
    <row r="5" spans="1:8" x14ac:dyDescent="0.3">
      <c r="A5" s="9">
        <v>45509</v>
      </c>
      <c r="B5" s="7">
        <f>MONTH(tbl_operations[[#This Row],[Data ]])</f>
        <v>8</v>
      </c>
      <c r="C5" s="8" t="s">
        <v>7</v>
      </c>
      <c r="D5" s="8" t="s">
        <v>11</v>
      </c>
      <c r="E5" s="8" t="s">
        <v>28</v>
      </c>
      <c r="F5" s="10">
        <v>120</v>
      </c>
      <c r="G5" s="8" t="s">
        <v>50</v>
      </c>
      <c r="H5" s="8" t="s">
        <v>53</v>
      </c>
    </row>
    <row r="6" spans="1:8" x14ac:dyDescent="0.3">
      <c r="A6" s="9">
        <v>45511</v>
      </c>
      <c r="B6" s="7">
        <f>MONTH(tbl_operations[[#This Row],[Data ]])</f>
        <v>8</v>
      </c>
      <c r="C6" s="8" t="s">
        <v>7</v>
      </c>
      <c r="D6" s="8" t="s">
        <v>12</v>
      </c>
      <c r="E6" s="8" t="s">
        <v>29</v>
      </c>
      <c r="F6" s="10">
        <v>250</v>
      </c>
      <c r="G6" s="8" t="s">
        <v>48</v>
      </c>
      <c r="H6" s="8" t="s">
        <v>53</v>
      </c>
    </row>
    <row r="7" spans="1:8" x14ac:dyDescent="0.3">
      <c r="A7" s="9">
        <v>45514</v>
      </c>
      <c r="B7" s="7">
        <f>MONTH(tbl_operations[[#This Row],[Data ]])</f>
        <v>8</v>
      </c>
      <c r="C7" s="8" t="s">
        <v>7</v>
      </c>
      <c r="D7" s="8" t="s">
        <v>13</v>
      </c>
      <c r="E7" s="8" t="s">
        <v>30</v>
      </c>
      <c r="F7" s="10">
        <v>400</v>
      </c>
      <c r="G7" s="8" t="s">
        <v>49</v>
      </c>
      <c r="H7" s="8" t="s">
        <v>52</v>
      </c>
    </row>
    <row r="8" spans="1:8" x14ac:dyDescent="0.3">
      <c r="A8" s="9">
        <v>45516</v>
      </c>
      <c r="B8" s="7">
        <f>MONTH(tbl_operations[[#This Row],[Data ]])</f>
        <v>8</v>
      </c>
      <c r="C8" s="8" t="s">
        <v>7</v>
      </c>
      <c r="D8" s="8" t="s">
        <v>14</v>
      </c>
      <c r="E8" s="8" t="s">
        <v>31</v>
      </c>
      <c r="F8" s="10">
        <v>600</v>
      </c>
      <c r="G8" s="8" t="s">
        <v>50</v>
      </c>
      <c r="H8" s="8" t="s">
        <v>52</v>
      </c>
    </row>
    <row r="9" spans="1:8" x14ac:dyDescent="0.3">
      <c r="A9" s="9">
        <v>45519</v>
      </c>
      <c r="B9" s="7">
        <f>MONTH(tbl_operations[[#This Row],[Data ]])</f>
        <v>8</v>
      </c>
      <c r="C9" s="8" t="s">
        <v>6</v>
      </c>
      <c r="D9" s="8" t="s">
        <v>15</v>
      </c>
      <c r="E9" s="8" t="s">
        <v>32</v>
      </c>
      <c r="F9" s="10">
        <v>800</v>
      </c>
      <c r="G9" s="8" t="s">
        <v>48</v>
      </c>
      <c r="H9" s="8" t="s">
        <v>51</v>
      </c>
    </row>
    <row r="10" spans="1:8" x14ac:dyDescent="0.3">
      <c r="A10" s="9">
        <v>45519</v>
      </c>
      <c r="B10" s="7">
        <f>MONTH(tbl_operations[[#This Row],[Data ]])</f>
        <v>8</v>
      </c>
      <c r="C10" s="8" t="s">
        <v>7</v>
      </c>
      <c r="D10" s="8" t="s">
        <v>16</v>
      </c>
      <c r="E10" s="8" t="s">
        <v>33</v>
      </c>
      <c r="F10" s="10">
        <v>150</v>
      </c>
      <c r="G10" s="8" t="s">
        <v>48</v>
      </c>
      <c r="H10" s="8" t="s">
        <v>53</v>
      </c>
    </row>
    <row r="11" spans="1:8" x14ac:dyDescent="0.3">
      <c r="A11" s="9">
        <v>45522</v>
      </c>
      <c r="B11" s="7">
        <f>MONTH(tbl_operations[[#This Row],[Data ]])</f>
        <v>8</v>
      </c>
      <c r="C11" s="8" t="s">
        <v>7</v>
      </c>
      <c r="D11" s="8" t="s">
        <v>17</v>
      </c>
      <c r="E11" s="8" t="s">
        <v>34</v>
      </c>
      <c r="F11" s="10">
        <v>1200</v>
      </c>
      <c r="G11" s="8" t="s">
        <v>50</v>
      </c>
      <c r="H11" s="8" t="s">
        <v>52</v>
      </c>
    </row>
    <row r="12" spans="1:8" x14ac:dyDescent="0.3">
      <c r="A12" s="9">
        <v>45524</v>
      </c>
      <c r="B12" s="7">
        <f>MONTH(tbl_operations[[#This Row],[Data ]])</f>
        <v>8</v>
      </c>
      <c r="C12" s="8" t="s">
        <v>7</v>
      </c>
      <c r="D12" s="8" t="s">
        <v>18</v>
      </c>
      <c r="E12" s="8" t="s">
        <v>35</v>
      </c>
      <c r="F12" s="10">
        <v>450</v>
      </c>
      <c r="G12" s="8" t="s">
        <v>49</v>
      </c>
      <c r="H12" s="8" t="s">
        <v>53</v>
      </c>
    </row>
    <row r="13" spans="1:8" x14ac:dyDescent="0.3">
      <c r="A13" s="9">
        <v>45526</v>
      </c>
      <c r="B13" s="7">
        <f>MONTH(tbl_operations[[#This Row],[Data ]])</f>
        <v>8</v>
      </c>
      <c r="C13" s="8" t="s">
        <v>7</v>
      </c>
      <c r="D13" s="8" t="s">
        <v>19</v>
      </c>
      <c r="E13" s="8" t="s">
        <v>36</v>
      </c>
      <c r="F13" s="10">
        <v>180</v>
      </c>
      <c r="G13" s="8" t="s">
        <v>48</v>
      </c>
      <c r="H13" s="8" t="s">
        <v>52</v>
      </c>
    </row>
    <row r="14" spans="1:8" x14ac:dyDescent="0.3">
      <c r="A14" s="9">
        <v>45528</v>
      </c>
      <c r="B14" s="7">
        <f>MONTH(tbl_operations[[#This Row],[Data ]])</f>
        <v>8</v>
      </c>
      <c r="C14" s="8" t="s">
        <v>7</v>
      </c>
      <c r="D14" s="8" t="s">
        <v>20</v>
      </c>
      <c r="E14" s="8" t="s">
        <v>37</v>
      </c>
      <c r="F14" s="10">
        <v>80</v>
      </c>
      <c r="G14" s="8" t="s">
        <v>49</v>
      </c>
      <c r="H14" s="8" t="s">
        <v>53</v>
      </c>
    </row>
    <row r="15" spans="1:8" x14ac:dyDescent="0.3">
      <c r="A15" s="9">
        <v>45532</v>
      </c>
      <c r="B15" s="7">
        <f>MONTH(tbl_operations[[#This Row],[Data ]])</f>
        <v>8</v>
      </c>
      <c r="C15" s="8" t="s">
        <v>7</v>
      </c>
      <c r="D15" s="8" t="s">
        <v>21</v>
      </c>
      <c r="E15" s="8" t="s">
        <v>38</v>
      </c>
      <c r="F15" s="10">
        <v>200</v>
      </c>
      <c r="G15" s="8" t="s">
        <v>49</v>
      </c>
      <c r="H15" s="8" t="s">
        <v>53</v>
      </c>
    </row>
    <row r="16" spans="1:8" x14ac:dyDescent="0.3">
      <c r="A16" s="9">
        <v>45534</v>
      </c>
      <c r="B16" s="7">
        <f>MONTH(tbl_operations[[#This Row],[Data ]])</f>
        <v>8</v>
      </c>
      <c r="C16" s="8" t="s">
        <v>7</v>
      </c>
      <c r="D16" s="8" t="s">
        <v>22</v>
      </c>
      <c r="E16" s="8" t="s">
        <v>39</v>
      </c>
      <c r="F16" s="10">
        <v>750</v>
      </c>
      <c r="G16" s="8" t="s">
        <v>48</v>
      </c>
      <c r="H16" s="8" t="s">
        <v>52</v>
      </c>
    </row>
    <row r="17" spans="1:8" x14ac:dyDescent="0.3">
      <c r="A17" s="9">
        <v>45535</v>
      </c>
      <c r="B17" s="7">
        <f>MONTH(tbl_operations[[#This Row],[Data ]])</f>
        <v>8</v>
      </c>
      <c r="C17" s="8" t="s">
        <v>7</v>
      </c>
      <c r="D17" s="8" t="s">
        <v>23</v>
      </c>
      <c r="E17" s="8" t="s">
        <v>40</v>
      </c>
      <c r="F17" s="10">
        <v>350</v>
      </c>
      <c r="G17" s="8" t="s">
        <v>50</v>
      </c>
      <c r="H17" s="8" t="s">
        <v>53</v>
      </c>
    </row>
    <row r="18" spans="1:8" x14ac:dyDescent="0.3">
      <c r="A18" s="9">
        <v>45536</v>
      </c>
      <c r="B18" s="7">
        <f>MONTH(tbl_operations[[#This Row],[Data ]])</f>
        <v>9</v>
      </c>
      <c r="C18" s="8" t="s">
        <v>6</v>
      </c>
      <c r="D18" s="8" t="s">
        <v>8</v>
      </c>
      <c r="E18" s="8" t="s">
        <v>25</v>
      </c>
      <c r="F18" s="10">
        <v>5000</v>
      </c>
      <c r="G18" s="8" t="s">
        <v>48</v>
      </c>
      <c r="H18" s="8" t="s">
        <v>51</v>
      </c>
    </row>
    <row r="19" spans="1:8" x14ac:dyDescent="0.3">
      <c r="A19" s="9">
        <v>45537</v>
      </c>
      <c r="B19" s="7">
        <f>MONTH(tbl_operations[[#This Row],[Data ]])</f>
        <v>9</v>
      </c>
      <c r="C19" s="8" t="s">
        <v>7</v>
      </c>
      <c r="D19" s="8" t="s">
        <v>9</v>
      </c>
      <c r="E19" s="8" t="s">
        <v>27</v>
      </c>
      <c r="F19" s="10">
        <v>450</v>
      </c>
      <c r="G19" s="8" t="s">
        <v>49</v>
      </c>
      <c r="H19" s="8" t="s">
        <v>52</v>
      </c>
    </row>
    <row r="20" spans="1:8" x14ac:dyDescent="0.3">
      <c r="A20" s="9">
        <v>45540</v>
      </c>
      <c r="B20" s="7">
        <f>MONTH(tbl_operations[[#This Row],[Data ]])</f>
        <v>9</v>
      </c>
      <c r="C20" s="8" t="s">
        <v>7</v>
      </c>
      <c r="D20" s="8" t="s">
        <v>10</v>
      </c>
      <c r="E20" s="8" t="s">
        <v>26</v>
      </c>
      <c r="F20" s="10">
        <v>300</v>
      </c>
      <c r="G20" s="8" t="s">
        <v>49</v>
      </c>
      <c r="H20" s="8" t="s">
        <v>53</v>
      </c>
    </row>
    <row r="21" spans="1:8" x14ac:dyDescent="0.3">
      <c r="A21" s="9">
        <v>45543</v>
      </c>
      <c r="B21" s="7">
        <f>MONTH(tbl_operations[[#This Row],[Data ]])</f>
        <v>9</v>
      </c>
      <c r="C21" s="8" t="s">
        <v>7</v>
      </c>
      <c r="D21" s="8" t="s">
        <v>11</v>
      </c>
      <c r="E21" s="8" t="s">
        <v>41</v>
      </c>
      <c r="F21" s="10">
        <v>200</v>
      </c>
      <c r="G21" s="8" t="s">
        <v>48</v>
      </c>
      <c r="H21" s="8" t="s">
        <v>53</v>
      </c>
    </row>
    <row r="22" spans="1:8" x14ac:dyDescent="0.3">
      <c r="A22" s="9">
        <v>45546</v>
      </c>
      <c r="B22" s="7">
        <f>MONTH(tbl_operations[[#This Row],[Data ]])</f>
        <v>9</v>
      </c>
      <c r="C22" s="8" t="s">
        <v>7</v>
      </c>
      <c r="D22" s="8" t="s">
        <v>12</v>
      </c>
      <c r="E22" s="8" t="s">
        <v>42</v>
      </c>
      <c r="F22" s="10">
        <v>600</v>
      </c>
      <c r="G22" s="8" t="s">
        <v>49</v>
      </c>
      <c r="H22" s="8" t="s">
        <v>52</v>
      </c>
    </row>
    <row r="23" spans="1:8" x14ac:dyDescent="0.3">
      <c r="A23" s="9">
        <v>45549</v>
      </c>
      <c r="B23" s="7">
        <f>MONTH(tbl_operations[[#This Row],[Data ]])</f>
        <v>9</v>
      </c>
      <c r="C23" s="8" t="s">
        <v>7</v>
      </c>
      <c r="D23" s="8" t="s">
        <v>13</v>
      </c>
      <c r="E23" s="8" t="s">
        <v>30</v>
      </c>
      <c r="F23" s="10">
        <v>350</v>
      </c>
      <c r="G23" s="8" t="s">
        <v>48</v>
      </c>
      <c r="H23" s="8" t="s">
        <v>53</v>
      </c>
    </row>
    <row r="24" spans="1:8" x14ac:dyDescent="0.3">
      <c r="A24" s="9">
        <v>45552</v>
      </c>
      <c r="B24" s="7">
        <f>MONTH(tbl_operations[[#This Row],[Data ]])</f>
        <v>9</v>
      </c>
      <c r="C24" s="8" t="s">
        <v>7</v>
      </c>
      <c r="D24" s="8" t="s">
        <v>14</v>
      </c>
      <c r="E24" s="8" t="s">
        <v>31</v>
      </c>
      <c r="F24" s="10">
        <v>500</v>
      </c>
      <c r="G24" s="8" t="s">
        <v>50</v>
      </c>
      <c r="H24" s="8" t="s">
        <v>52</v>
      </c>
    </row>
    <row r="25" spans="1:8" x14ac:dyDescent="0.3">
      <c r="A25" s="9">
        <v>45555</v>
      </c>
      <c r="B25" s="7">
        <f>MONTH(tbl_operations[[#This Row],[Data ]])</f>
        <v>9</v>
      </c>
      <c r="C25" s="8" t="s">
        <v>6</v>
      </c>
      <c r="D25" s="8" t="s">
        <v>24</v>
      </c>
      <c r="E25" s="8" t="s">
        <v>43</v>
      </c>
      <c r="F25" s="10">
        <v>1200</v>
      </c>
      <c r="G25" s="8" t="s">
        <v>48</v>
      </c>
      <c r="H25" s="8" t="s">
        <v>51</v>
      </c>
    </row>
    <row r="26" spans="1:8" x14ac:dyDescent="0.3">
      <c r="A26" s="9">
        <v>45555</v>
      </c>
      <c r="B26" s="7">
        <f>MONTH(tbl_operations[[#This Row],[Data ]])</f>
        <v>9</v>
      </c>
      <c r="C26" s="8" t="s">
        <v>7</v>
      </c>
      <c r="D26" s="8" t="s">
        <v>16</v>
      </c>
      <c r="E26" s="8" t="s">
        <v>44</v>
      </c>
      <c r="F26" s="10">
        <v>800</v>
      </c>
      <c r="G26" s="8" t="s">
        <v>48</v>
      </c>
      <c r="H26" s="8" t="s">
        <v>53</v>
      </c>
    </row>
    <row r="27" spans="1:8" x14ac:dyDescent="0.3">
      <c r="A27" s="9">
        <v>45558</v>
      </c>
      <c r="B27" s="7">
        <f>MONTH(tbl_operations[[#This Row],[Data ]])</f>
        <v>9</v>
      </c>
      <c r="C27" s="8" t="s">
        <v>7</v>
      </c>
      <c r="D27" s="8" t="s">
        <v>17</v>
      </c>
      <c r="E27" s="8" t="s">
        <v>45</v>
      </c>
      <c r="F27" s="10">
        <v>1500</v>
      </c>
      <c r="G27" s="8" t="s">
        <v>50</v>
      </c>
      <c r="H27" s="8" t="s">
        <v>52</v>
      </c>
    </row>
    <row r="28" spans="1:8" x14ac:dyDescent="0.3">
      <c r="A28" s="9">
        <v>45561</v>
      </c>
      <c r="B28" s="7">
        <f>MONTH(tbl_operations[[#This Row],[Data ]])</f>
        <v>9</v>
      </c>
      <c r="C28" s="8" t="s">
        <v>7</v>
      </c>
      <c r="D28" s="8" t="s">
        <v>18</v>
      </c>
      <c r="E28" s="8" t="s">
        <v>46</v>
      </c>
      <c r="F28" s="10">
        <v>250</v>
      </c>
      <c r="G28" s="8" t="s">
        <v>49</v>
      </c>
      <c r="H28" s="8" t="s">
        <v>53</v>
      </c>
    </row>
    <row r="29" spans="1:8" x14ac:dyDescent="0.3">
      <c r="A29" s="9">
        <v>45564</v>
      </c>
      <c r="B29" s="7">
        <f>MONTH(tbl_operations[[#This Row],[Data ]])</f>
        <v>9</v>
      </c>
      <c r="C29" s="8" t="s">
        <v>7</v>
      </c>
      <c r="D29" s="8" t="s">
        <v>19</v>
      </c>
      <c r="E29" s="8" t="s">
        <v>47</v>
      </c>
      <c r="F29" s="10">
        <v>400</v>
      </c>
      <c r="G29" s="8" t="s">
        <v>50</v>
      </c>
      <c r="H29" s="8" t="s">
        <v>52</v>
      </c>
    </row>
    <row r="30" spans="1:8" x14ac:dyDescent="0.3">
      <c r="A30" s="9">
        <v>45566</v>
      </c>
      <c r="B30" s="7">
        <f>MONTH(tbl_operations[[#This Row],[Data ]])</f>
        <v>10</v>
      </c>
      <c r="C30" s="8" t="s">
        <v>6</v>
      </c>
      <c r="D30" s="8" t="s">
        <v>8</v>
      </c>
      <c r="E30" s="8" t="s">
        <v>25</v>
      </c>
      <c r="F30" s="10">
        <v>5000</v>
      </c>
      <c r="G30" s="8" t="s">
        <v>48</v>
      </c>
      <c r="H30" s="8" t="s">
        <v>51</v>
      </c>
    </row>
    <row r="31" spans="1:8" x14ac:dyDescent="0.3">
      <c r="A31" s="9">
        <v>45566</v>
      </c>
      <c r="B31" s="7">
        <f>MONTH(tbl_operations[[#This Row],[Data ]])</f>
        <v>10</v>
      </c>
      <c r="C31" s="8" t="s">
        <v>7</v>
      </c>
      <c r="D31" s="8" t="s">
        <v>9</v>
      </c>
      <c r="E31" s="8" t="s">
        <v>27</v>
      </c>
      <c r="F31" s="10">
        <v>600</v>
      </c>
      <c r="G31" s="8" t="s">
        <v>49</v>
      </c>
      <c r="H31" s="8" t="s">
        <v>52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C553-9585-4172-B97C-00954BDA34E1}">
  <sheetPr>
    <tabColor theme="9" tint="0.39997558519241921"/>
  </sheetPr>
  <dimension ref="A1:F19"/>
  <sheetViews>
    <sheetView tabSelected="1" zoomScale="80" zoomScaleNormal="80" workbookViewId="0">
      <selection activeCell="A10" sqref="A10"/>
    </sheetView>
  </sheetViews>
  <sheetFormatPr defaultRowHeight="14.4" x14ac:dyDescent="0.3"/>
  <cols>
    <col min="1" max="1" width="20.5546875" bestFit="1" customWidth="1"/>
    <col min="2" max="2" width="13.44140625" bestFit="1" customWidth="1"/>
    <col min="5" max="5" width="18.44140625" bestFit="1" customWidth="1"/>
    <col min="6" max="6" width="13.44140625" bestFit="1" customWidth="1"/>
  </cols>
  <sheetData>
    <row r="1" spans="1:6" x14ac:dyDescent="0.3">
      <c r="A1" t="s">
        <v>58</v>
      </c>
    </row>
    <row r="2" spans="1:6" x14ac:dyDescent="0.3">
      <c r="A2" s="3" t="s">
        <v>1</v>
      </c>
      <c r="B2" t="s">
        <v>7</v>
      </c>
      <c r="E2" s="3" t="s">
        <v>1</v>
      </c>
      <c r="F2" t="s">
        <v>6</v>
      </c>
    </row>
    <row r="4" spans="1:6" x14ac:dyDescent="0.3">
      <c r="A4" s="3" t="s">
        <v>55</v>
      </c>
      <c r="B4" t="s">
        <v>57</v>
      </c>
      <c r="E4" s="3" t="s">
        <v>55</v>
      </c>
      <c r="F4" t="s">
        <v>57</v>
      </c>
    </row>
    <row r="5" spans="1:6" x14ac:dyDescent="0.3">
      <c r="A5" s="4" t="s">
        <v>9</v>
      </c>
      <c r="B5" s="2">
        <v>1600</v>
      </c>
      <c r="E5" s="4" t="s">
        <v>24</v>
      </c>
      <c r="F5" s="2">
        <v>1200</v>
      </c>
    </row>
    <row r="6" spans="1:6" x14ac:dyDescent="0.3">
      <c r="A6" s="4" t="s">
        <v>20</v>
      </c>
      <c r="B6" s="2">
        <v>80</v>
      </c>
      <c r="E6" s="4" t="s">
        <v>15</v>
      </c>
      <c r="F6" s="2">
        <v>800</v>
      </c>
    </row>
    <row r="7" spans="1:6" x14ac:dyDescent="0.3">
      <c r="A7" s="4" t="s">
        <v>13</v>
      </c>
      <c r="B7" s="2">
        <v>750</v>
      </c>
      <c r="E7" s="4" t="s">
        <v>8</v>
      </c>
      <c r="F7" s="2">
        <v>15000</v>
      </c>
    </row>
    <row r="8" spans="1:6" x14ac:dyDescent="0.3">
      <c r="A8" s="4" t="s">
        <v>17</v>
      </c>
      <c r="B8" s="2">
        <v>2700</v>
      </c>
      <c r="E8" s="4" t="s">
        <v>56</v>
      </c>
      <c r="F8" s="2">
        <v>17000</v>
      </c>
    </row>
    <row r="9" spans="1:6" x14ac:dyDescent="0.3">
      <c r="A9" s="4" t="s">
        <v>23</v>
      </c>
      <c r="B9" s="2">
        <v>350</v>
      </c>
    </row>
    <row r="10" spans="1:6" x14ac:dyDescent="0.3">
      <c r="A10" s="4" t="s">
        <v>11</v>
      </c>
      <c r="B10" s="2">
        <v>320</v>
      </c>
    </row>
    <row r="11" spans="1:6" x14ac:dyDescent="0.3">
      <c r="A11" s="4" t="s">
        <v>21</v>
      </c>
      <c r="B11" s="2">
        <v>200</v>
      </c>
    </row>
    <row r="12" spans="1:6" x14ac:dyDescent="0.3">
      <c r="A12" s="4" t="s">
        <v>19</v>
      </c>
      <c r="B12" s="2">
        <v>580</v>
      </c>
    </row>
    <row r="13" spans="1:6" x14ac:dyDescent="0.3">
      <c r="A13" s="4" t="s">
        <v>12</v>
      </c>
      <c r="B13" s="2">
        <v>850</v>
      </c>
    </row>
    <row r="14" spans="1:6" x14ac:dyDescent="0.3">
      <c r="A14" s="4" t="s">
        <v>16</v>
      </c>
      <c r="B14" s="2">
        <v>950</v>
      </c>
    </row>
    <row r="15" spans="1:6" x14ac:dyDescent="0.3">
      <c r="A15" s="4" t="s">
        <v>10</v>
      </c>
      <c r="B15" s="2">
        <v>600</v>
      </c>
    </row>
    <row r="16" spans="1:6" x14ac:dyDescent="0.3">
      <c r="A16" s="4" t="s">
        <v>18</v>
      </c>
      <c r="B16" s="2">
        <v>700</v>
      </c>
    </row>
    <row r="17" spans="1:2" x14ac:dyDescent="0.3">
      <c r="A17" s="4" t="s">
        <v>14</v>
      </c>
      <c r="B17" s="2">
        <v>1100</v>
      </c>
    </row>
    <row r="18" spans="1:2" x14ac:dyDescent="0.3">
      <c r="A18" s="4" t="s">
        <v>22</v>
      </c>
      <c r="B18" s="2">
        <v>750</v>
      </c>
    </row>
    <row r="19" spans="1:2" x14ac:dyDescent="0.3">
      <c r="A19" s="4" t="s">
        <v>56</v>
      </c>
      <c r="B19" s="2">
        <v>11530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69A3-2B53-4668-AD34-80D61AF053CF}">
  <sheetPr>
    <tabColor theme="4" tint="0.39997558519241921"/>
  </sheetPr>
  <dimension ref="A1:U20"/>
  <sheetViews>
    <sheetView workbookViewId="0">
      <selection activeCell="D4" sqref="D4"/>
    </sheetView>
  </sheetViews>
  <sheetFormatPr defaultRowHeight="14.4" x14ac:dyDescent="0.3"/>
  <cols>
    <col min="3" max="3" width="19.77734375" customWidth="1"/>
    <col min="4" max="4" width="19.33203125" customWidth="1"/>
  </cols>
  <sheetData>
    <row r="1" spans="1:21" ht="54" customHeight="1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3" spans="1:21" x14ac:dyDescent="0.3">
      <c r="C3" s="14" t="s">
        <v>62</v>
      </c>
      <c r="D3" s="2">
        <f>SUM(Tabela2[Depósito Reservado])</f>
        <v>4155</v>
      </c>
    </row>
    <row r="4" spans="1:21" x14ac:dyDescent="0.3">
      <c r="C4" s="14" t="s">
        <v>63</v>
      </c>
      <c r="D4" s="2">
        <v>20000</v>
      </c>
    </row>
    <row r="5" spans="1:21" x14ac:dyDescent="0.3">
      <c r="D5" s="2"/>
    </row>
    <row r="6" spans="1:21" x14ac:dyDescent="0.3">
      <c r="C6" s="12" t="s">
        <v>60</v>
      </c>
      <c r="D6" s="13" t="s">
        <v>61</v>
      </c>
    </row>
    <row r="7" spans="1:21" x14ac:dyDescent="0.3">
      <c r="C7" s="1">
        <v>45573</v>
      </c>
      <c r="D7" s="2">
        <v>50</v>
      </c>
    </row>
    <row r="8" spans="1:21" x14ac:dyDescent="0.3">
      <c r="C8" s="1">
        <v>45574</v>
      </c>
      <c r="D8" s="2">
        <v>295</v>
      </c>
    </row>
    <row r="9" spans="1:21" x14ac:dyDescent="0.3">
      <c r="C9" s="1">
        <v>45575</v>
      </c>
      <c r="D9" s="2">
        <v>439</v>
      </c>
    </row>
    <row r="10" spans="1:21" x14ac:dyDescent="0.3">
      <c r="C10" s="1">
        <v>45576</v>
      </c>
      <c r="D10" s="2">
        <v>254</v>
      </c>
    </row>
    <row r="11" spans="1:21" x14ac:dyDescent="0.3">
      <c r="C11" s="1">
        <v>45577</v>
      </c>
      <c r="D11" s="2">
        <v>433</v>
      </c>
    </row>
    <row r="12" spans="1:21" x14ac:dyDescent="0.3">
      <c r="C12" s="1">
        <v>45578</v>
      </c>
      <c r="D12" s="2">
        <v>235</v>
      </c>
    </row>
    <row r="13" spans="1:21" x14ac:dyDescent="0.3">
      <c r="C13" s="1">
        <v>45579</v>
      </c>
      <c r="D13" s="2">
        <v>396</v>
      </c>
    </row>
    <row r="14" spans="1:21" x14ac:dyDescent="0.3">
      <c r="C14" s="1">
        <v>45580</v>
      </c>
      <c r="D14" s="2">
        <v>184</v>
      </c>
    </row>
    <row r="15" spans="1:21" x14ac:dyDescent="0.3">
      <c r="C15" s="1">
        <v>45581</v>
      </c>
      <c r="D15" s="2">
        <v>459</v>
      </c>
    </row>
    <row r="16" spans="1:21" x14ac:dyDescent="0.3">
      <c r="C16" s="1">
        <v>45582</v>
      </c>
      <c r="D16" s="2">
        <v>114</v>
      </c>
    </row>
    <row r="17" spans="3:4" x14ac:dyDescent="0.3">
      <c r="C17" s="1">
        <v>45583</v>
      </c>
      <c r="D17" s="2">
        <v>418</v>
      </c>
    </row>
    <row r="18" spans="3:4" x14ac:dyDescent="0.3">
      <c r="C18" s="1">
        <v>45584</v>
      </c>
      <c r="D18" s="2">
        <v>341</v>
      </c>
    </row>
    <row r="19" spans="3:4" x14ac:dyDescent="0.3">
      <c r="C19" s="1">
        <v>45585</v>
      </c>
      <c r="D19" s="2">
        <v>253</v>
      </c>
    </row>
    <row r="20" spans="3:4" x14ac:dyDescent="0.3">
      <c r="C20" s="1">
        <v>45586</v>
      </c>
      <c r="D20" s="2">
        <v>284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8D0BC-27B2-4BA6-B86E-FBFA494D9B2A}">
  <dimension ref="A1:U1"/>
  <sheetViews>
    <sheetView showGridLines="0" showRowColHeaders="0" zoomScale="86" zoomScaleNormal="86" workbookViewId="0">
      <selection activeCell="Q13" sqref="Q13"/>
    </sheetView>
  </sheetViews>
  <sheetFormatPr defaultColWidth="0" defaultRowHeight="14.4" x14ac:dyDescent="0.3"/>
  <cols>
    <col min="1" max="1" width="28.77734375" style="5" customWidth="1"/>
    <col min="2" max="21" width="8.88671875" style="6" customWidth="1"/>
    <col min="22" max="16384" width="8.886718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 V.</dc:creator>
  <cp:lastModifiedBy>Bia V.</cp:lastModifiedBy>
  <dcterms:created xsi:type="dcterms:W3CDTF">2024-12-14T05:19:37Z</dcterms:created>
  <dcterms:modified xsi:type="dcterms:W3CDTF">2024-12-15T22:53:32Z</dcterms:modified>
</cp:coreProperties>
</file>