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bek\Desktop\Analysis Project\Crowdfonding Analysis\"/>
    </mc:Choice>
  </mc:AlternateContent>
  <xr:revisionPtr revIDLastSave="0" documentId="13_ncr:1_{728BE604-76D0-4C44-8BD7-469232E800EC}" xr6:coauthVersionLast="47" xr6:coauthVersionMax="47" xr10:uidLastSave="{00000000-0000-0000-0000-000000000000}"/>
  <bookViews>
    <workbookView xWindow="28680" yWindow="0" windowWidth="29040" windowHeight="15840" tabRatio="724" activeTab="2" xr2:uid="{00000000-000D-0000-FFFF-FFFF00000000}"/>
  </bookViews>
  <sheets>
    <sheet name="Kickstarter" sheetId="1" r:id="rId1"/>
    <sheet name="Theater Outcomes on Launch Date" sheetId="6" r:id="rId2"/>
    <sheet name="Outcomes Based on Goals" sheetId="12" r:id="rId3"/>
    <sheet name="Category Statistics" sheetId="4" r:id="rId4"/>
    <sheet name="Subcategory Statistics" sheetId="5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  <sheet name="Chart1" sheetId="11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12" l="1"/>
  <c r="C8" i="12"/>
  <c r="H3" i="12"/>
  <c r="H4" i="12"/>
  <c r="H5" i="12"/>
  <c r="H6" i="12"/>
  <c r="H7" i="12"/>
  <c r="H9" i="12"/>
  <c r="H10" i="12"/>
  <c r="H11" i="12"/>
  <c r="H12" i="12"/>
  <c r="H13" i="12"/>
  <c r="H2" i="12"/>
  <c r="G3" i="12"/>
  <c r="G4" i="12"/>
  <c r="G5" i="12"/>
  <c r="G6" i="12"/>
  <c r="G7" i="12"/>
  <c r="G9" i="12"/>
  <c r="G10" i="12"/>
  <c r="G11" i="12"/>
  <c r="G12" i="12"/>
  <c r="G13" i="12"/>
  <c r="G2" i="12"/>
  <c r="F3" i="12"/>
  <c r="F4" i="12"/>
  <c r="F5" i="12"/>
  <c r="F6" i="12"/>
  <c r="F7" i="12"/>
  <c r="F9" i="12"/>
  <c r="F10" i="12"/>
  <c r="F11" i="12"/>
  <c r="F12" i="12"/>
  <c r="F13" i="12"/>
  <c r="F2" i="12"/>
  <c r="E3" i="12"/>
  <c r="E4" i="12"/>
  <c r="E5" i="12"/>
  <c r="E6" i="12"/>
  <c r="E7" i="12"/>
  <c r="E9" i="12"/>
  <c r="E10" i="12"/>
  <c r="E11" i="12"/>
  <c r="E12" i="12"/>
  <c r="E13" i="12"/>
  <c r="E2" i="12"/>
  <c r="D13" i="12"/>
  <c r="D12" i="12"/>
  <c r="D11" i="12"/>
  <c r="D10" i="12"/>
  <c r="D9" i="12"/>
  <c r="D7" i="12"/>
  <c r="D6" i="12"/>
  <c r="D5" i="12"/>
  <c r="D2" i="12"/>
  <c r="D4" i="12"/>
  <c r="B13" i="12"/>
  <c r="C13" i="12"/>
  <c r="C12" i="12"/>
  <c r="C11" i="12"/>
  <c r="C10" i="12"/>
  <c r="C9" i="12"/>
  <c r="C7" i="12"/>
  <c r="C6" i="12"/>
  <c r="C5" i="12"/>
  <c r="C4" i="12"/>
  <c r="D3" i="12"/>
  <c r="C3" i="12"/>
  <c r="C2" i="12"/>
  <c r="B3" i="12"/>
  <c r="B2" i="12"/>
  <c r="B12" i="12"/>
  <c r="B11" i="12"/>
  <c r="B10" i="12"/>
  <c r="B9" i="12"/>
  <c r="B8" i="12"/>
  <c r="B7" i="12"/>
  <c r="B6" i="12"/>
  <c r="B5" i="12"/>
  <c r="B4" i="12"/>
  <c r="E8" i="12" l="1"/>
  <c r="C14" i="10"/>
  <c r="B14" i="10"/>
  <c r="C13" i="10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C10" i="10"/>
  <c r="B10" i="10"/>
  <c r="C9" i="10"/>
  <c r="B9" i="10"/>
  <c r="C3" i="10"/>
  <c r="C2" i="10"/>
  <c r="B3" i="10"/>
  <c r="B2" i="10"/>
  <c r="C3" i="7"/>
  <c r="C4" i="7"/>
  <c r="C5" i="7"/>
  <c r="C6" i="7"/>
  <c r="C2" i="7"/>
  <c r="D3" i="7"/>
  <c r="D4" i="7"/>
  <c r="D5" i="7"/>
  <c r="D6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2" l="1"/>
  <c r="F8" i="12"/>
  <c r="G8" i="12"/>
</calcChain>
</file>

<file path=xl/sharedStrings.xml><?xml version="1.0" encoding="utf-8"?>
<sst xmlns="http://schemas.openxmlformats.org/spreadsheetml/2006/main" count="38360" uniqueCount="8417">
  <si>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</si>
  <si>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</si>
  <si>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</si>
  <si>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</si>
  <si>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</si>
  <si>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</si>
  <si>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</si>
  <si>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</si>
  <si>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</si>
  <si>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</si>
  <si>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</si>
  <si>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</si>
  <si>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</si>
  <si>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</si>
  <si>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</si>
  <si>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</si>
  <si>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</si>
  <si>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</si>
  <si>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</si>
  <si>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</si>
  <si>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</si>
  <si>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</si>
  <si>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</si>
  <si>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</si>
  <si>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</si>
  <si>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</si>
  <si>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</si>
  <si>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</si>
  <si>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</si>
  <si>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</si>
  <si>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</si>
  <si>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</si>
  <si>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</si>
  <si>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</si>
  <si>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</si>
  <si>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</si>
  <si>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</si>
  <si>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</si>
  <si>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</si>
  <si>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</si>
  <si>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</si>
  <si>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</si>
  <si>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</si>
  <si>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</si>
  <si>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</si>
  <si>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</si>
  <si>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</si>
  <si>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</si>
  <si>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</si>
  <si>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</si>
  <si>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</si>
  <si>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</si>
  <si>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</si>
  <si>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</si>
  <si>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</si>
  <si>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</si>
  <si>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</si>
  <si>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</si>
  <si>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</si>
  <si>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</si>
  <si>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</si>
  <si>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</si>
  <si>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</si>
  <si>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</si>
  <si>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</si>
  <si>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</si>
  <si>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</si>
  <si>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</si>
  <si>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</si>
  <si>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</si>
  <si>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</si>
  <si>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</si>
  <si>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</si>
  <si>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</si>
  <si>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</si>
  <si>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</si>
  <si>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</si>
  <si>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</si>
  <si>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</si>
  <si>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</si>
  <si>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</si>
  <si>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</si>
  <si>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</si>
  <si>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</si>
  <si>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</si>
  <si>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</si>
  <si>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</si>
  <si>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</si>
  <si>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</si>
  <si>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</si>
  <si>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</si>
  <si>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</si>
  <si>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</si>
  <si>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</si>
  <si>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</si>
  <si>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</si>
  <si>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</si>
  <si>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</si>
  <si>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</si>
  <si>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</si>
  <si>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</si>
  <si>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</si>
  <si>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</si>
  <si>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</si>
  <si>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</si>
  <si>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</si>
  <si>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</si>
  <si>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</si>
  <si>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</si>
  <si>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</si>
  <si>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</si>
  <si>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</si>
  <si>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</si>
  <si>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</si>
  <si>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</si>
  <si>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</si>
  <si>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</si>
  <si>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</si>
  <si>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</si>
  <si>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</si>
  <si>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</si>
  <si>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</si>
  <si>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</si>
  <si>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</si>
  <si>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</si>
  <si>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</si>
  <si>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</si>
  <si>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</si>
  <si>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</si>
  <si>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</si>
  <si>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</si>
  <si>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</si>
  <si>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</si>
  <si>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</si>
  <si>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</si>
  <si>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</si>
  <si>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</si>
  <si>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</si>
  <si>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</si>
  <si>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</si>
  <si>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</si>
  <si>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</si>
  <si>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</si>
  <si>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</si>
  <si>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</si>
  <si>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</si>
  <si>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</si>
  <si>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</si>
  <si>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</si>
  <si>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</si>
  <si>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</si>
  <si>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</si>
  <si>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</si>
  <si>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</si>
  <si>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</si>
  <si>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</si>
  <si>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</si>
  <si>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</si>
  <si>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</si>
  <si>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</si>
  <si>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</si>
  <si>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</si>
  <si>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</si>
  <si>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</si>
  <si>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</si>
  <si>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</si>
  <si>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</si>
  <si>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</si>
  <si>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</si>
  <si>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</si>
  <si>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</si>
  <si>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</si>
  <si>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</si>
  <si>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</si>
  <si>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</si>
  <si>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</si>
  <si>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</si>
  <si>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</si>
  <si>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</si>
  <si>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</si>
  <si>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</si>
  <si>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</si>
  <si>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</si>
  <si>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</si>
  <si>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</si>
  <si>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</si>
  <si>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</si>
  <si>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</si>
  <si>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</si>
  <si>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</si>
  <si>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</si>
  <si>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</si>
  <si>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</si>
  <si>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</si>
  <si>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</si>
  <si>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</si>
  <si>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</si>
  <si>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</si>
  <si>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</si>
  <si>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</si>
  <si>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</si>
  <si>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</si>
  <si>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</si>
  <si>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</si>
  <si>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</si>
  <si>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</si>
  <si>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</si>
  <si>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</si>
  <si>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</si>
  <si>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</si>
  <si>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</si>
  <si>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</si>
  <si>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</si>
  <si>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</si>
  <si>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</si>
  <si>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</si>
  <si>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</si>
  <si>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</si>
  <si>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</si>
  <si>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</si>
  <si>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</si>
  <si>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</si>
  <si>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</si>
  <si>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</si>
  <si>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</si>
  <si>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</si>
  <si>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</si>
  <si>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</si>
  <si>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</si>
  <si>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</si>
  <si>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</si>
  <si>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</si>
  <si>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</si>
  <si>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</si>
  <si>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</si>
  <si>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</si>
  <si>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</si>
  <si>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</si>
  <si>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</si>
  <si>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</si>
  <si>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</si>
  <si>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</si>
  <si>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</si>
  <si>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</si>
  <si>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</si>
  <si>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</si>
  <si>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</si>
  <si>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</si>
  <si>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</si>
  <si>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</si>
  <si>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</si>
  <si>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</si>
  <si>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</si>
  <si>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</si>
  <si>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</si>
  <si>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</si>
  <si>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</si>
  <si>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</si>
  <si>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</si>
  <si>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</si>
  <si>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</si>
  <si>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</si>
  <si>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</si>
  <si>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</si>
  <si>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</si>
  <si>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</si>
  <si>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</si>
  <si>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</si>
  <si>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</si>
  <si>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</si>
  <si>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</si>
  <si>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</si>
  <si>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</si>
  <si>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</si>
  <si>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</si>
  <si>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</si>
  <si>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</si>
  <si>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</si>
  <si>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</si>
  <si>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</si>
  <si>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</si>
  <si>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</si>
  <si>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</si>
  <si>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</si>
  <si>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</si>
  <si>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</si>
  <si>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</si>
  <si>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</si>
  <si>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</si>
  <si>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</si>
  <si>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</si>
  <si>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</si>
  <si>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</si>
  <si>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</si>
  <si>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</si>
  <si>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</si>
  <si>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</si>
  <si>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</si>
  <si>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</si>
  <si>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</si>
  <si>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</si>
  <si>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</si>
  <si>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</si>
  <si>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</si>
  <si>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</si>
  <si>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</si>
  <si>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</si>
  <si>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</si>
  <si>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</si>
  <si>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</si>
  <si>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</si>
  <si>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</si>
  <si>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</si>
  <si>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</si>
  <si>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</si>
  <si>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</si>
  <si>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</si>
  <si>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</si>
  <si>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</si>
  <si>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</si>
  <si>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</si>
  <si>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</si>
  <si>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</si>
  <si>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</si>
  <si>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</si>
  <si>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</si>
  <si>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</si>
  <si>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</si>
  <si>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</si>
  <si>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</si>
  <si>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</si>
  <si>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</si>
  <si>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</si>
  <si>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</si>
  <si>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</si>
  <si>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</si>
  <si>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</si>
  <si>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</si>
  <si>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</si>
  <si>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</si>
  <si>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</si>
  <si>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</si>
  <si>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</si>
  <si>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</si>
  <si>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</si>
  <si>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</si>
  <si>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</si>
  <si>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</si>
  <si>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</si>
  <si>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</si>
  <si>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</si>
  <si>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</si>
  <si>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</si>
  <si>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</si>
  <si>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</si>
  <si>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</si>
  <si>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</si>
  <si>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</si>
  <si>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</si>
  <si>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</si>
  <si>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</si>
  <si>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</si>
  <si>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</si>
  <si>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</si>
  <si>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</si>
  <si>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</si>
  <si>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</si>
  <si>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</si>
  <si>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</si>
  <si>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</si>
  <si>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</si>
  <si>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</si>
  <si>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</si>
  <si>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</si>
  <si>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</si>
  <si>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</si>
  <si>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</si>
  <si>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</si>
  <si>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</si>
  <si>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</si>
  <si>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</si>
  <si>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</si>
  <si>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</si>
  <si>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</si>
  <si>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</si>
  <si>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</si>
  <si>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</si>
  <si>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</si>
  <si>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</si>
  <si>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</si>
  <si>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</si>
  <si>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</si>
  <si>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</si>
  <si>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</si>
  <si>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</si>
  <si>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</si>
  <si>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</si>
  <si>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</si>
  <si>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</si>
  <si>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</si>
  <si>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</si>
  <si>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</si>
  <si>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</si>
  <si>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</si>
  <si>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</si>
  <si>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</si>
  <si>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</si>
  <si>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</si>
  <si>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</si>
  <si>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</si>
  <si>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</si>
  <si>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</si>
  <si>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</si>
  <si>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</si>
  <si>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</si>
  <si>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</si>
  <si>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</si>
  <si>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</si>
  <si>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</si>
  <si>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</si>
  <si>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</si>
  <si>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</si>
  <si>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</si>
  <si>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</si>
  <si>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</si>
  <si>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</si>
  <si>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</si>
  <si>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</si>
  <si>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</si>
  <si>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</si>
  <si>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</si>
  <si>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</si>
  <si>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</si>
  <si>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</si>
  <si>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</si>
  <si>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</si>
  <si>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</si>
  <si>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</si>
  <si>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</si>
  <si>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</si>
  <si>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</si>
  <si>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</si>
  <si>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</si>
  <si>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</si>
  <si>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</si>
  <si>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</si>
  <si>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</si>
  <si>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</si>
  <si>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</si>
  <si>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</si>
  <si>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</si>
  <si>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</si>
  <si>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</si>
  <si>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</si>
  <si>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</si>
  <si>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</si>
  <si>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</si>
  <si>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</si>
  <si>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</si>
  <si>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</si>
  <si>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</si>
  <si>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</si>
  <si>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</si>
  <si>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</si>
  <si>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</si>
  <si>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</si>
  <si>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</si>
  <si>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</si>
  <si>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</si>
  <si>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</si>
  <si>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</si>
  <si>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</si>
  <si>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</si>
  <si>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</si>
  <si>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</si>
  <si>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</si>
  <si>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</si>
  <si>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</si>
  <si>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</si>
  <si>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</si>
  <si>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</si>
  <si>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</si>
  <si>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</si>
  <si>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</si>
  <si>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</si>
  <si>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</si>
  <si>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</si>
  <si>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</si>
  <si>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</si>
  <si>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</si>
  <si>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</si>
  <si>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</si>
  <si>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</si>
  <si>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</si>
  <si>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</si>
  <si>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</si>
  <si>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</si>
  <si>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</si>
  <si>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</si>
  <si>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</si>
  <si>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</si>
  <si>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</si>
  <si>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</si>
  <si>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</si>
  <si>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</si>
  <si>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</si>
  <si>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</si>
  <si>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</si>
  <si>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</si>
  <si>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</si>
  <si>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</si>
  <si>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</si>
  <si>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</si>
  <si>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</si>
  <si>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</si>
  <si>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</si>
  <si>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</si>
  <si>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</si>
  <si>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</si>
  <si>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</si>
  <si>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</si>
  <si>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</si>
  <si>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</si>
  <si>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</si>
  <si>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</si>
  <si>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</si>
  <si>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</si>
  <si>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</si>
  <si>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</si>
  <si>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</si>
  <si>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</si>
  <si>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</si>
  <si>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</si>
  <si>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</si>
  <si>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</si>
  <si>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</si>
  <si>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</si>
  <si>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</si>
  <si>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</si>
  <si>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</si>
  <si>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</si>
  <si>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</si>
  <si>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</si>
  <si>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</si>
  <si>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</si>
  <si>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</si>
  <si>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</si>
  <si>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</si>
  <si>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</si>
  <si>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</si>
  <si>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</si>
  <si>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</si>
  <si>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</si>
  <si>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</si>
  <si>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</si>
  <si>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</si>
  <si>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</si>
  <si>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</si>
  <si>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</si>
  <si>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</si>
  <si>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</si>
  <si>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</si>
  <si>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</si>
  <si>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</si>
  <si>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</si>
  <si>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</si>
  <si>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</si>
  <si>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</si>
  <si>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</si>
  <si>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</si>
  <si>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</si>
  <si>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</si>
  <si>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</si>
  <si>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</si>
  <si>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</si>
  <si>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</si>
  <si>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</si>
  <si>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</si>
  <si>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</si>
  <si>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</si>
  <si>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</si>
  <si>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</si>
  <si>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</si>
  <si>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</si>
  <si>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</si>
  <si>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</si>
  <si>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</si>
  <si>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</si>
  <si>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</si>
  <si>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</si>
  <si>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</si>
  <si>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</si>
  <si>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</si>
  <si>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</si>
  <si>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</si>
  <si>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</si>
  <si>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</si>
  <si>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</si>
  <si>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</si>
  <si>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</si>
  <si>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</si>
  <si>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</si>
  <si>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</si>
  <si>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</si>
  <si>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</si>
  <si>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</si>
  <si>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</si>
  <si>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</si>
  <si>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</si>
  <si>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</si>
  <si>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</si>
  <si>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</si>
  <si>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</si>
  <si>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</si>
  <si>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</si>
  <si>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</si>
  <si>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</si>
  <si>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</si>
  <si>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</si>
  <si>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</si>
  <si>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</si>
  <si>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</si>
  <si>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</si>
  <si>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</si>
  <si>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</si>
  <si>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</si>
  <si>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</si>
  <si>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</si>
  <si>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</si>
  <si>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</si>
  <si>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</si>
  <si>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</si>
  <si>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</si>
  <si>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</si>
  <si>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</si>
  <si>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</si>
  <si>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</si>
  <si>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</si>
  <si>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</si>
  <si>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</si>
  <si>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</si>
  <si>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</si>
  <si>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</si>
  <si>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</si>
  <si>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</si>
  <si>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</si>
  <si>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</si>
  <si>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</si>
  <si>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</si>
  <si>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</si>
  <si>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</si>
  <si>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</si>
  <si>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</si>
  <si>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</si>
  <si>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</si>
  <si>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</si>
  <si>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</si>
  <si>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</si>
  <si>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</si>
  <si>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</si>
  <si>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</si>
  <si>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</si>
  <si>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</si>
  <si>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</si>
  <si>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</si>
  <si>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</si>
  <si>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</si>
  <si>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</si>
  <si>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</si>
  <si>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</si>
  <si>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</si>
  <si>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</si>
  <si>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</si>
  <si>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</si>
  <si>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</si>
  <si>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</si>
  <si>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</si>
  <si>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</si>
  <si>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</si>
  <si>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</si>
  <si>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</si>
  <si>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</si>
  <si>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</si>
  <si>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</si>
  <si>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</si>
  <si>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</si>
  <si>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</si>
  <si>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</si>
  <si>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</si>
  <si>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</si>
  <si>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</si>
  <si>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</si>
  <si>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</si>
  <si>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</si>
  <si>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</si>
  <si>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</si>
  <si>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</si>
  <si>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</si>
  <si>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</si>
  <si>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</si>
  <si>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</si>
  <si>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</si>
  <si>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</si>
  <si>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</si>
  <si>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</si>
  <si>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</si>
  <si>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</si>
  <si>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</si>
  <si>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</si>
  <si>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</si>
  <si>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</si>
  <si>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</si>
  <si>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</si>
  <si>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</si>
  <si>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</si>
  <si>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</si>
  <si>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</si>
  <si>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</si>
  <si>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</si>
  <si>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</si>
  <si>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</si>
  <si>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</si>
  <si>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</si>
  <si>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</si>
  <si>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</si>
  <si>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</si>
  <si>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</si>
  <si>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</si>
  <si>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</si>
  <si>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</si>
  <si>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</si>
  <si>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</si>
  <si>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</si>
  <si>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</si>
  <si>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</si>
  <si>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</si>
  <si>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</si>
  <si>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</si>
  <si>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</si>
  <si>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</si>
  <si>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</si>
  <si>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</si>
  <si>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</si>
  <si>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</si>
  <si>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</si>
  <si>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</si>
  <si>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</si>
  <si>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</si>
  <si>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</si>
  <si>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</si>
  <si>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</si>
  <si>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</si>
  <si>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</si>
  <si>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</si>
  <si>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</si>
  <si>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</si>
  <si>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</si>
  <si>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</si>
  <si>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</si>
  <si>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</si>
  <si>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</si>
  <si>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</si>
  <si>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</si>
  <si>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</si>
  <si>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</si>
  <si>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</si>
  <si>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</si>
  <si>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</si>
  <si>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</si>
  <si>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</si>
  <si>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</si>
  <si>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</si>
  <si>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</si>
  <si>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</si>
  <si>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</si>
  <si>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</si>
  <si>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</si>
  <si>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</si>
  <si>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</si>
  <si>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</si>
  <si>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</si>
  <si>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</si>
  <si>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</si>
  <si>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</si>
  <si>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</si>
  <si>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</si>
  <si>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</si>
  <si>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</si>
  <si>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</si>
  <si>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</si>
  <si>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</si>
  <si>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</si>
  <si>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</si>
  <si>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</si>
  <si>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</si>
  <si>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</si>
  <si>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</si>
  <si>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</si>
  <si>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</si>
  <si>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</si>
  <si>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</si>
  <si>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</si>
  <si>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</si>
  <si>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</si>
  <si>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</si>
  <si>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</si>
  <si>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</si>
  <si>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</si>
  <si>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</si>
  <si>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</si>
  <si>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</si>
  <si>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</si>
  <si>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</si>
  <si>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</si>
  <si>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</si>
  <si>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</si>
  <si>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</si>
  <si>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</si>
  <si>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</si>
  <si>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</si>
  <si>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</si>
  <si>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</si>
  <si>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</si>
  <si>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</si>
  <si>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</si>
  <si>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</si>
  <si>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</si>
  <si>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</si>
  <si>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</si>
  <si>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</si>
  <si>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</si>
  <si>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</si>
  <si>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</si>
  <si>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</si>
  <si>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</si>
  <si>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</si>
  <si>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</si>
  <si>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</si>
  <si>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</si>
  <si>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</si>
  <si>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</si>
  <si>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</si>
  <si>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</si>
  <si>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</si>
  <si>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</si>
  <si>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</si>
  <si>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</si>
  <si>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</si>
  <si>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</si>
  <si>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</si>
  <si>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</si>
  <si>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</si>
  <si>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</si>
  <si>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</si>
  <si>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</si>
  <si>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</si>
  <si>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</si>
  <si>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</si>
  <si>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</si>
  <si>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</si>
  <si>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</si>
  <si>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</si>
  <si>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</si>
  <si>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</si>
  <si>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</si>
  <si>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</si>
  <si>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</si>
  <si>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</si>
  <si>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</si>
  <si>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</si>
  <si>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</si>
  <si>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</si>
  <si>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</si>
  <si>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</si>
  <si>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</si>
  <si>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</si>
  <si>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</si>
  <si>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</si>
  <si>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</si>
  <si>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</si>
  <si>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</si>
  <si>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</si>
  <si>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</si>
  <si>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</si>
  <si>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</si>
  <si>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</si>
  <si>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</si>
  <si>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</si>
  <si>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</si>
  <si>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</si>
  <si>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</si>
  <si>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</si>
  <si>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</si>
  <si>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</si>
  <si>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</si>
  <si>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</si>
  <si>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</si>
  <si>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</si>
  <si>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</si>
  <si>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</si>
  <si>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</si>
  <si>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</si>
  <si>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</si>
  <si>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</si>
  <si>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</si>
  <si>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</si>
  <si>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</si>
  <si>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</si>
  <si>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</si>
  <si>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</si>
  <si>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</si>
  <si>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</si>
  <si>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</si>
  <si>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</si>
  <si>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</si>
  <si>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</si>
  <si>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</si>
  <si>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</si>
  <si>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</si>
  <si>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</si>
  <si>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</si>
  <si>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</si>
  <si>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</si>
  <si>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</si>
  <si>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</si>
  <si>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</si>
  <si>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</si>
  <si>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</si>
  <si>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</si>
  <si>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</si>
  <si>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</si>
  <si>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</si>
  <si>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</si>
  <si>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</si>
  <si>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</si>
  <si>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</si>
  <si>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</si>
  <si>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</si>
  <si>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</si>
  <si>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</si>
  <si>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</si>
  <si>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</si>
  <si>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</si>
  <si>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</si>
  <si>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</si>
  <si>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</si>
  <si>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</si>
  <si>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</si>
  <si>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</si>
  <si>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</si>
  <si>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</si>
  <si>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</si>
  <si>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</si>
  <si>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</si>
  <si>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</si>
  <si>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</si>
  <si>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</si>
  <si>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</si>
  <si>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</si>
  <si>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</si>
  <si>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</si>
  <si>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</si>
  <si>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</si>
  <si>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</si>
  <si>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</si>
  <si>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</si>
  <si>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</si>
  <si>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</si>
  <si>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</si>
  <si>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</si>
  <si>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</si>
  <si>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</si>
  <si>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</si>
  <si>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</si>
  <si>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</si>
  <si>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</si>
  <si>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</si>
  <si>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</si>
  <si>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</si>
  <si>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</si>
  <si>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</si>
  <si>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</si>
  <si>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</si>
  <si>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</si>
  <si>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</si>
  <si>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</si>
  <si>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</si>
  <si>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</si>
  <si>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</si>
  <si>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</si>
  <si>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</si>
  <si>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</si>
  <si>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</si>
  <si>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</si>
  <si>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</si>
  <si>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</si>
  <si>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</si>
  <si>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</si>
  <si>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</si>
  <si>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</si>
  <si>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</si>
  <si>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</si>
  <si>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</si>
  <si>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</si>
  <si>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</si>
  <si>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</si>
  <si>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</si>
  <si>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</si>
  <si>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</si>
  <si>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</si>
  <si>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</si>
  <si>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</si>
  <si>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</si>
  <si>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</si>
  <si>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</si>
  <si>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</si>
  <si>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</si>
  <si>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</si>
  <si>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</si>
  <si>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</si>
  <si>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</si>
  <si>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</si>
  <si>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</si>
  <si>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</si>
  <si>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</si>
  <si>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</si>
  <si>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</si>
  <si>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</si>
  <si>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</si>
  <si>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</si>
  <si>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</si>
  <si>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</si>
  <si>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</si>
  <si>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</si>
  <si>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</si>
  <si>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</si>
  <si>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</si>
  <si>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</si>
  <si>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</si>
  <si>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</si>
  <si>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</si>
  <si>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</si>
  <si>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</si>
  <si>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</si>
  <si>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</si>
  <si>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</si>
  <si>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</si>
  <si>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</si>
  <si>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</si>
  <si>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</si>
  <si>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</si>
  <si>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</si>
  <si>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</si>
  <si>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</si>
  <si>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</si>
  <si>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</si>
  <si>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</si>
  <si>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</si>
  <si>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</si>
  <si>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</si>
  <si>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</si>
  <si>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</si>
  <si>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</si>
  <si>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</si>
  <si>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</si>
  <si>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</si>
  <si>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</si>
  <si>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</si>
  <si>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</si>
  <si>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</si>
  <si>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</si>
  <si>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</si>
  <si>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</si>
  <si>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</si>
  <si>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</si>
  <si>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</si>
  <si>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</si>
  <si>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</si>
  <si>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</si>
  <si>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</si>
  <si>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</si>
  <si>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</si>
  <si>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</si>
  <si>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</si>
  <si>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</si>
  <si>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</si>
  <si>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</si>
  <si>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</si>
  <si>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</si>
  <si>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</si>
  <si>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</si>
  <si>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</si>
  <si>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</si>
  <si>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</si>
  <si>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</si>
  <si>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</si>
  <si>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</si>
  <si>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</si>
  <si>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</si>
  <si>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</si>
  <si>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</si>
  <si>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</si>
  <si>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</si>
  <si>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</si>
  <si>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</si>
  <si>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</si>
  <si>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</si>
  <si>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</si>
  <si>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</si>
  <si>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</si>
  <si>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</si>
  <si>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</si>
  <si>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</si>
  <si>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</si>
  <si>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</si>
  <si>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</si>
  <si>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</si>
  <si>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</si>
  <si>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</si>
  <si>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</si>
  <si>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</si>
  <si>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</si>
  <si>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</si>
  <si>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</si>
  <si>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</si>
  <si>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</si>
  <si>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</si>
  <si>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</si>
  <si>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</si>
  <si>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</si>
  <si>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</si>
  <si>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</si>
  <si>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</si>
  <si>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</si>
  <si>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</si>
  <si>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</si>
  <si>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</si>
  <si>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</si>
  <si>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</si>
  <si>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</si>
  <si>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</si>
  <si>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</si>
  <si>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</si>
  <si>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</si>
  <si>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</si>
  <si>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</si>
  <si>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</si>
  <si>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</si>
  <si>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</si>
  <si>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</si>
  <si>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</si>
  <si>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</si>
  <si>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</si>
  <si>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</si>
  <si>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</si>
  <si>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</si>
  <si>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</si>
  <si>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</si>
  <si>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</si>
  <si>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</si>
  <si>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</si>
  <si>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</si>
  <si>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</si>
  <si>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</si>
  <si>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</si>
  <si>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</si>
  <si>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</si>
  <si>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</si>
  <si>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</si>
  <si>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</si>
  <si>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</si>
  <si>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</si>
  <si>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</si>
  <si>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</si>
  <si>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</si>
  <si>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</si>
  <si>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</si>
  <si>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</si>
  <si>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</si>
  <si>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</si>
  <si>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</si>
  <si>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</si>
  <si>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</si>
  <si>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</si>
  <si>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</si>
  <si>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</si>
  <si>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</si>
  <si>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</si>
  <si>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</si>
  <si>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</si>
  <si>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</si>
  <si>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</si>
  <si>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</si>
  <si>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</si>
  <si>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</si>
  <si>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</si>
  <si>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</si>
  <si>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</si>
  <si>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</si>
  <si>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</si>
  <si>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</si>
  <si>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</si>
  <si>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</si>
  <si>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</si>
  <si>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</si>
  <si>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</si>
  <si>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</si>
  <si>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</si>
  <si>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</si>
  <si>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</si>
  <si>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</si>
  <si>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</si>
  <si>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</si>
  <si>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</si>
  <si>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</si>
  <si>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</si>
  <si>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</si>
  <si>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</si>
  <si>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</si>
  <si>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</si>
  <si>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</si>
  <si>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</si>
  <si>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</si>
  <si>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</si>
  <si>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</si>
  <si>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</si>
  <si>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</si>
  <si>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</si>
  <si>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</si>
  <si>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</si>
  <si>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</si>
  <si>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</si>
  <si>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</si>
  <si>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</si>
  <si>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</si>
  <si>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</si>
  <si>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</si>
  <si>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</si>
  <si>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</si>
  <si>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</si>
  <si>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</si>
  <si>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</si>
  <si>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</si>
  <si>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</si>
  <si>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</si>
  <si>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</si>
  <si>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</si>
  <si>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</si>
  <si>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</si>
  <si>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</si>
  <si>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</si>
  <si>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</si>
  <si>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</si>
  <si>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</si>
  <si>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</si>
  <si>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</si>
  <si>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</si>
  <si>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</si>
  <si>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</si>
  <si>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</si>
  <si>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</si>
  <si>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</si>
  <si>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</si>
  <si>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</si>
  <si>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</si>
  <si>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</si>
  <si>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</si>
  <si>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</si>
  <si>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</si>
  <si>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</si>
  <si>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</si>
  <si>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</si>
  <si>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</si>
  <si>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</si>
  <si>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</si>
  <si>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</si>
  <si>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</si>
  <si>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</si>
  <si>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</si>
  <si>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</si>
  <si>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</si>
  <si>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</si>
  <si>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</si>
  <si>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</si>
  <si>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</si>
  <si>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</si>
  <si>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</si>
  <si>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</si>
  <si>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</si>
  <si>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</si>
  <si>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</si>
  <si>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</si>
  <si>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</si>
  <si>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</si>
  <si>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</si>
  <si>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</si>
  <si>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</si>
  <si>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</si>
  <si>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</si>
  <si>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</si>
  <si>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</si>
  <si>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</si>
  <si>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</si>
  <si>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</si>
  <si>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</si>
  <si>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</si>
  <si>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</si>
  <si>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</si>
  <si>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</si>
  <si>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</si>
  <si>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</si>
  <si>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</si>
  <si>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</si>
  <si>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</si>
  <si>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</si>
  <si>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</si>
  <si>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</si>
  <si>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</si>
  <si>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</si>
  <si>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</si>
  <si>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</si>
  <si>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</si>
  <si>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</si>
  <si>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</si>
  <si>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</si>
  <si>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</si>
  <si>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</si>
  <si>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</si>
  <si>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</si>
  <si>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</si>
  <si>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</si>
  <si>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</si>
  <si>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</si>
  <si>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</si>
  <si>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</si>
  <si>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</si>
  <si>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</si>
  <si>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</si>
  <si>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</si>
  <si>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</si>
  <si>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</si>
  <si>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</si>
  <si>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</si>
  <si>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</si>
  <si>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</si>
  <si>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</si>
  <si>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</si>
  <si>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</si>
  <si>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</si>
  <si>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</si>
  <si>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</si>
  <si>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</si>
  <si>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</si>
  <si>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</si>
  <si>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</si>
  <si>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</si>
  <si>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</si>
  <si>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</si>
  <si>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</si>
  <si>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</si>
  <si>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</si>
  <si>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</si>
  <si>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</si>
  <si>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</si>
  <si>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</si>
  <si>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</si>
  <si>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</si>
  <si>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</si>
  <si>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</si>
  <si>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</si>
  <si>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</si>
  <si>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</si>
  <si>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</si>
  <si>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</si>
  <si>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</si>
  <si>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</si>
  <si>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</si>
  <si>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</si>
  <si>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</si>
  <si>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</si>
  <si>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</si>
  <si>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</si>
  <si>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</si>
  <si>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</si>
  <si>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</si>
  <si>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</si>
  <si>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</si>
  <si>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</si>
  <si>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</si>
  <si>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</si>
  <si>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</si>
  <si>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</si>
  <si>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</si>
  <si>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</si>
  <si>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</si>
  <si>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</si>
  <si>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</si>
  <si>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</si>
  <si>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</si>
  <si>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</si>
  <si>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</si>
  <si>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</si>
  <si>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</si>
  <si>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</si>
  <si>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</si>
  <si>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</si>
  <si>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</si>
  <si>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</si>
  <si>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</si>
  <si>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</si>
  <si>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</si>
  <si>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</si>
  <si>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</si>
  <si>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</si>
  <si>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</si>
  <si>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</si>
  <si>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</si>
  <si>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</si>
  <si>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</si>
  <si>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</si>
  <si>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</si>
  <si>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</si>
  <si>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</si>
  <si>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</si>
  <si>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</si>
  <si>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</si>
  <si>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</si>
  <si>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</si>
  <si>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</si>
  <si>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</si>
  <si>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</si>
  <si>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</si>
  <si>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</si>
  <si>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</si>
  <si>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</si>
  <si>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</si>
  <si>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</si>
  <si>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</si>
  <si>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</si>
  <si>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</si>
  <si>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</si>
  <si>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</si>
  <si>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</si>
  <si>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</si>
  <si>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</si>
  <si>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</si>
  <si>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</si>
  <si>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</si>
  <si>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</si>
  <si>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</si>
  <si>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</si>
  <si>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</si>
  <si>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</si>
  <si>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</si>
  <si>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</si>
  <si>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</si>
  <si>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</si>
  <si>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</si>
  <si>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</si>
  <si>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</si>
  <si>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</si>
  <si>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</si>
  <si>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</si>
  <si>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</si>
  <si>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</si>
  <si>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</si>
  <si>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</si>
  <si>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</si>
  <si>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</si>
  <si>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</si>
  <si>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</si>
  <si>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</si>
  <si>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</si>
  <si>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</si>
  <si>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</si>
  <si>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</si>
  <si>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</si>
  <si>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</si>
  <si>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</si>
  <si>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</si>
  <si>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</si>
  <si>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</si>
  <si>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</si>
  <si>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</si>
  <si>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</si>
  <si>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</si>
  <si>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</si>
  <si>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</si>
  <si>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</si>
  <si>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</si>
  <si>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</si>
  <si>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</si>
  <si>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</si>
  <si>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</si>
  <si>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</si>
  <si>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</si>
  <si>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</si>
  <si>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</si>
  <si>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</si>
  <si>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</si>
  <si>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</si>
  <si>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</si>
  <si>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</si>
  <si>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</si>
  <si>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</si>
  <si>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</si>
  <si>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</si>
  <si>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</si>
  <si>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</si>
  <si>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</si>
  <si>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</si>
  <si>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</si>
  <si>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</si>
  <si>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</si>
  <si>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</si>
  <si>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</si>
  <si>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</si>
  <si>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</si>
  <si>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</si>
  <si>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</si>
  <si>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</si>
  <si>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</si>
  <si>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</si>
  <si>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</si>
  <si>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</si>
  <si>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</si>
  <si>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</si>
  <si>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</si>
  <si>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</si>
  <si>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</si>
  <si>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</si>
  <si>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</si>
  <si>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</si>
  <si>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</si>
  <si>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</si>
  <si>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</si>
  <si>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</si>
  <si>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</si>
  <si>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</si>
  <si>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</si>
  <si>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</si>
  <si>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</si>
  <si>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</si>
  <si>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</si>
  <si>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</si>
  <si>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</si>
  <si>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</si>
  <si>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</si>
  <si>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</si>
  <si>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</si>
  <si>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</si>
  <si>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</si>
  <si>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</si>
  <si>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</si>
  <si>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</si>
  <si>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</si>
  <si>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</si>
  <si>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</si>
  <si>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</si>
  <si>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</si>
  <si>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</si>
  <si>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</si>
  <si>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</si>
  <si>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</si>
  <si>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</si>
  <si>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</si>
  <si>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</si>
  <si>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</si>
  <si>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</si>
  <si>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</si>
  <si>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</si>
  <si>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</si>
  <si>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</si>
  <si>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</si>
  <si>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</si>
  <si>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</si>
  <si>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</si>
  <si>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</si>
  <si>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</si>
  <si>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</si>
  <si>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</si>
  <si>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</si>
  <si>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</si>
  <si>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</si>
  <si>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</si>
  <si>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</si>
  <si>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</si>
  <si>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</si>
  <si>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</si>
  <si>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</si>
  <si>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</si>
  <si>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</si>
  <si>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</si>
  <si>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</si>
  <si>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</si>
  <si>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</si>
  <si>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</si>
  <si>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</si>
  <si>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</si>
  <si>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</si>
  <si>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</si>
  <si>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</si>
  <si>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</si>
  <si>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</si>
  <si>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</si>
  <si>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</si>
  <si>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</si>
  <si>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</si>
  <si>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</si>
  <si>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</si>
  <si>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</si>
  <si>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</si>
  <si>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</si>
  <si>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</si>
  <si>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</si>
  <si>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</si>
  <si>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</si>
  <si>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</si>
  <si>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</si>
  <si>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</si>
  <si>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</si>
  <si>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</si>
  <si>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</si>
  <si>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</si>
  <si>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</si>
  <si>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</si>
  <si>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</si>
  <si>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</si>
  <si>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</si>
  <si>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</si>
  <si>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</si>
  <si>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</si>
  <si>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</si>
  <si>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</si>
  <si>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</si>
  <si>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</si>
  <si>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</si>
  <si>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</si>
  <si>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</si>
  <si>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</si>
  <si>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</si>
  <si>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</si>
  <si>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</si>
  <si>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</si>
  <si>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</si>
  <si>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</si>
  <si>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</si>
  <si>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</si>
  <si>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</si>
  <si>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</si>
  <si>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</si>
  <si>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</si>
  <si>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</si>
  <si>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</si>
  <si>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</si>
  <si>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</si>
  <si>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</si>
  <si>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</si>
  <si>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</si>
  <si>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</si>
  <si>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</si>
  <si>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</si>
  <si>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</si>
  <si>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</si>
  <si>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</si>
  <si>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</si>
  <si>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</si>
  <si>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</si>
  <si>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</si>
  <si>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</si>
  <si>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</si>
  <si>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</si>
  <si>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</si>
  <si>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</si>
  <si>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</si>
  <si>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</si>
  <si>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</si>
  <si>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</si>
  <si>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</si>
  <si>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</si>
  <si>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</si>
  <si>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</si>
  <si>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</si>
  <si>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</si>
  <si>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</si>
  <si>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</si>
  <si>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</si>
  <si>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</si>
  <si>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</si>
  <si>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</si>
  <si>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</si>
  <si>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</si>
  <si>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</si>
  <si>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</si>
  <si>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</si>
  <si>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</si>
  <si>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</si>
  <si>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</si>
  <si>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</si>
  <si>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</si>
  <si>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</si>
  <si>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</si>
  <si>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</si>
  <si>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</si>
  <si>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</si>
  <si>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</si>
  <si>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</si>
  <si>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</si>
  <si>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</si>
  <si>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</si>
  <si>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</si>
  <si>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</si>
  <si>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</si>
  <si>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</si>
  <si>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</si>
  <si>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</si>
  <si>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</si>
  <si>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</si>
  <si>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</si>
  <si>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</si>
  <si>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</si>
  <si>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</si>
  <si>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</si>
  <si>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</si>
  <si>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</si>
  <si>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</si>
  <si>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</si>
  <si>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</si>
  <si>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</si>
  <si>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</si>
  <si>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</si>
  <si>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</si>
  <si>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</si>
  <si>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</si>
  <si>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</si>
  <si>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</si>
  <si>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</si>
  <si>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</si>
  <si>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</si>
  <si>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</si>
  <si>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</si>
  <si>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</si>
  <si>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</si>
  <si>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</si>
  <si>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</si>
  <si>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</si>
  <si>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</si>
  <si>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</si>
  <si>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</si>
  <si>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</si>
  <si>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</si>
  <si>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</si>
  <si>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</si>
  <si>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</si>
  <si>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</si>
  <si>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</si>
  <si>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</si>
  <si>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</si>
  <si>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</si>
  <si>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</si>
  <si>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</si>
  <si>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</si>
  <si>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</si>
  <si>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</si>
  <si>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</si>
  <si>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</si>
  <si>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</si>
  <si>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</si>
  <si>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</si>
  <si>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</si>
  <si>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</si>
  <si>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</si>
  <si>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</si>
  <si>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</si>
  <si>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</si>
  <si>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</si>
  <si>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</si>
  <si>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</si>
  <si>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</si>
  <si>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</si>
  <si>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</si>
  <si>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</si>
  <si>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</si>
  <si>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</si>
  <si>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</si>
  <si>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</si>
  <si>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</si>
  <si>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</si>
  <si>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</si>
  <si>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</si>
  <si>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</si>
  <si>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</si>
  <si>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</si>
  <si>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</si>
  <si>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</si>
  <si>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</si>
  <si>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</si>
  <si>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</si>
  <si>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</si>
  <si>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</si>
  <si>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</si>
  <si>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</si>
  <si>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</si>
  <si>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</si>
  <si>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</si>
  <si>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</si>
  <si>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</si>
  <si>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</si>
  <si>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</si>
  <si>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</si>
  <si>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</si>
  <si>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</si>
  <si>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</si>
  <si>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</si>
  <si>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</si>
  <si>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</si>
  <si>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</si>
  <si>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</si>
  <si>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</si>
  <si>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</si>
  <si>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</si>
  <si>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</si>
  <si>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</si>
  <si>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</si>
  <si>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</si>
  <si>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</si>
  <si>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</si>
  <si>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</si>
  <si>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</si>
  <si>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</si>
  <si>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</si>
  <si>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</si>
  <si>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</si>
  <si>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</si>
  <si>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</si>
  <si>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</si>
  <si>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</si>
  <si>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</si>
  <si>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</si>
  <si>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</si>
  <si>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</si>
  <si>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</si>
  <si>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</si>
  <si>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</si>
  <si>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</si>
  <si>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</si>
  <si>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</si>
  <si>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</si>
  <si>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</si>
  <si>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</si>
  <si>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</si>
  <si>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</si>
  <si>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</si>
  <si>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</si>
  <si>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</si>
  <si>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</si>
  <si>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</si>
  <si>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</si>
  <si>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</si>
  <si>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</si>
  <si>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</si>
  <si>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</si>
  <si>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</si>
  <si>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</si>
  <si>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</si>
  <si>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</si>
  <si>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</si>
  <si>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</si>
  <si>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</si>
  <si>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</si>
  <si>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</si>
  <si>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</si>
  <si>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</si>
  <si>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</si>
  <si>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</si>
  <si>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</si>
  <si>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</si>
  <si>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</si>
  <si>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</si>
  <si>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</si>
  <si>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</si>
  <si>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</si>
  <si>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</si>
  <si>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</si>
  <si>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</si>
  <si>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</si>
  <si>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</si>
  <si>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</si>
  <si>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</si>
  <si>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</si>
  <si>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</si>
  <si>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</si>
  <si>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</si>
  <si>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</si>
  <si>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</si>
  <si>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</si>
  <si>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</si>
  <si>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</si>
  <si>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</si>
  <si>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</si>
  <si>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</si>
  <si>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</si>
  <si>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</si>
  <si>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</si>
  <si>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</si>
  <si>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</si>
  <si>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</si>
  <si>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</si>
  <si>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</si>
  <si>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</si>
  <si>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</si>
  <si>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</si>
  <si>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</si>
  <si>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</si>
  <si>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</si>
  <si>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</si>
  <si>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</si>
  <si>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</si>
  <si>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</si>
  <si>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</si>
  <si>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</si>
  <si>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</si>
  <si>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</si>
  <si>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</si>
  <si>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</si>
  <si>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</si>
  <si>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</si>
  <si>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</si>
  <si>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</si>
  <si>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</si>
  <si>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</si>
  <si>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</si>
  <si>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</si>
  <si>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</si>
  <si>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</si>
  <si>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</si>
  <si>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</si>
  <si>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</si>
  <si>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</si>
  <si>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</si>
  <si>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</si>
  <si>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</si>
  <si>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</si>
  <si>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</si>
  <si>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</si>
  <si>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</si>
  <si>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</si>
  <si>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</si>
  <si>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</si>
  <si>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</si>
  <si>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</si>
  <si>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</si>
  <si>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</si>
  <si>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</si>
  <si>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</si>
  <si>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</si>
  <si>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</si>
  <si>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</si>
  <si>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</si>
  <si>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</si>
  <si>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</si>
  <si>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</si>
  <si>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</si>
  <si>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</si>
  <si>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</si>
  <si>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</si>
  <si>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</si>
  <si>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</si>
  <si>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</si>
  <si>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</si>
  <si>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</si>
  <si>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</si>
  <si>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</si>
  <si>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</si>
  <si>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</si>
  <si>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</si>
  <si>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</si>
  <si>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</si>
  <si>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</si>
  <si>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</si>
  <si>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</si>
  <si>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</si>
  <si>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</si>
  <si>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</si>
  <si>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</si>
  <si>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</si>
  <si>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</si>
  <si>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</si>
  <si>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</si>
  <si>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</si>
  <si>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</si>
  <si>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</si>
  <si>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</si>
  <si>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</si>
  <si>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</si>
  <si>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</si>
  <si>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</si>
  <si>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</si>
  <si>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</si>
  <si>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</si>
  <si>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</si>
  <si>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</si>
  <si>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</si>
  <si>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</si>
  <si>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</si>
  <si>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</si>
  <si>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</si>
  <si>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</si>
  <si>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</si>
  <si>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</si>
  <si>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</si>
  <si>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</si>
  <si>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</si>
  <si>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</si>
  <si>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</si>
  <si>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</si>
  <si>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</si>
  <si>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</si>
  <si>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</si>
  <si>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</si>
  <si>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</si>
  <si>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</si>
  <si>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</si>
  <si>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</si>
  <si>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</si>
  <si>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</si>
  <si>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</si>
  <si>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</si>
  <si>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</si>
  <si>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</si>
  <si>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</si>
  <si>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</si>
  <si>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</si>
  <si>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</si>
  <si>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</si>
  <si>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</si>
  <si>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</si>
  <si>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</si>
  <si>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</si>
  <si>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</si>
  <si>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</si>
  <si>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</si>
  <si>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</si>
  <si>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</si>
  <si>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</si>
  <si>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</si>
  <si>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</si>
  <si>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</si>
  <si>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</si>
  <si>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</si>
  <si>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</si>
  <si>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</si>
  <si>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</si>
  <si>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</si>
  <si>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</si>
  <si>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</si>
  <si>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</si>
  <si>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</si>
  <si>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</si>
  <si>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</si>
  <si>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</si>
  <si>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</si>
  <si>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</si>
  <si>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</si>
  <si>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</si>
  <si>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</si>
  <si>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</si>
  <si>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</si>
  <si>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</si>
  <si>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</si>
  <si>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</si>
  <si>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</si>
  <si>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</si>
  <si>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</si>
  <si>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</si>
  <si>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</si>
  <si>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</si>
  <si>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</si>
  <si>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</si>
  <si>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</si>
  <si>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</si>
  <si>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</si>
  <si>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</si>
  <si>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</si>
  <si>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</si>
  <si>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</si>
  <si>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</si>
  <si>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</si>
  <si>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</si>
  <si>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</si>
  <si>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</si>
  <si>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</si>
  <si>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</si>
  <si>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</si>
  <si>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</si>
  <si>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</si>
  <si>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</si>
  <si>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</si>
  <si>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</si>
  <si>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</si>
  <si>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</si>
  <si>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</si>
  <si>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</si>
  <si>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</si>
  <si>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</si>
  <si>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</si>
  <si>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</si>
  <si>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</si>
  <si>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</si>
  <si>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</si>
  <si>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</si>
  <si>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</si>
  <si>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</si>
  <si>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</si>
  <si>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</si>
  <si>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</si>
  <si>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</si>
  <si>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</si>
  <si>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</si>
  <si>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</si>
  <si>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</si>
  <si>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</si>
  <si>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</si>
  <si>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</si>
  <si>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</si>
  <si>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</si>
  <si>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</si>
  <si>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</si>
  <si>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</si>
  <si>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</si>
  <si>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</si>
  <si>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</si>
  <si>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</si>
  <si>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</si>
  <si>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</si>
  <si>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</si>
  <si>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</si>
  <si>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</si>
  <si>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</si>
  <si>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</si>
  <si>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</si>
  <si>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</si>
  <si>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</si>
  <si>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</si>
  <si>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</si>
  <si>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</si>
  <si>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</si>
  <si>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</si>
  <si>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</si>
  <si>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</si>
  <si>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</si>
  <si>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</si>
  <si>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</si>
  <si>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</si>
  <si>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</si>
  <si>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</si>
  <si>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</si>
  <si>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</si>
  <si>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</si>
  <si>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</si>
  <si>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</si>
  <si>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</si>
  <si>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</si>
  <si>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</si>
  <si>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</si>
  <si>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</si>
  <si>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</si>
  <si>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</si>
  <si>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</si>
  <si>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</si>
  <si>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</si>
  <si>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</si>
  <si>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</si>
  <si>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</si>
  <si>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</si>
  <si>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</si>
  <si>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</si>
  <si>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</si>
  <si>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</si>
  <si>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</si>
  <si>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</si>
  <si>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</si>
  <si>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</si>
  <si>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</si>
  <si>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</si>
  <si>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</si>
  <si>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</si>
  <si>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</si>
  <si>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</si>
  <si>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</si>
  <si>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</si>
  <si>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</si>
  <si>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</si>
  <si>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</si>
  <si>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</si>
  <si>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</si>
  <si>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</si>
  <si>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</si>
  <si>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</si>
  <si>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</si>
  <si>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</si>
  <si>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</si>
  <si>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</si>
  <si>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</si>
  <si>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</si>
  <si>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</si>
  <si>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</si>
  <si>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</si>
  <si>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</si>
  <si>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</si>
  <si>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</si>
  <si>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</si>
  <si>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</si>
  <si>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</si>
  <si>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</si>
  <si>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</si>
  <si>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</si>
  <si>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</si>
  <si>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</si>
  <si>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</si>
  <si>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</si>
  <si>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</si>
  <si>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</si>
  <si>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</si>
  <si>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</si>
  <si>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</si>
  <si>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</si>
  <si>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</si>
  <si>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</si>
  <si>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</si>
  <si>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</si>
  <si>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</si>
  <si>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</si>
  <si>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</si>
  <si>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</si>
  <si>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</si>
  <si>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</si>
  <si>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</si>
  <si>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</si>
  <si>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</si>
  <si>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</si>
  <si>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</si>
  <si>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</si>
  <si>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</si>
  <si>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</si>
  <si>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</si>
  <si>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</si>
  <si>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</si>
  <si>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</si>
  <si>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</si>
  <si>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</si>
  <si>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</si>
  <si>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</si>
  <si>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</si>
  <si>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</si>
  <si>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</si>
  <si>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</si>
  <si>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</si>
  <si>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</si>
  <si>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</si>
  <si>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</si>
  <si>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</si>
  <si>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</si>
  <si>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</si>
  <si>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</si>
  <si>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</si>
  <si>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</si>
  <si>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</si>
  <si>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</si>
  <si>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</si>
  <si>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</si>
  <si>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</si>
  <si>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</si>
  <si>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</si>
  <si>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</si>
  <si>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</si>
  <si>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</si>
  <si>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</si>
  <si>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</si>
  <si>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</si>
  <si>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</si>
  <si>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</si>
  <si>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</si>
  <si>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</si>
  <si>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</si>
  <si>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</si>
  <si>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</si>
  <si>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</si>
  <si>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</si>
  <si>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</si>
  <si>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</si>
  <si>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</si>
  <si>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</si>
  <si>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</si>
  <si>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</si>
  <si>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</si>
  <si>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</si>
  <si>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</si>
  <si>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</si>
  <si>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</si>
  <si>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</si>
  <si>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</si>
  <si>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</si>
  <si>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</si>
  <si>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</si>
  <si>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</si>
  <si>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</si>
  <si>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</si>
  <si>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</si>
  <si>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</si>
  <si>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</si>
  <si>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</si>
  <si>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</si>
  <si>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</si>
  <si>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</si>
  <si>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</si>
  <si>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</si>
  <si>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</si>
  <si>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</si>
  <si>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</si>
  <si>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</si>
  <si>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</si>
  <si>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</si>
  <si>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</si>
  <si>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</si>
  <si>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</si>
  <si>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</si>
  <si>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</si>
  <si>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</si>
  <si>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</si>
  <si>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</si>
  <si>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</si>
  <si>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</si>
  <si>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</si>
  <si>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</si>
  <si>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</si>
  <si>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</si>
  <si>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</si>
  <si>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</si>
  <si>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</si>
  <si>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</si>
  <si>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</si>
  <si>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</si>
  <si>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</si>
  <si>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</si>
  <si>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</si>
  <si>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</si>
  <si>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</si>
  <si>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</si>
  <si>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</si>
  <si>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</si>
  <si>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</si>
  <si>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</si>
  <si>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</si>
  <si>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</si>
  <si>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</si>
  <si>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</si>
  <si>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</si>
  <si>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</si>
  <si>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</si>
  <si>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</si>
  <si>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</si>
  <si>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</si>
  <si>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</si>
  <si>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</si>
  <si>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</si>
  <si>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</si>
  <si>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</si>
  <si>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</si>
  <si>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</si>
  <si>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</si>
  <si>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</si>
  <si>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</si>
  <si>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</si>
  <si>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</si>
  <si>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</si>
  <si>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</si>
  <si>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</si>
  <si>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</si>
  <si>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</si>
  <si>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</si>
  <si>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</si>
  <si>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</si>
  <si>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</si>
  <si>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</si>
  <si>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</si>
  <si>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</si>
  <si>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</si>
  <si>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</si>
  <si>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</si>
  <si>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</si>
  <si>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</si>
  <si>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</si>
  <si>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</si>
  <si>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</si>
  <si>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</si>
  <si>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</si>
  <si>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</si>
  <si>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</si>
  <si>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</si>
  <si>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</si>
  <si>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</si>
  <si>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</si>
  <si>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</si>
  <si>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</si>
  <si>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</si>
  <si>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</si>
  <si>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</si>
  <si>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</si>
  <si>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</si>
  <si>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</si>
  <si>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</si>
  <si>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</si>
  <si>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</si>
  <si>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</si>
  <si>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</si>
  <si>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</si>
  <si>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</si>
  <si>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</si>
  <si>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</si>
  <si>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</si>
  <si>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</si>
  <si>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</si>
  <si>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</si>
  <si>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</si>
  <si>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</si>
  <si>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</si>
  <si>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</si>
  <si>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</si>
  <si>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</si>
  <si>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</si>
  <si>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</si>
  <si>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</si>
  <si>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</si>
  <si>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</si>
  <si>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</si>
  <si>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</si>
  <si>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</si>
  <si>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</si>
  <si>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</si>
  <si>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</si>
  <si>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</si>
  <si>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</si>
  <si>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</si>
  <si>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</si>
  <si>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</si>
  <si>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</si>
  <si>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</si>
  <si>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</si>
  <si>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</si>
  <si>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</si>
  <si>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</si>
  <si>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</si>
  <si>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</si>
  <si>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</si>
  <si>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</si>
  <si>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</si>
  <si>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</si>
  <si>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</si>
  <si>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</si>
  <si>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</si>
  <si>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</si>
  <si>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</si>
  <si>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</si>
  <si>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</si>
  <si>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</si>
  <si>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</si>
  <si>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</si>
  <si>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</si>
  <si>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</si>
  <si>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</si>
  <si>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</si>
  <si>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</si>
  <si>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</si>
  <si>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</si>
  <si>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</si>
  <si>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</si>
  <si>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</si>
  <si>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</si>
  <si>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</si>
  <si>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</si>
  <si>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</si>
  <si>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</si>
  <si>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</si>
  <si>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</si>
  <si>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</si>
  <si>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</si>
  <si>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</si>
  <si>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</si>
  <si>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</si>
  <si>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</si>
  <si>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</si>
  <si>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</si>
  <si>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</si>
  <si>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</si>
  <si>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</si>
  <si>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</si>
  <si>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</si>
  <si>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</si>
  <si>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</si>
  <si>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</si>
  <si>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</si>
  <si>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</si>
  <si>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</si>
  <si>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</si>
  <si>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</si>
  <si>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</si>
  <si>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</si>
  <si>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</si>
  <si>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</si>
  <si>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</si>
  <si>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</si>
  <si>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</si>
  <si>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</si>
  <si>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</si>
  <si>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</si>
  <si>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</si>
  <si>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</si>
  <si>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</si>
  <si>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</si>
  <si>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</si>
  <si>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</si>
  <si>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</si>
  <si>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</si>
  <si>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</si>
  <si>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</si>
  <si>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</si>
  <si>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</si>
  <si>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</si>
  <si>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</si>
  <si>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</si>
  <si>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</si>
  <si>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</si>
  <si>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</si>
  <si>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</si>
  <si>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</si>
  <si>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</si>
  <si>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</si>
  <si>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</si>
  <si>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</si>
  <si>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</si>
  <si>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</si>
  <si>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</si>
  <si>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</si>
  <si>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</si>
  <si>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</si>
  <si>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</si>
  <si>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</si>
  <si>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</si>
  <si>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</si>
  <si>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</si>
  <si>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</si>
  <si>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</si>
  <si>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</si>
  <si>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</si>
  <si>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</si>
  <si>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</si>
  <si>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</si>
  <si>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</si>
  <si>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</si>
  <si>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</si>
  <si>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</si>
  <si>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</si>
  <si>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</si>
  <si>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</si>
  <si>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</si>
  <si>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</si>
  <si>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</si>
  <si>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</si>
  <si>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</si>
  <si>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</si>
  <si>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</si>
  <si>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</si>
  <si>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</si>
  <si>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</si>
  <si>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</si>
  <si>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</si>
  <si>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</si>
  <si>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</si>
  <si>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</si>
  <si>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</si>
  <si>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</si>
  <si>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</si>
  <si>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</si>
  <si>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</si>
  <si>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</si>
  <si>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</si>
  <si>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</si>
  <si>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</si>
  <si>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</si>
  <si>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</si>
  <si>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</si>
  <si>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</si>
  <si>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</si>
  <si>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</si>
  <si>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</si>
  <si>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</si>
  <si>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</si>
  <si>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</si>
  <si>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</si>
  <si>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</si>
  <si>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</si>
  <si>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</si>
  <si>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</si>
  <si>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</si>
  <si>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</si>
  <si>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</si>
  <si>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</si>
  <si>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</si>
  <si>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</si>
  <si>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</si>
  <si>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</si>
  <si>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</si>
  <si>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</si>
  <si>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</si>
  <si>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</si>
  <si>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</si>
  <si>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</si>
  <si>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</si>
  <si>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</si>
  <si>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</si>
  <si>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</si>
  <si>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</si>
  <si>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</si>
  <si>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</si>
  <si>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</si>
  <si>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</si>
  <si>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</si>
  <si>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</si>
  <si>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</si>
  <si>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</si>
  <si>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</si>
  <si>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</si>
  <si>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</si>
  <si>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</si>
  <si>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</si>
  <si>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</si>
  <si>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</si>
  <si>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</si>
  <si>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</si>
  <si>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</si>
  <si>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</si>
  <si>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</si>
  <si>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</si>
  <si>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</si>
  <si>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</si>
  <si>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</si>
  <si>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</si>
  <si>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</si>
  <si>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</si>
  <si>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</si>
  <si>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</si>
  <si>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</si>
  <si>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</si>
  <si>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</si>
  <si>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</si>
  <si>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</si>
  <si>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</si>
  <si>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</si>
  <si>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</si>
  <si>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</si>
  <si>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</si>
  <si>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</si>
  <si>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</si>
  <si>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</si>
  <si>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</si>
  <si>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</si>
  <si>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</si>
  <si>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</si>
  <si>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</si>
  <si>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</si>
  <si>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</si>
  <si>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</si>
  <si>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</si>
  <si>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</si>
  <si>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</si>
  <si>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</si>
  <si>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</si>
  <si>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</si>
  <si>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</si>
  <si>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</si>
  <si>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</si>
  <si>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</si>
  <si>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</si>
  <si>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</si>
  <si>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</si>
  <si>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</si>
  <si>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</si>
  <si>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</si>
  <si>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</si>
  <si>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</si>
  <si>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</si>
  <si>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</si>
  <si>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</si>
  <si>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</si>
  <si>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</si>
  <si>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</si>
  <si>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</si>
  <si>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</si>
  <si>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</si>
  <si>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</si>
  <si>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</si>
  <si>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</si>
  <si>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</si>
  <si>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</si>
  <si>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</si>
  <si>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</si>
  <si>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</si>
  <si>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</si>
  <si>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</si>
  <si>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</si>
  <si>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</si>
  <si>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</si>
  <si>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</si>
  <si>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</si>
  <si>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</si>
  <si>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</si>
  <si>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</si>
  <si>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</si>
  <si>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</si>
  <si>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</si>
  <si>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</si>
  <si>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</si>
  <si>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</si>
  <si>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</si>
  <si>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</si>
  <si>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</si>
  <si>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</si>
  <si>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</si>
  <si>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</si>
  <si>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</si>
  <si>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</si>
  <si>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</si>
  <si>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</si>
  <si>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</si>
  <si>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</si>
  <si>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</si>
  <si>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</si>
  <si>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</si>
  <si>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</si>
  <si>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</si>
  <si>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</si>
  <si>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</si>
  <si>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</si>
  <si>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</si>
  <si>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</si>
  <si>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</si>
  <si>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</si>
  <si>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</si>
  <si>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</si>
  <si>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</si>
  <si>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</si>
  <si>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</si>
  <si>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</si>
  <si>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</si>
  <si>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</si>
  <si>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</si>
  <si>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</si>
  <si>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</si>
  <si>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</si>
  <si>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</si>
  <si>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</si>
  <si>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</si>
  <si>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</si>
  <si>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</si>
  <si>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</si>
  <si>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</si>
  <si>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</si>
  <si>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</si>
  <si>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</si>
  <si>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</si>
  <si>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</si>
  <si>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</si>
  <si>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</si>
  <si>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</si>
  <si>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</si>
  <si>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</si>
  <si>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</si>
  <si>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</si>
  <si>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</si>
  <si>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</si>
  <si>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</si>
  <si>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</si>
  <si>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</si>
  <si>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</si>
  <si>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</si>
  <si>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</si>
  <si>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</si>
  <si>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</si>
  <si>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</si>
  <si>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</si>
  <si>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</si>
  <si>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</si>
  <si>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</si>
  <si>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</si>
  <si>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</si>
  <si>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</si>
  <si>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</si>
  <si>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</si>
  <si>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</si>
  <si>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</si>
  <si>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</si>
  <si>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</si>
  <si>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</si>
  <si>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</si>
  <si>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</si>
  <si>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</si>
  <si>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</si>
  <si>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</si>
  <si>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</si>
  <si>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</si>
  <si>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</si>
  <si>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</si>
  <si>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</si>
  <si>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</si>
  <si>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</si>
  <si>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</si>
  <si>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</si>
  <si>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</si>
  <si>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</si>
  <si>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</si>
  <si>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</si>
  <si>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</si>
  <si>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</si>
  <si>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</si>
  <si>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</si>
  <si>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</si>
  <si>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</si>
  <si>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</si>
  <si>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</si>
  <si>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</si>
  <si>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</si>
  <si>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</si>
  <si>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</si>
  <si>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</si>
  <si>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</si>
  <si>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</si>
  <si>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</si>
  <si>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</si>
  <si>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</si>
  <si>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</si>
  <si>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</si>
  <si>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</si>
  <si>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</si>
  <si>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</si>
  <si>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</si>
  <si>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</si>
  <si>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</si>
  <si>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</si>
  <si>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</si>
  <si>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</si>
  <si>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</si>
  <si>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</si>
  <si>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</si>
  <si>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</si>
  <si>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</si>
  <si>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</si>
  <si>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</si>
  <si>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</si>
  <si>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</si>
  <si>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</si>
  <si>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</si>
  <si>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</si>
  <si>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</si>
  <si>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</si>
  <si>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</si>
  <si>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</si>
  <si>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</si>
  <si>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</si>
  <si>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</si>
  <si>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</si>
  <si>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</si>
  <si>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</si>
  <si>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</si>
  <si>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</si>
  <si>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</si>
  <si>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</si>
  <si>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</si>
  <si>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</si>
  <si>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</si>
  <si>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</si>
  <si>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</si>
  <si>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</si>
  <si>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</si>
  <si>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</si>
  <si>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</si>
  <si>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</si>
  <si>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</si>
  <si>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</si>
  <si>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</si>
  <si>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</si>
  <si>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</si>
  <si>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</si>
  <si>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</si>
  <si>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</si>
  <si>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</si>
  <si>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</si>
  <si>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</si>
  <si>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</si>
  <si>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</si>
  <si>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</si>
  <si>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</si>
  <si>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</si>
  <si>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</si>
  <si>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</si>
  <si>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</si>
  <si>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</si>
  <si>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</si>
  <si>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</si>
  <si>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</si>
  <si>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</si>
  <si>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</si>
  <si>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</si>
  <si>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</si>
  <si>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</si>
  <si>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</si>
  <si>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</si>
  <si>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</si>
  <si>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</si>
  <si>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</si>
  <si>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</si>
  <si>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</si>
  <si>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</si>
  <si>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</si>
  <si>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</si>
  <si>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</si>
  <si>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</si>
  <si>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</si>
  <si>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</si>
  <si>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</si>
  <si>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</si>
  <si>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</si>
  <si>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</si>
  <si>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</si>
  <si>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</si>
  <si>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</si>
  <si>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</si>
  <si>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</si>
  <si>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</si>
  <si>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</si>
  <si>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</si>
  <si>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</si>
  <si>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</si>
  <si>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</si>
  <si>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</si>
  <si>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</si>
  <si>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</si>
  <si>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</si>
  <si>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</si>
  <si>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</si>
  <si>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</si>
  <si>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</si>
  <si>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</si>
  <si>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</si>
  <si>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</si>
  <si>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</si>
  <si>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</si>
  <si>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</si>
  <si>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</si>
  <si>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</si>
  <si>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</si>
  <si>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</si>
  <si>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</si>
  <si>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</si>
  <si>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</si>
  <si>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</si>
  <si>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</si>
  <si>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</si>
  <si>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</si>
  <si>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</si>
  <si>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</si>
  <si>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</si>
  <si>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</si>
  <si>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</si>
  <si>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</si>
  <si>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</si>
  <si>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</si>
  <si>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</si>
  <si>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</si>
  <si>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</si>
  <si>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</si>
  <si>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</si>
  <si>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</si>
  <si>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</si>
  <si>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</si>
  <si>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</si>
  <si>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</si>
  <si>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</si>
  <si>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</si>
  <si>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</si>
  <si>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</si>
  <si>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</si>
  <si>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</si>
  <si>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</si>
  <si>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</si>
  <si>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</si>
  <si>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</si>
  <si>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</si>
  <si>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</si>
  <si>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</si>
  <si>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</si>
  <si>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</si>
  <si>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</si>
  <si>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</si>
  <si>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</si>
  <si>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</si>
  <si>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</si>
  <si>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</si>
  <si>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</si>
  <si>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</si>
  <si>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</si>
  <si>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</si>
  <si>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</si>
  <si>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</si>
  <si>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</si>
  <si>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</si>
  <si>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</si>
  <si>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</si>
  <si>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</si>
  <si>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</si>
  <si>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</si>
  <si>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</si>
  <si>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</si>
  <si>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</si>
  <si>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</si>
  <si>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</si>
  <si>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</si>
  <si>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</si>
  <si>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</si>
  <si>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</si>
  <si>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</si>
  <si>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</si>
  <si>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</si>
  <si>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</si>
  <si>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</si>
  <si>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</si>
  <si>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</si>
  <si>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</si>
  <si>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</si>
  <si>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</si>
  <si>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</si>
  <si>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</si>
  <si>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</si>
  <si>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</si>
  <si>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</si>
  <si>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</si>
  <si>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</si>
  <si>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</si>
  <si>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</si>
  <si>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</si>
  <si>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</si>
  <si>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</si>
  <si>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</si>
  <si>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</si>
  <si>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</si>
  <si>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</si>
  <si>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</si>
  <si>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</si>
  <si>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</si>
  <si>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</si>
  <si>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</si>
  <si>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</si>
  <si>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</si>
  <si>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</si>
  <si>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</si>
  <si>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</si>
  <si>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</si>
  <si>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</si>
  <si>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</si>
  <si>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</si>
  <si>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</si>
  <si>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</si>
  <si>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</si>
  <si>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</si>
  <si>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</si>
  <si>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</si>
  <si>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</si>
  <si>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</si>
  <si>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</si>
  <si>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</si>
  <si>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</si>
  <si>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</si>
  <si>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</si>
  <si>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</si>
  <si>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</si>
  <si>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</si>
  <si>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</si>
  <si>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</si>
  <si>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</si>
  <si>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</si>
  <si>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</si>
  <si>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</si>
  <si>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</si>
  <si>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</si>
  <si>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</si>
  <si>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</si>
  <si>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</si>
  <si>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</si>
  <si>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</si>
  <si>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</si>
  <si>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</si>
  <si>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</si>
  <si>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</si>
  <si>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</si>
  <si>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</si>
  <si>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</si>
  <si>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</si>
  <si>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</si>
  <si>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</si>
  <si>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</si>
  <si>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</si>
  <si>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</si>
  <si>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</si>
  <si>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</si>
  <si>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</si>
  <si>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</si>
  <si>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</si>
  <si>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</si>
  <si>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</si>
  <si>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</si>
  <si>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</si>
  <si>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</si>
  <si>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</si>
  <si>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</si>
  <si>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</si>
  <si>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</si>
  <si>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</si>
  <si>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</si>
  <si>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</si>
  <si>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</si>
  <si>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</si>
  <si>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</si>
  <si>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</si>
  <si>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</si>
  <si>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</si>
  <si>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</si>
  <si>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</si>
  <si>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</si>
  <si>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</si>
  <si>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</si>
  <si>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</si>
  <si>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</si>
  <si>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</si>
  <si>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</si>
  <si>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</si>
  <si>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</si>
  <si>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</si>
  <si>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</si>
  <si>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</si>
  <si>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</si>
  <si>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</si>
  <si>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</si>
  <si>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</si>
  <si>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</si>
  <si>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</si>
  <si>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</si>
  <si>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</si>
  <si>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</si>
  <si>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</si>
  <si>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</si>
  <si>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</si>
  <si>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</si>
  <si>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</si>
  <si>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</si>
  <si>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</si>
  <si>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</si>
  <si>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</si>
  <si>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</si>
  <si>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</si>
  <si>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</si>
  <si>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</si>
  <si>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</si>
  <si>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</si>
  <si>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</si>
  <si>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</si>
  <si>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</si>
  <si>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</si>
  <si>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</si>
  <si>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</si>
  <si>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</si>
  <si>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</si>
  <si>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</si>
  <si>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</si>
  <si>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</si>
  <si>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</si>
  <si>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</si>
  <si>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</si>
  <si>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</si>
  <si>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</si>
  <si>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</si>
  <si>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</si>
  <si>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</si>
  <si>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</si>
  <si>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</si>
  <si>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</si>
  <si>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</si>
  <si>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</si>
  <si>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</si>
  <si>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</si>
  <si>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</si>
  <si>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</si>
  <si>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</si>
  <si>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</si>
  <si>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</si>
  <si>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</si>
  <si>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</si>
  <si>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</si>
  <si>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</si>
  <si>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</si>
  <si>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</si>
  <si>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</si>
  <si>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</si>
  <si>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</si>
  <si>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</si>
  <si>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</si>
  <si>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</si>
  <si>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</si>
  <si>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</si>
  <si>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</si>
  <si>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</si>
  <si>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</si>
  <si>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</si>
  <si>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</si>
  <si>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</si>
  <si>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</si>
  <si>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</si>
  <si>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</si>
  <si>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</si>
  <si>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</si>
  <si>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</si>
  <si>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</si>
  <si>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</si>
  <si>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</si>
  <si>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</si>
  <si>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</si>
  <si>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</si>
  <si>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</si>
  <si>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</si>
  <si>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</si>
  <si>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</si>
  <si>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</si>
  <si>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</si>
  <si>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</si>
  <si>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</si>
  <si>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</si>
  <si>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</si>
  <si>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</si>
  <si>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</si>
  <si>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</si>
  <si>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</si>
  <si>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</si>
  <si>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</si>
  <si>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</si>
  <si>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</si>
  <si>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</si>
  <si>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</si>
  <si>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</si>
  <si>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</si>
  <si>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</si>
  <si>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</si>
  <si>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</si>
  <si>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</si>
  <si>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</si>
  <si>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</si>
  <si>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</si>
  <si>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</si>
  <si>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</si>
  <si>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</si>
  <si>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</si>
  <si>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</si>
  <si>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</si>
  <si>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</si>
  <si>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</si>
  <si>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</si>
  <si>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</si>
  <si>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</si>
  <si>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</si>
  <si>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</si>
  <si>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</si>
  <si>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</si>
  <si>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</si>
  <si>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</si>
  <si>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</si>
  <si>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</si>
  <si>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</si>
  <si>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</si>
  <si>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</si>
  <si>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</si>
  <si>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</si>
  <si>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</si>
  <si>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</si>
  <si>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</si>
  <si>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</si>
  <si>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</si>
  <si>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</si>
  <si>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</si>
  <si>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</si>
  <si>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</si>
  <si>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</si>
  <si>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</si>
  <si>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</si>
  <si>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</si>
  <si>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</si>
  <si>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</si>
  <si>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</si>
  <si>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</si>
  <si>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</si>
  <si>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</si>
  <si>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</si>
  <si>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</si>
  <si>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</si>
  <si>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</si>
  <si>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</si>
  <si>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</si>
  <si>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</si>
  <si>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</si>
  <si>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</si>
  <si>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</si>
  <si>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</si>
  <si>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</si>
  <si>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</si>
  <si>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</si>
  <si>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</si>
  <si>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</si>
  <si>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</si>
  <si>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</si>
  <si>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</si>
  <si>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</si>
  <si>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</si>
  <si>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</si>
  <si>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</si>
  <si>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</si>
  <si>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</si>
  <si>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</si>
  <si>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</si>
  <si>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</si>
  <si>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</si>
  <si>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</si>
  <si>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</si>
  <si>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</si>
  <si>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</si>
  <si>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</si>
  <si>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</si>
  <si>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</si>
  <si>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</si>
  <si>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</si>
  <si>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</si>
  <si>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</si>
  <si>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</si>
  <si>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</si>
  <si>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</si>
  <si>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</si>
  <si>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</si>
  <si>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</si>
  <si>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</si>
  <si>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</si>
  <si>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</si>
  <si>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</si>
  <si>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</si>
  <si>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</si>
  <si>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</si>
  <si>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</si>
  <si>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</si>
  <si>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</si>
  <si>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</si>
  <si>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</si>
  <si>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</si>
  <si>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</si>
  <si>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</si>
  <si>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</si>
  <si>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</si>
  <si>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</si>
  <si>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</si>
  <si>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</si>
  <si>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</si>
  <si>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</si>
  <si>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</si>
  <si>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</si>
  <si>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</si>
  <si>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</si>
  <si>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</si>
  <si>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</si>
  <si>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</si>
  <si>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</si>
  <si>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</si>
  <si>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</si>
  <si>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</si>
  <si>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</si>
  <si>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</si>
  <si>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</si>
  <si>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</si>
  <si>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</si>
  <si>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</si>
  <si>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</si>
  <si>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</si>
  <si>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</si>
  <si>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</si>
  <si>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</si>
  <si>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</si>
  <si>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</si>
  <si>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</si>
  <si>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</si>
  <si>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</si>
  <si>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</si>
  <si>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</si>
  <si>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</si>
  <si>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</si>
  <si>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</si>
  <si>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</si>
  <si>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</si>
  <si>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</si>
  <si>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</si>
  <si>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</si>
  <si>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</si>
  <si>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</si>
  <si>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</si>
  <si>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</si>
  <si>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</si>
  <si>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</si>
  <si>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</si>
  <si>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</si>
  <si>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</si>
  <si>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</si>
  <si>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</si>
  <si>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</si>
  <si>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</si>
  <si>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</si>
  <si>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</si>
  <si>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</si>
  <si>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</si>
  <si>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</si>
  <si>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</si>
  <si>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</si>
  <si>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</si>
  <si>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</si>
  <si>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</si>
  <si>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</si>
  <si>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</si>
  <si>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</si>
  <si>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</si>
  <si>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</si>
  <si>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</si>
  <si>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</si>
  <si>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</si>
  <si>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</si>
  <si>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</si>
  <si>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</si>
  <si>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</si>
  <si>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</si>
  <si>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</si>
  <si>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</si>
  <si>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</si>
  <si>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</si>
  <si>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</si>
  <si>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</si>
  <si>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</si>
  <si>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</si>
  <si>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</si>
  <si>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</si>
  <si>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</si>
  <si>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</si>
  <si>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</si>
  <si>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</si>
  <si>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</si>
  <si>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</si>
  <si>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</si>
  <si>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</si>
  <si>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</si>
  <si>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</si>
  <si>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</si>
  <si>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</si>
  <si>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</si>
  <si>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</si>
  <si>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</si>
  <si>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</si>
  <si>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</si>
  <si>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</si>
  <si>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</si>
  <si>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</si>
  <si>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</si>
  <si>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</si>
  <si>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</si>
  <si>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</si>
  <si>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</si>
  <si>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</si>
  <si>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</si>
  <si>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</si>
  <si>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</si>
  <si>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</si>
  <si>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</si>
  <si>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</si>
  <si>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</si>
  <si>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</si>
  <si>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</si>
  <si>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</si>
  <si>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</si>
  <si>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</si>
  <si>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</si>
  <si>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</si>
  <si>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</si>
  <si>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</si>
  <si>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</si>
  <si>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</si>
  <si>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</si>
  <si>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</si>
  <si>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</si>
  <si>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</si>
  <si>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</si>
  <si>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</si>
  <si>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</si>
  <si>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</si>
  <si>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</si>
  <si>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</si>
  <si>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</si>
  <si>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</si>
  <si>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</si>
  <si>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</si>
  <si>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</si>
  <si>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</si>
  <si>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</si>
  <si>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</si>
  <si>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</si>
  <si>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</si>
  <si>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</si>
  <si>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</si>
  <si>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</si>
  <si>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</si>
  <si>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</si>
  <si>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</si>
  <si>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</si>
  <si>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</si>
  <si>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</si>
  <si>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</si>
  <si>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</si>
  <si>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</si>
  <si>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</si>
  <si>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</si>
  <si>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</si>
  <si>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</si>
  <si>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</si>
  <si>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</si>
  <si>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</si>
  <si>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</si>
  <si>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</si>
  <si>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</si>
  <si>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</si>
  <si>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</si>
  <si>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</si>
  <si>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</si>
  <si>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</si>
  <si>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</si>
  <si>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</si>
  <si>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</si>
  <si>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</si>
  <si>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</si>
  <si>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</si>
  <si>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</si>
  <si>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</si>
  <si>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</si>
  <si>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</si>
  <si>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</si>
  <si>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</si>
  <si>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</si>
  <si>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</si>
  <si>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</si>
  <si>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</si>
  <si>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</si>
  <si>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</si>
  <si>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</si>
  <si>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</si>
  <si>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</si>
  <si>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</si>
  <si>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</si>
  <si>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</si>
  <si>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</si>
  <si>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</si>
  <si>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</si>
  <si>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</si>
  <si>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</si>
  <si>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</si>
  <si>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</si>
  <si>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</si>
  <si>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</si>
  <si>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</si>
  <si>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</si>
  <si>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</si>
  <si>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</si>
  <si>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</si>
  <si>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</si>
  <si>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</si>
  <si>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</si>
  <si>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</si>
  <si>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</si>
  <si>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</si>
  <si>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</si>
  <si>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</si>
  <si>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</si>
  <si>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</si>
  <si>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</si>
  <si>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</si>
  <si>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</si>
  <si>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</si>
  <si>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</si>
  <si>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</si>
  <si>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</si>
  <si>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</si>
  <si>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</si>
  <si>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</si>
  <si>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</si>
  <si>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</si>
  <si>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</si>
  <si>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</si>
  <si>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</si>
  <si>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</si>
  <si>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</si>
  <si>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</si>
  <si>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</si>
  <si>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</si>
  <si>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</si>
  <si>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</si>
  <si>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</si>
  <si>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</si>
  <si>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</si>
  <si>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</si>
  <si>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</si>
  <si>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</si>
  <si>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</si>
  <si>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</si>
  <si>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</si>
  <si>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</si>
  <si>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</si>
  <si>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</si>
  <si>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</si>
  <si>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</si>
  <si>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</si>
  <si>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</si>
  <si>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</si>
  <si>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</si>
  <si>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</si>
  <si>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</si>
  <si>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</si>
  <si>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</si>
  <si>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</si>
  <si>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</si>
  <si>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</si>
  <si>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</si>
  <si>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</si>
  <si>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</si>
  <si>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</si>
  <si>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</si>
  <si>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</si>
  <si>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</si>
  <si>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</si>
  <si>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</si>
  <si>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</si>
  <si>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</si>
  <si>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</si>
  <si>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</si>
  <si>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</si>
  <si>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</si>
  <si>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</si>
  <si>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</si>
  <si>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</si>
  <si>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</si>
  <si>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</si>
  <si>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</si>
  <si>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</si>
  <si>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</si>
  <si>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</si>
  <si>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</si>
  <si>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</si>
  <si>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</si>
  <si>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</si>
  <si>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</si>
  <si>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</si>
  <si>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</si>
  <si>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</si>
  <si>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</si>
  <si>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</si>
  <si>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</si>
  <si>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</si>
  <si>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</si>
  <si>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</si>
  <si>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</si>
  <si>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</si>
  <si>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</si>
  <si>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</si>
  <si>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</si>
  <si>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</si>
  <si>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</si>
  <si>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</si>
  <si>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</si>
  <si>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</si>
  <si>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</si>
  <si>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</si>
  <si>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</si>
  <si>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</si>
  <si>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</si>
  <si>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</si>
  <si>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</si>
  <si>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</si>
  <si>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</si>
  <si>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</si>
  <si>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</si>
  <si>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</si>
  <si>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</si>
  <si>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</si>
  <si>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</si>
  <si>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</si>
  <si>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</si>
  <si>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</si>
  <si>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</si>
  <si>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</si>
  <si>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</si>
  <si>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</si>
  <si>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</si>
  <si>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</si>
  <si>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</si>
  <si>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</si>
  <si>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</si>
  <si>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</si>
  <si>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</si>
  <si>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</si>
  <si>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</si>
  <si>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</si>
  <si>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</si>
  <si>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</si>
  <si>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</si>
  <si>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</si>
  <si>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</si>
  <si>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</si>
  <si>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</si>
  <si>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</si>
  <si>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</si>
  <si>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</si>
  <si>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</si>
  <si>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</si>
  <si>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</si>
  <si>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</si>
  <si>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</si>
  <si>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</si>
  <si>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</si>
  <si>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</si>
  <si>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</si>
  <si>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</si>
  <si>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</si>
  <si>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</si>
  <si>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</si>
  <si>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</si>
  <si>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</si>
  <si>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</si>
  <si>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</si>
  <si>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</si>
  <si>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</si>
  <si>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</si>
  <si>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</si>
  <si>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</si>
  <si>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</si>
  <si>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</si>
  <si>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</si>
  <si>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</si>
  <si>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</si>
  <si>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</si>
  <si>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</si>
  <si>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</si>
  <si>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</si>
  <si>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</si>
  <si>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</si>
  <si>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</si>
  <si>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</si>
  <si>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</si>
  <si>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</si>
  <si>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</si>
  <si>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</si>
  <si>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</si>
  <si>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</si>
  <si>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</si>
  <si>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</si>
  <si>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</si>
  <si>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</si>
  <si>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</si>
  <si>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</si>
  <si>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</si>
  <si>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</si>
  <si>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</si>
  <si>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</si>
  <si>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</si>
  <si>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</si>
  <si>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</si>
  <si>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</si>
  <si>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</si>
  <si>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</si>
  <si>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</si>
  <si>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</si>
  <si>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</si>
  <si>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</si>
  <si>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</si>
  <si>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</si>
  <si>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</si>
  <si>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</si>
  <si>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</si>
  <si>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</si>
  <si>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</si>
  <si>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</si>
  <si>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</si>
  <si>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</si>
  <si>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</si>
  <si>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</si>
  <si>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</si>
  <si>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</si>
  <si>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</si>
  <si>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</si>
  <si>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</si>
  <si>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</si>
  <si>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</si>
  <si>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</si>
  <si>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</si>
  <si>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</si>
  <si>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</si>
  <si>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</si>
  <si>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</si>
  <si>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</si>
  <si>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</si>
  <si>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</si>
  <si>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</si>
  <si>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</si>
  <si>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</si>
  <si>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</si>
  <si>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</si>
  <si>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</si>
  <si>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</si>
  <si>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</si>
  <si>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</si>
  <si>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</si>
  <si>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</si>
  <si>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</si>
  <si>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</si>
  <si>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</si>
  <si>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</si>
  <si>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</si>
  <si>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</si>
  <si>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</si>
  <si>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</si>
  <si>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</si>
  <si>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</si>
  <si>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</si>
  <si>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</si>
  <si>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</si>
  <si>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</si>
  <si>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</si>
  <si>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</si>
  <si>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</si>
  <si>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</si>
  <si>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</si>
  <si>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</si>
  <si>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</si>
  <si>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</si>
  <si>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</si>
  <si>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</si>
  <si>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</si>
  <si>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</si>
  <si>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</si>
  <si>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</si>
  <si>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</si>
  <si>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</si>
  <si>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</si>
  <si>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</si>
  <si>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</si>
  <si>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</si>
  <si>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</si>
  <si>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</si>
  <si>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</si>
  <si>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</si>
  <si>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</si>
  <si>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</si>
  <si>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</si>
  <si>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</si>
  <si>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</si>
  <si>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</si>
  <si>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</si>
  <si>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</si>
  <si>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</si>
  <si>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</si>
  <si>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</si>
  <si>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</si>
  <si>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</si>
  <si>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</si>
  <si>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</si>
  <si>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</si>
  <si>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</si>
  <si>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</si>
  <si>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</si>
  <si>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</si>
  <si>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</si>
  <si>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</si>
  <si>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</si>
  <si>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</si>
  <si>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</si>
  <si>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</si>
  <si>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</si>
  <si>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</si>
  <si>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</si>
  <si>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</si>
  <si>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</si>
  <si>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</si>
  <si>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</si>
  <si>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</si>
  <si>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</si>
  <si>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</si>
  <si>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</si>
  <si>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</si>
  <si>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</si>
  <si>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</si>
  <si>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</si>
  <si>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</si>
  <si>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</si>
  <si>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</si>
  <si>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</si>
  <si>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</si>
  <si>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</si>
  <si>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</si>
  <si>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</si>
  <si>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</si>
  <si>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</si>
  <si>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</si>
  <si>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</si>
  <si>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</si>
  <si>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</si>
  <si>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</si>
  <si>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</si>
  <si>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</si>
  <si>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</si>
  <si>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</si>
  <si>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</si>
  <si>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</si>
  <si>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</si>
  <si>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</si>
  <si>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</si>
  <si>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</si>
  <si>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</si>
  <si>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</si>
  <si>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</si>
  <si>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</si>
  <si>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</si>
  <si>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</si>
  <si>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</si>
  <si>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</si>
  <si>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</si>
  <si>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</si>
  <si>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</si>
  <si>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</si>
  <si>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</si>
  <si>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</si>
  <si>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</si>
  <si>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</si>
  <si>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</si>
  <si>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</si>
  <si>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</si>
  <si>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</si>
  <si>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</si>
  <si>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</si>
  <si>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</si>
  <si>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</si>
  <si>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</si>
  <si>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</si>
  <si>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</si>
  <si>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</si>
  <si>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</si>
  <si>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</si>
  <si>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</si>
  <si>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</si>
  <si>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</si>
  <si>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</si>
  <si>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</si>
  <si>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</si>
  <si>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</si>
  <si>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</si>
  <si>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</si>
  <si>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</si>
  <si>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</si>
  <si>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</si>
  <si>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</si>
  <si>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</si>
  <si>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</si>
  <si>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</si>
  <si>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</si>
  <si>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</si>
  <si>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</si>
  <si>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</si>
  <si>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</si>
  <si>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</si>
  <si>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</si>
  <si>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</si>
  <si>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</si>
  <si>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</si>
  <si>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</si>
  <si>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</si>
  <si>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</si>
  <si>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</si>
  <si>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</si>
  <si>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</si>
  <si>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</si>
  <si>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</si>
  <si>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</si>
  <si>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</si>
  <si>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</si>
  <si>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</si>
  <si>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</si>
  <si>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</si>
  <si>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</si>
  <si>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</si>
  <si>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</si>
  <si>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</si>
  <si>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</si>
  <si>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</si>
  <si>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</si>
  <si>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</si>
  <si>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</si>
  <si>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</si>
  <si>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</si>
  <si>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</si>
  <si>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</si>
  <si>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</si>
  <si>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</si>
  <si>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</si>
  <si>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</si>
  <si>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</si>
  <si>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</si>
  <si>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</si>
  <si>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</si>
  <si>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</si>
  <si>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</si>
  <si>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</si>
  <si>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</si>
  <si>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</si>
  <si>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</si>
  <si>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</si>
  <si>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</si>
  <si>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</si>
  <si>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</si>
  <si>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</si>
  <si>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</si>
  <si>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</si>
  <si>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</si>
  <si>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</si>
  <si>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</si>
  <si>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</si>
  <si>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</si>
  <si>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</si>
  <si>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</si>
  <si>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</si>
  <si>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</si>
  <si>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</si>
  <si>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</si>
  <si>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</si>
  <si>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</si>
  <si>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</si>
  <si>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</si>
  <si>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</si>
  <si>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</si>
  <si>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</si>
  <si>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</si>
  <si>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</si>
  <si>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</si>
  <si>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</si>
  <si>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</si>
  <si>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</si>
  <si>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</si>
  <si>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</si>
  <si>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</si>
  <si>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</si>
  <si>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</si>
  <si>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</si>
  <si>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</si>
  <si>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</si>
  <si>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</si>
  <si>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</si>
  <si>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</si>
  <si>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</si>
  <si>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</si>
  <si>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</si>
  <si>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</si>
  <si>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</si>
  <si>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</si>
  <si>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</si>
  <si>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</si>
  <si>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</si>
  <si>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</si>
  <si>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</si>
  <si>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</si>
  <si>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</si>
  <si>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</si>
  <si>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</si>
  <si>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</si>
  <si>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</si>
  <si>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</si>
  <si>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</si>
  <si>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</si>
  <si>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</si>
  <si>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</si>
  <si>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</si>
  <si>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</si>
  <si>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</si>
  <si>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</si>
  <si>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</si>
  <si>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</si>
  <si>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</si>
  <si>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</si>
  <si>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</si>
  <si>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</si>
  <si>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</si>
  <si>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</si>
  <si>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</si>
  <si>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</si>
  <si>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</si>
  <si>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</si>
  <si>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</si>
  <si>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</si>
  <si>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</si>
  <si>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</si>
  <si>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</si>
  <si>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</si>
  <si>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</si>
  <si>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</si>
  <si>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</si>
  <si>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</si>
  <si>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</si>
  <si>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</si>
  <si>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</si>
  <si>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</si>
  <si>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</si>
  <si>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</si>
  <si>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</si>
  <si>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</si>
  <si>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</si>
  <si>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</si>
  <si>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</si>
  <si>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</si>
  <si>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</si>
  <si>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</si>
  <si>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</si>
  <si>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</si>
  <si>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</si>
  <si>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</si>
  <si>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</si>
  <si>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</si>
  <si>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</si>
  <si>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</si>
  <si>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</si>
  <si>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</si>
  <si>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</si>
  <si>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</si>
  <si>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</si>
  <si>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</si>
  <si>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</si>
  <si>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</si>
  <si>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</si>
  <si>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</si>
  <si>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</si>
  <si>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</si>
  <si>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</si>
  <si>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</si>
  <si>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</si>
  <si>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</si>
  <si>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</si>
  <si>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</si>
  <si>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</si>
  <si>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</si>
  <si>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</si>
  <si>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</si>
  <si>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</si>
  <si>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</si>
  <si>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</si>
  <si>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</si>
  <si>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</si>
  <si>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</si>
  <si>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</si>
  <si>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</si>
  <si>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</si>
  <si>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</si>
  <si>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</si>
  <si>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</si>
  <si>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</si>
  <si>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</si>
  <si>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</si>
  <si>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</si>
  <si>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</si>
  <si>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</si>
  <si>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</si>
  <si>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</si>
  <si>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</si>
  <si>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</si>
  <si>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</si>
  <si>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</si>
  <si>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</si>
  <si>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</si>
  <si>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</si>
  <si>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</si>
  <si>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</si>
  <si>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</si>
  <si>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</si>
  <si>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</si>
  <si>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</si>
  <si>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</si>
  <si>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</si>
  <si>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</si>
  <si>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</si>
  <si>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</si>
  <si>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</si>
  <si>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</si>
  <si>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</si>
  <si>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</si>
  <si>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</si>
  <si>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</si>
  <si>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</si>
  <si>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</si>
  <si>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</si>
  <si>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</si>
  <si>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</si>
  <si>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</si>
  <si>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</si>
  <si>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</si>
  <si>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</si>
  <si>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</si>
  <si>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</si>
  <si>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</si>
  <si>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</si>
  <si>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</si>
  <si>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</si>
  <si>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</si>
  <si>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</si>
  <si>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</si>
  <si>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</si>
  <si>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</si>
  <si>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</si>
  <si>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</si>
  <si>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</si>
  <si>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</si>
  <si>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</si>
  <si>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</si>
  <si>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</si>
  <si>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</si>
  <si>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</si>
  <si>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</si>
  <si>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</si>
  <si>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</si>
  <si>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</si>
  <si>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</si>
  <si>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</si>
  <si>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</si>
  <si>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</si>
  <si>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</si>
  <si>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</si>
  <si>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</si>
  <si>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</si>
  <si>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</si>
  <si>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</si>
  <si>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</si>
  <si>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</si>
  <si>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</si>
  <si>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</si>
  <si>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</si>
  <si>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</si>
  <si>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</si>
  <si>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</si>
  <si>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</si>
  <si>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</si>
  <si>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</si>
  <si>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</si>
  <si>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</si>
  <si>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</si>
  <si>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</si>
  <si>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</si>
  <si>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</si>
  <si>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</si>
  <si>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</si>
  <si>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</si>
  <si>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</si>
  <si>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</si>
  <si>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</si>
  <si>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</si>
  <si>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</si>
  <si>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</si>
  <si>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</si>
  <si>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</si>
  <si>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</si>
  <si>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</si>
  <si>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</si>
  <si>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</si>
  <si>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</si>
  <si>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</si>
  <si>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</si>
  <si>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</si>
  <si>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</si>
  <si>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</si>
  <si>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</si>
  <si>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</si>
  <si>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</si>
  <si>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</si>
  <si>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</si>
  <si>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</si>
  <si>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</si>
  <si>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</si>
  <si>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</si>
  <si>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</si>
  <si>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</si>
  <si>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</si>
  <si>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</si>
  <si>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</si>
  <si>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</si>
  <si>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</si>
  <si>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</si>
  <si>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</si>
  <si>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</si>
  <si>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</si>
  <si>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</si>
  <si>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</si>
  <si>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</si>
  <si>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</si>
  <si>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</si>
  <si>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</si>
  <si>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</si>
  <si>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</si>
  <si>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</si>
  <si>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</si>
  <si>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</si>
  <si>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</si>
  <si>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</si>
  <si>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</si>
  <si>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</si>
  <si>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</si>
  <si>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</si>
  <si>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</si>
  <si>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</si>
  <si>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</si>
  <si>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</si>
  <si>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</si>
  <si>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</si>
  <si>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</si>
  <si>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</si>
  <si>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</si>
  <si>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</si>
  <si>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</si>
  <si>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</si>
  <si>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</si>
  <si>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</si>
  <si>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</si>
  <si>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</si>
  <si>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</si>
  <si>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</si>
  <si>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</si>
  <si>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</si>
  <si>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</si>
  <si>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</si>
  <si>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</si>
  <si>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</si>
  <si>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</si>
  <si>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</si>
  <si>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</si>
  <si>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</si>
  <si>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</si>
  <si>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</si>
  <si>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</si>
  <si>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</si>
  <si>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</si>
  <si>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</si>
  <si>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</si>
  <si>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</si>
  <si>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</si>
  <si>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</si>
  <si>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</si>
  <si>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</si>
  <si>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</si>
  <si>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</si>
  <si>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</si>
  <si>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</si>
  <si>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</si>
  <si>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</si>
  <si>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</si>
  <si>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</si>
  <si>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</si>
  <si>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</si>
  <si>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</si>
  <si>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</si>
  <si>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</si>
  <si>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</si>
  <si>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</si>
  <si>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</si>
  <si>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</si>
  <si>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</si>
  <si>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</si>
  <si>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</si>
  <si>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</si>
  <si>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</si>
  <si>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</si>
  <si>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</si>
  <si>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</si>
  <si>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</si>
  <si>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</si>
  <si>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</si>
  <si>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</si>
  <si>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</si>
  <si>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</si>
  <si>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</si>
  <si>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</si>
  <si>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</si>
  <si>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</si>
  <si>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</si>
  <si>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</si>
  <si>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</si>
  <si>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</si>
  <si>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</si>
  <si>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</si>
  <si>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</si>
  <si>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</si>
  <si>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</si>
  <si>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</si>
  <si>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</si>
  <si>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</si>
  <si>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</si>
  <si>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</si>
  <si>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</si>
  <si>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</si>
  <si>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</si>
  <si>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</si>
  <si>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</si>
  <si>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</si>
  <si>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</si>
  <si>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</si>
  <si>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</si>
  <si>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</si>
  <si>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</si>
  <si>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</si>
  <si>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</si>
  <si>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</si>
  <si>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</si>
  <si>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</si>
  <si>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</si>
  <si>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</si>
  <si>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</si>
  <si>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</si>
  <si>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</si>
  <si>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</si>
  <si>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</si>
  <si>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</si>
  <si>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</si>
  <si>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</si>
  <si>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</si>
  <si>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</si>
  <si>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</si>
  <si>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</si>
  <si>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</si>
  <si>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</si>
  <si>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</si>
  <si>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</si>
  <si>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</si>
  <si>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</si>
  <si>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</si>
  <si>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</si>
  <si>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</si>
  <si>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</si>
  <si>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</si>
  <si>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</si>
  <si>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</si>
  <si>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</si>
  <si>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</si>
  <si>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</si>
  <si>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</si>
  <si>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</si>
  <si>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</si>
  <si>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</si>
  <si>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</si>
  <si>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</si>
  <si>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</si>
  <si>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</si>
  <si>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</si>
  <si>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</si>
  <si>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</si>
  <si>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</si>
  <si>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</si>
  <si>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</si>
  <si>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</si>
  <si>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</si>
  <si>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</si>
  <si>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</si>
  <si>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</si>
  <si>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</si>
  <si>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</si>
  <si>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</si>
  <si>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</si>
  <si>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</si>
  <si>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</si>
  <si>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</si>
  <si>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</si>
  <si>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</si>
  <si>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</si>
  <si>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</si>
  <si>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</si>
  <si>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</si>
  <si>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</si>
  <si>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</si>
  <si>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</si>
  <si>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</si>
  <si>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</si>
  <si>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</si>
  <si>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</si>
  <si>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</si>
  <si>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</si>
  <si>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</si>
  <si>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</si>
  <si>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</si>
  <si>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</si>
  <si>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</si>
  <si>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</si>
  <si>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</si>
  <si>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</si>
  <si>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</si>
  <si>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</si>
  <si>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</si>
  <si>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</si>
  <si>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</si>
  <si>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</si>
  <si>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</si>
  <si>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</si>
  <si>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</si>
  <si>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</si>
  <si>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</si>
  <si>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</si>
  <si>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</si>
  <si>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</si>
  <si>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</si>
  <si>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</si>
  <si>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</si>
  <si>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</si>
  <si>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</si>
  <si>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</si>
  <si>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</si>
  <si>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</si>
  <si>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</si>
  <si>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</si>
  <si>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</si>
  <si>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</si>
  <si>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</si>
  <si>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</si>
  <si>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</si>
  <si>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</si>
  <si>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</si>
  <si>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</si>
  <si>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</si>
  <si>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</si>
  <si>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</si>
  <si>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</si>
  <si>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</si>
  <si>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</si>
  <si>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</si>
  <si>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</si>
  <si>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</si>
  <si>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</si>
  <si>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</si>
  <si>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</si>
  <si>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</si>
  <si>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</si>
  <si>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</si>
  <si>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</si>
  <si>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</si>
  <si>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</si>
  <si>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</si>
  <si>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</si>
  <si>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</si>
  <si>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</si>
  <si>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</si>
  <si>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</si>
  <si>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</si>
  <si>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</si>
  <si>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</si>
  <si>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</si>
  <si>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</si>
  <si>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</si>
  <si>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</si>
  <si>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</si>
  <si>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</si>
  <si>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</si>
  <si>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</si>
  <si>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</si>
  <si>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</si>
  <si>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</si>
  <si>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</si>
  <si>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</si>
  <si>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</si>
  <si>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</si>
  <si>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</si>
  <si>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</si>
  <si>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</si>
  <si>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</si>
  <si>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</si>
  <si>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</si>
  <si>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</si>
  <si>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</si>
  <si>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</si>
  <si>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</si>
  <si>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</si>
  <si>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</si>
  <si>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</si>
  <si>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</si>
  <si>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</si>
  <si>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</si>
  <si>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</si>
  <si>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</si>
  <si>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</si>
  <si>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</si>
  <si>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</si>
  <si>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</si>
  <si>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</si>
  <si>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</si>
  <si>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</si>
  <si>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</si>
  <si>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</si>
  <si>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</si>
  <si>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</si>
  <si>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</si>
  <si>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</si>
  <si>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</si>
  <si>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</si>
  <si>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</si>
  <si>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</si>
  <si>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</si>
  <si>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</si>
  <si>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</si>
  <si>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</si>
  <si>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</si>
  <si>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</si>
  <si>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</si>
  <si>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</si>
  <si>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</si>
  <si>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</si>
  <si>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</si>
  <si>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</si>
  <si>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</si>
  <si>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</si>
  <si>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</si>
  <si>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</si>
  <si>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</si>
  <si>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</si>
  <si>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</si>
  <si>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</si>
  <si>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</si>
  <si>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</si>
  <si>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</si>
  <si>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</si>
  <si>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</si>
  <si>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</si>
  <si>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</si>
  <si>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</si>
  <si>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</si>
  <si>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</si>
  <si>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</si>
  <si>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</si>
  <si>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</si>
  <si>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</si>
  <si>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</si>
  <si>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</si>
  <si>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</si>
  <si>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</si>
  <si>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</si>
  <si>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</si>
  <si>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</si>
  <si>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</si>
  <si>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</si>
  <si>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</si>
  <si>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</si>
  <si>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</si>
  <si>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</si>
  <si>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</si>
  <si>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</si>
  <si>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</si>
  <si>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</si>
  <si>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</si>
  <si>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</si>
  <si>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</si>
  <si>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</si>
  <si>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</si>
  <si>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</si>
  <si>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</si>
  <si>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</si>
  <si>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</si>
  <si>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</si>
  <si>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</si>
  <si>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</si>
  <si>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</si>
  <si>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</si>
  <si>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</si>
  <si>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</si>
  <si>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</si>
  <si>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</si>
  <si>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</si>
  <si>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</si>
  <si>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</si>
  <si>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</si>
  <si>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</si>
  <si>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</si>
  <si>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</si>
  <si>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</si>
  <si>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</si>
  <si>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</si>
  <si>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</si>
  <si>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</si>
  <si>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</si>
  <si>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</si>
  <si>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</si>
  <si>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</si>
  <si>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</si>
  <si>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</si>
  <si>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</si>
  <si>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</si>
  <si>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</si>
  <si>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</si>
  <si>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</si>
  <si>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</si>
  <si>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</si>
  <si>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</si>
  <si>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</si>
  <si>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</si>
  <si>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</si>
  <si>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</si>
  <si>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</si>
  <si>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</si>
  <si>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</si>
  <si>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</si>
  <si>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</si>
  <si>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</si>
  <si>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</si>
  <si>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</si>
  <si>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</si>
  <si>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</si>
  <si>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</si>
  <si>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</si>
  <si>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</si>
  <si>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</si>
  <si>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</si>
  <si>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</si>
  <si>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</si>
  <si>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</si>
  <si>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</si>
  <si>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</si>
  <si>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</si>
  <si>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</si>
  <si>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</si>
  <si>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</si>
  <si>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</si>
  <si>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</si>
  <si>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</si>
  <si>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</si>
  <si>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</si>
  <si>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</si>
  <si>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</si>
  <si>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</si>
  <si>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</si>
  <si>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</si>
  <si>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</si>
  <si>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</si>
  <si>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</si>
  <si>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</si>
  <si>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</si>
  <si>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</si>
  <si>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</si>
  <si>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</si>
  <si>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</si>
  <si>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</si>
  <si>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</si>
  <si>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</si>
  <si>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</si>
  <si>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</si>
  <si>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</si>
  <si>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</si>
  <si>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</si>
  <si>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</si>
  <si>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</si>
  <si>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</si>
  <si>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</si>
  <si>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</si>
  <si>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</si>
  <si>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</si>
  <si>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</si>
  <si>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</si>
  <si>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</si>
  <si>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</si>
  <si>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</si>
  <si>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</si>
  <si>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</si>
  <si>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</si>
  <si>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</si>
  <si>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</si>
  <si>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</si>
  <si>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</si>
  <si>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</si>
  <si>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</si>
  <si>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</si>
  <si>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</si>
  <si>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</si>
  <si>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</si>
  <si>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</si>
  <si>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</si>
  <si>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</si>
  <si>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</si>
  <si>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</si>
  <si>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</si>
  <si>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</si>
  <si>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</si>
  <si>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</si>
  <si>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</si>
  <si>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</si>
  <si>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</si>
  <si>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</si>
  <si>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</si>
  <si>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</si>
  <si>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</si>
  <si>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</si>
  <si>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</si>
  <si>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</si>
  <si>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</si>
  <si>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</si>
  <si>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</si>
  <si>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</si>
  <si>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</si>
  <si>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</si>
  <si>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</si>
  <si>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</si>
  <si>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</si>
  <si>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</si>
  <si>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</si>
  <si>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</si>
  <si>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</si>
  <si>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</si>
  <si>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</si>
  <si>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</si>
  <si>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</si>
  <si>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</si>
  <si>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</si>
  <si>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</si>
  <si>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</si>
  <si>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</si>
  <si>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</si>
  <si>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</si>
  <si>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</si>
  <si>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</si>
  <si>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</si>
  <si>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</si>
  <si>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</si>
  <si>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</si>
  <si>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</si>
  <si>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</si>
  <si>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</si>
  <si>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</si>
  <si>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</si>
  <si>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</si>
  <si>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</si>
  <si>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</si>
  <si>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</si>
  <si>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</si>
  <si>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</si>
  <si>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</si>
  <si>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</si>
  <si>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</si>
  <si>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</si>
  <si>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</si>
  <si>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</si>
  <si>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</si>
  <si>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</si>
  <si>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</si>
  <si>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</si>
  <si>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</si>
  <si>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</si>
  <si>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</si>
  <si>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</si>
  <si>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</si>
  <si>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</si>
  <si>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</si>
  <si>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</si>
  <si>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</si>
  <si>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</si>
  <si>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</si>
  <si>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</si>
  <si>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</si>
  <si>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</si>
  <si>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</si>
  <si>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</si>
  <si>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</si>
  <si>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</si>
  <si>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</si>
  <si>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</si>
  <si>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</si>
  <si>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</si>
  <si>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</si>
  <si>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</si>
  <si>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</si>
  <si>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</si>
  <si>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</si>
  <si>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</si>
  <si>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</si>
  <si>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</si>
  <si>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</si>
  <si>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</si>
  <si>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</si>
  <si>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</si>
  <si>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</si>
  <si>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</si>
  <si>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</si>
  <si>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</si>
  <si>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</si>
  <si>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</si>
  <si>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</si>
  <si>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</si>
  <si>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</si>
  <si>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</si>
  <si>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</si>
  <si>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</si>
  <si>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</si>
  <si>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</si>
  <si>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</si>
  <si>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</si>
  <si>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</si>
  <si>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</si>
  <si>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</si>
  <si>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</si>
  <si>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</si>
  <si>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</si>
  <si>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</si>
  <si>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</si>
  <si>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</si>
  <si>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</si>
  <si>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</si>
  <si>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</si>
  <si>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</si>
  <si>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</si>
  <si>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</si>
  <si>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</si>
  <si>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</si>
  <si>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</si>
  <si>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</si>
  <si>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</si>
  <si>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</si>
  <si>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</si>
  <si>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</si>
  <si>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</si>
  <si>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</si>
  <si>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</si>
  <si>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</si>
  <si>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</si>
  <si>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</si>
  <si>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</si>
  <si>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</si>
  <si>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</si>
  <si>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</si>
  <si>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</si>
  <si>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</si>
  <si>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</si>
  <si>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</si>
  <si>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</si>
  <si>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</si>
  <si>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</si>
  <si>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</si>
  <si>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</si>
  <si>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</si>
  <si>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</si>
  <si>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</si>
  <si>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</si>
  <si>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</si>
  <si>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</si>
  <si>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</si>
  <si>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</si>
  <si>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</si>
  <si>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</si>
  <si>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</si>
  <si>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</si>
  <si>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</si>
  <si>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</si>
  <si>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</si>
  <si>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</si>
  <si>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</si>
  <si>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</si>
  <si>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</si>
  <si>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</si>
  <si>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</si>
  <si>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</si>
  <si>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</si>
  <si>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</si>
  <si>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</si>
  <si>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</si>
  <si>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</si>
  <si>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</si>
  <si>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</si>
  <si>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</si>
  <si>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</si>
  <si>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</si>
  <si>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</si>
  <si>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</si>
  <si>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</si>
  <si>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</si>
  <si>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</si>
  <si>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</si>
  <si>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</si>
  <si>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</si>
  <si>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</si>
  <si>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</si>
  <si>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</si>
  <si>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</si>
  <si>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</si>
  <si>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</si>
  <si>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</si>
  <si>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</si>
  <si>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</si>
  <si>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</si>
  <si>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</si>
  <si>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</si>
  <si>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</si>
  <si>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</si>
  <si>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</si>
  <si>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</si>
  <si>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</si>
  <si>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</si>
  <si>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</si>
  <si>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</si>
  <si>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</si>
  <si>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</si>
  <si>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</si>
  <si>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</si>
  <si>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</si>
  <si>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</si>
  <si>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</si>
  <si>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</si>
  <si>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</si>
  <si>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</si>
  <si>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</si>
  <si>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</si>
  <si>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</si>
  <si>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</si>
  <si>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</si>
  <si>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</si>
  <si>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</si>
  <si>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</si>
  <si>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</si>
  <si>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</si>
  <si>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</si>
  <si>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</si>
  <si>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</si>
  <si>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</si>
  <si>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</si>
  <si>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</si>
  <si>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</si>
  <si>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</si>
  <si>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</si>
  <si>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</si>
  <si>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</si>
  <si>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</si>
  <si>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</si>
  <si>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</si>
  <si>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</si>
  <si>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</si>
  <si>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</si>
  <si>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</si>
  <si>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</si>
  <si>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</si>
  <si>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</si>
  <si>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</si>
  <si>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</si>
  <si>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</si>
  <si>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</si>
  <si>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</si>
  <si>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</si>
  <si>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</si>
  <si>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</si>
  <si>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</si>
  <si>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</si>
  <si>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</si>
  <si>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</si>
  <si>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</si>
  <si>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</si>
  <si>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</si>
  <si>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</si>
  <si>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</si>
  <si>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</si>
  <si>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</si>
  <si>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</si>
  <si>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</si>
  <si>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</si>
  <si>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</si>
  <si>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</si>
  <si>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</si>
  <si>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</si>
  <si>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</si>
  <si>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</si>
  <si>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</si>
  <si>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</si>
  <si>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</si>
  <si>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</si>
  <si>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</si>
  <si>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</si>
  <si>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</si>
  <si>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</si>
  <si>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</si>
  <si>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</si>
  <si>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</si>
  <si>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</si>
  <si>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</si>
  <si>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</si>
  <si>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</si>
  <si>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</si>
  <si>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</si>
  <si>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</si>
  <si>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</si>
  <si>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</si>
  <si>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</si>
  <si>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</si>
  <si>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</si>
  <si>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</si>
  <si>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</si>
  <si>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</si>
  <si>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</si>
  <si>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</si>
  <si>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</si>
  <si>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</si>
  <si>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</si>
  <si>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</si>
  <si>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</si>
  <si>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</si>
  <si>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</si>
  <si>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</si>
  <si>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</si>
  <si>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</si>
  <si>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</si>
  <si>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</si>
  <si>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</si>
  <si>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</si>
  <si>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</si>
  <si>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</si>
  <si>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</si>
  <si>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</si>
  <si>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</si>
  <si>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</si>
  <si>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</si>
  <si>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</si>
  <si>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</si>
  <si>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</si>
  <si>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</si>
  <si>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</si>
  <si>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</si>
  <si>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</si>
  <si>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</si>
  <si>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</si>
  <si>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</si>
  <si>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</si>
  <si>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</si>
  <si>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</si>
  <si>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</si>
  <si>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</si>
  <si>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</si>
  <si>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</si>
  <si>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</si>
  <si>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</si>
  <si>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</si>
  <si>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</si>
  <si>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</si>
  <si>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</si>
  <si>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</si>
  <si>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</si>
  <si>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</si>
  <si>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</si>
  <si>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</si>
  <si>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</si>
  <si>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</si>
  <si>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</si>
  <si>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</si>
  <si>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</si>
  <si>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</si>
  <si>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</si>
  <si>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</si>
  <si>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</si>
  <si>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</si>
  <si>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</si>
  <si>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</si>
  <si>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</si>
  <si>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</si>
  <si>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</si>
  <si>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</si>
  <si>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</si>
  <si>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</si>
  <si>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</si>
  <si>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</si>
  <si>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</si>
  <si>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</si>
  <si>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</si>
  <si>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</si>
  <si>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</si>
  <si>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</si>
  <si>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</si>
  <si>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</si>
  <si>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</si>
  <si>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</si>
  <si>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</si>
  <si>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</si>
  <si>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</si>
  <si>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</si>
  <si>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</si>
  <si>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</si>
  <si>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</si>
  <si>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</si>
  <si>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</si>
  <si>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</si>
  <si>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</si>
  <si>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</si>
  <si>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</si>
  <si>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</si>
  <si>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</si>
  <si>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</si>
  <si>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</si>
  <si>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</si>
  <si>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</si>
  <si>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</si>
  <si>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</si>
  <si>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</si>
  <si>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</si>
  <si>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</si>
  <si>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</si>
  <si>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</si>
  <si>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</si>
  <si>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</si>
  <si>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</si>
  <si>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</si>
  <si>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</si>
  <si>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</si>
  <si>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</si>
  <si>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</si>
  <si>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</si>
  <si>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</si>
  <si>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</si>
  <si>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</si>
  <si>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</si>
  <si>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</si>
  <si>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</si>
  <si>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</si>
  <si>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</si>
  <si>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</si>
  <si>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</si>
  <si>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</si>
  <si>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</si>
  <si>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</si>
  <si>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</si>
  <si>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</si>
  <si>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</si>
  <si>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</si>
  <si>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</si>
  <si>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</si>
  <si>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</si>
  <si>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</si>
  <si>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</si>
  <si>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</si>
  <si>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</si>
  <si>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</si>
  <si>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</si>
  <si>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</si>
  <si>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</si>
  <si>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</si>
  <si>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</si>
  <si>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</si>
  <si>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</si>
  <si>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</si>
  <si>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</si>
  <si>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</si>
  <si>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</si>
  <si>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</si>
  <si>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</si>
  <si>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</si>
  <si>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</si>
  <si>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</si>
  <si>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</si>
  <si>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</si>
  <si>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</si>
  <si>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</si>
  <si>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</si>
  <si>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</si>
  <si>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</si>
  <si>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</si>
  <si>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</si>
  <si>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</si>
  <si>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</si>
  <si>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</si>
  <si>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</si>
  <si>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</si>
  <si>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</si>
  <si>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</si>
  <si>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</si>
  <si>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</si>
  <si>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</si>
  <si>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</si>
  <si>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</si>
  <si>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</si>
  <si>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</si>
  <si>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</si>
  <si>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</si>
  <si>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</si>
  <si>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</si>
  <si>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</si>
  <si>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</si>
  <si>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</si>
  <si>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</si>
  <si>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</si>
  <si>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</si>
  <si>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</si>
  <si>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</si>
  <si>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</si>
  <si>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</si>
  <si>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</si>
  <si>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</si>
  <si>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</si>
  <si>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</si>
  <si>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</si>
  <si>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</si>
  <si>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</si>
  <si>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</si>
  <si>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</si>
  <si>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</si>
  <si>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</si>
  <si>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</si>
  <si>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</si>
  <si>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</si>
  <si>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</si>
  <si>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</si>
  <si>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</si>
  <si>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</si>
  <si>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</si>
  <si>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</si>
  <si>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</si>
  <si>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</si>
  <si>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</si>
  <si>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</si>
  <si>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</si>
  <si>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</si>
  <si>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</si>
  <si>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</si>
  <si>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</si>
  <si>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</si>
  <si>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</si>
  <si>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</si>
  <si>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</si>
  <si>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</si>
  <si>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</si>
  <si>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</si>
  <si>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</si>
  <si>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</si>
  <si>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</si>
  <si>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</si>
  <si>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</si>
  <si>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</si>
  <si>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</si>
  <si>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</si>
  <si>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</si>
  <si>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</si>
  <si>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</si>
  <si>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</si>
  <si>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</si>
  <si>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</si>
  <si>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</si>
  <si>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</si>
  <si>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</si>
  <si>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</si>
  <si>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</si>
  <si>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</si>
  <si>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</si>
  <si>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</si>
  <si>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</si>
  <si>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</si>
  <si>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</si>
  <si>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</si>
  <si>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</si>
  <si>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</si>
  <si>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</si>
  <si>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</si>
  <si>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</si>
  <si>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</si>
  <si>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</si>
  <si>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</si>
  <si>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</si>
  <si>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</si>
  <si>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</si>
  <si>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</si>
  <si>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</si>
  <si>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</si>
  <si>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</si>
  <si>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</si>
  <si>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</si>
  <si>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</si>
  <si>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</si>
  <si>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</si>
  <si>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</si>
  <si>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</si>
  <si>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</si>
  <si>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</si>
  <si>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</si>
  <si>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</si>
  <si>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</si>
  <si>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</si>
  <si>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</si>
  <si>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</si>
  <si>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</si>
  <si>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</si>
  <si>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</si>
  <si>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</si>
  <si>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</si>
  <si>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</si>
  <si>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</si>
  <si>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</si>
  <si>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</si>
  <si>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</si>
  <si>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</si>
  <si>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</si>
  <si>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</si>
  <si>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</si>
  <si>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</si>
  <si>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</si>
  <si>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</si>
  <si>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</si>
  <si>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</si>
  <si>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</si>
  <si>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</si>
  <si>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</si>
  <si>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</si>
  <si>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</si>
  <si>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</si>
  <si>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</si>
  <si>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</si>
  <si>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</si>
  <si>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</si>
  <si>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</si>
  <si>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</si>
  <si>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</si>
  <si>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</si>
  <si>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</si>
  <si>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</si>
  <si>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</si>
  <si>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</si>
  <si>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</si>
  <si>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</si>
  <si>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</si>
  <si>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</si>
  <si>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</si>
  <si>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</si>
  <si>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</si>
  <si>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</si>
  <si>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</si>
  <si>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</si>
  <si>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</si>
  <si>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</si>
  <si>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</si>
  <si>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</si>
  <si>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</si>
  <si>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</si>
  <si>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</si>
  <si>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</si>
  <si>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</si>
  <si>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</si>
  <si>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</si>
  <si>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</si>
  <si>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</si>
  <si>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</si>
  <si>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</si>
  <si>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</si>
  <si>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</si>
  <si>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</si>
  <si>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</si>
  <si>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</si>
  <si>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</si>
  <si>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</si>
  <si>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</si>
  <si>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</si>
  <si>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</si>
  <si>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</si>
  <si>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</si>
  <si>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</si>
  <si>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</si>
  <si>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</si>
  <si>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</si>
  <si>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</si>
  <si>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</si>
  <si>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</si>
  <si>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</si>
  <si>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</si>
  <si>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</si>
  <si>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</si>
  <si>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</si>
  <si>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</si>
  <si>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</si>
  <si>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</si>
  <si>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</si>
  <si>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</si>
  <si>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</si>
  <si>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</si>
  <si>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</si>
  <si>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</si>
  <si>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</si>
  <si>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</si>
  <si>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</si>
  <si>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</si>
  <si>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</si>
  <si>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</si>
  <si>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</si>
  <si>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</si>
  <si>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</si>
  <si>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</si>
  <si>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</si>
  <si>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</si>
  <si>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</si>
  <si>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</si>
  <si>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</si>
  <si>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</si>
  <si>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</si>
  <si>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</si>
  <si>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</si>
  <si>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</si>
  <si>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</si>
  <si>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</si>
  <si>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</si>
  <si>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</si>
  <si>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</si>
  <si>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</si>
  <si>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</si>
  <si>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</si>
  <si>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</si>
  <si>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</si>
  <si>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</si>
  <si>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</si>
  <si>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</si>
  <si>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</si>
  <si>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</si>
  <si>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</si>
  <si>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</si>
  <si>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</si>
  <si>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</si>
  <si>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</si>
  <si>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</si>
  <si>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</si>
  <si>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</si>
  <si>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</si>
  <si>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</si>
  <si>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</si>
  <si>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</si>
  <si>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</si>
  <si>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</si>
  <si>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</si>
  <si>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</si>
  <si>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</si>
  <si>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</si>
  <si>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</si>
  <si>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</si>
  <si>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</si>
  <si>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</si>
  <si>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</si>
  <si>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</si>
  <si>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</si>
  <si>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</si>
  <si>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</si>
  <si>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</si>
  <si>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</si>
  <si>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</si>
  <si>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</si>
  <si>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</si>
  <si>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</si>
  <si>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</si>
  <si>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</si>
  <si>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</si>
  <si>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</si>
  <si>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</si>
  <si>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</si>
  <si>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</si>
  <si>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</si>
  <si>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</si>
  <si>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</si>
  <si>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</si>
  <si>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</si>
  <si>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</si>
  <si>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</si>
  <si>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</si>
  <si>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</si>
  <si>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</si>
  <si>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</si>
  <si>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</si>
  <si>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</si>
  <si>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</si>
  <si>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</si>
  <si>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</si>
  <si>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</si>
  <si>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</si>
  <si>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</si>
  <si>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</si>
  <si>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</si>
  <si>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</si>
  <si>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</si>
  <si>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</si>
  <si>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</si>
  <si>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</si>
  <si>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</si>
  <si>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</si>
  <si>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</si>
  <si>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</si>
  <si>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</si>
  <si>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</si>
  <si>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</si>
  <si>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</si>
  <si>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</si>
  <si>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</si>
  <si>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</si>
  <si>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</si>
  <si>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</si>
  <si>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</si>
  <si>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</si>
  <si>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</si>
  <si>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</si>
  <si>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</si>
  <si>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</si>
  <si>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</si>
  <si>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</si>
  <si>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</si>
  <si>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</si>
  <si>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</si>
  <si>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</si>
  <si>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</si>
  <si>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</si>
  <si>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</si>
  <si>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</si>
  <si>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</si>
  <si>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</si>
  <si>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</si>
  <si>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</si>
  <si>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</si>
  <si>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</si>
  <si>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</si>
  <si>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</si>
  <si>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</si>
  <si>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</si>
  <si>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</si>
  <si>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</si>
  <si>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</si>
  <si>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</si>
  <si>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</si>
  <si>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</si>
  <si>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</si>
  <si>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</si>
  <si>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</si>
  <si>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</si>
  <si>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</si>
  <si>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</si>
  <si>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</si>
  <si>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</si>
  <si>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</si>
  <si>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</si>
  <si>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</si>
  <si>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</si>
  <si>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</si>
  <si>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</si>
  <si>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</si>
  <si>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</si>
  <si>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</si>
  <si>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</si>
  <si>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</si>
  <si>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</si>
  <si>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</si>
  <si>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</si>
  <si>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</si>
  <si>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</si>
  <si>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</si>
  <si>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</si>
  <si>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</si>
  <si>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</si>
  <si>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</si>
  <si>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</si>
  <si>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</si>
  <si>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</si>
  <si>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</si>
  <si>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</si>
  <si>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</si>
  <si>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</si>
  <si>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</si>
  <si>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</si>
  <si>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</si>
  <si>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</si>
  <si>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</si>
  <si>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</si>
  <si>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</si>
  <si>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</si>
  <si>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</si>
  <si>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</si>
  <si>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</si>
  <si>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</si>
  <si>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</si>
  <si>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</si>
  <si>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</si>
  <si>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</si>
  <si>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</si>
  <si>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</si>
  <si>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</si>
  <si>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</si>
  <si>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</si>
  <si>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</si>
  <si>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</si>
  <si>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</si>
  <si>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</si>
  <si>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</si>
  <si>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</si>
  <si>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</si>
  <si>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</si>
  <si>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</si>
  <si>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</si>
  <si>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</si>
  <si>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</si>
  <si>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</si>
  <si>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</si>
  <si>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</si>
  <si>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</si>
  <si>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</si>
  <si>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</si>
  <si>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</si>
  <si>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</si>
  <si>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</si>
  <si>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</si>
  <si>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</si>
  <si>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</si>
  <si>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</si>
  <si>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</si>
  <si>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</si>
  <si>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</si>
  <si>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</si>
  <si>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</si>
  <si>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</si>
  <si>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</si>
  <si>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</si>
  <si>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</si>
  <si>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</si>
  <si>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</si>
  <si>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</si>
  <si>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</si>
  <si>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</si>
  <si>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</si>
  <si>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</si>
  <si>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</si>
  <si>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</si>
  <si>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</si>
  <si>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</si>
  <si>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</si>
  <si>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</si>
  <si>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</si>
  <si>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</si>
  <si>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</si>
  <si>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</si>
  <si>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</si>
  <si>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</si>
  <si>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</si>
  <si>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</si>
  <si>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</si>
  <si>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</si>
  <si>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</si>
  <si>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</si>
  <si>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</si>
  <si>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</si>
  <si>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</si>
  <si>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</si>
  <si>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</si>
  <si>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</si>
  <si>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</si>
  <si>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</si>
  <si>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</si>
  <si>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</si>
  <si>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</si>
  <si>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</si>
  <si>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</si>
  <si>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</si>
  <si>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</si>
  <si>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</si>
  <si>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</si>
  <si>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</si>
  <si>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</si>
  <si>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</si>
  <si>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</si>
  <si>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</si>
  <si>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</si>
  <si>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</si>
  <si>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</si>
  <si>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</si>
  <si>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</si>
  <si>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</si>
  <si>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</si>
  <si>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</si>
  <si>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</si>
  <si>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</si>
  <si>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</si>
  <si>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</si>
  <si>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</si>
  <si>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</si>
  <si>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</si>
  <si>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</si>
  <si>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</si>
  <si>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</si>
  <si>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</si>
  <si>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</si>
  <si>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</si>
  <si>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</si>
  <si>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</si>
  <si>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</si>
  <si>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</si>
  <si>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</si>
  <si>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</si>
  <si>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</si>
  <si>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</si>
  <si>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</si>
  <si>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</si>
  <si>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</si>
  <si>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</si>
  <si>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</si>
  <si>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</si>
  <si>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</si>
  <si>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</si>
  <si>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</si>
  <si>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</si>
  <si>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</si>
  <si>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</si>
  <si>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</si>
  <si>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</si>
  <si>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</si>
  <si>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</si>
  <si>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</si>
  <si>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</si>
  <si>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</si>
  <si>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</si>
  <si>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</si>
  <si>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</si>
  <si>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</si>
  <si>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</si>
  <si>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</si>
  <si>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</si>
  <si>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</si>
  <si>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</si>
  <si>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</si>
  <si>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</si>
  <si>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</si>
  <si>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</si>
  <si>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</si>
  <si>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</si>
  <si>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</si>
  <si>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</si>
  <si>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</si>
  <si>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</si>
  <si>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</si>
  <si>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</si>
  <si>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</si>
  <si>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</si>
  <si>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</si>
  <si>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</si>
  <si>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</si>
  <si>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</si>
  <si>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</si>
  <si>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</si>
  <si>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</si>
  <si>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</si>
  <si>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</si>
  <si>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</si>
  <si>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</si>
  <si>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</si>
  <si>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</si>
  <si>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</si>
  <si>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</si>
  <si>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</si>
  <si>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</si>
  <si>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</si>
  <si>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</si>
  <si>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</si>
  <si>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</si>
  <si>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</si>
  <si>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</si>
  <si>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</si>
  <si>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</si>
  <si>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</si>
  <si>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</si>
  <si>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</si>
  <si>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</si>
  <si>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</si>
  <si>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</si>
  <si>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</si>
  <si>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</si>
  <si>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</si>
  <si>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</si>
  <si>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</si>
  <si>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</si>
  <si>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</si>
  <si>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</si>
  <si>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</si>
  <si>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</si>
  <si>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</si>
  <si>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</si>
  <si>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</si>
  <si>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</si>
  <si>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</si>
  <si>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</si>
  <si>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</si>
  <si>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</si>
  <si>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</si>
  <si>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</si>
  <si>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</si>
  <si>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</si>
  <si>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</si>
  <si>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</si>
  <si>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</si>
  <si>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</si>
  <si>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</si>
  <si>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</si>
  <si>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</si>
  <si>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</si>
  <si>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</si>
  <si>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</si>
  <si>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</si>
  <si>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</si>
  <si>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</si>
  <si>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</si>
  <si>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</si>
  <si>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</si>
  <si>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</si>
  <si>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</si>
  <si>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</si>
  <si>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</si>
  <si>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</si>
  <si>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</si>
  <si>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</si>
  <si>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</si>
  <si>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</si>
  <si>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</si>
  <si>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</si>
  <si>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</si>
  <si>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</si>
  <si>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</si>
  <si>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</si>
  <si>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</si>
  <si>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</si>
  <si>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</si>
  <si>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</si>
  <si>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</si>
  <si>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</si>
  <si>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</si>
  <si>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</si>
  <si>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</si>
  <si>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</si>
  <si>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</si>
  <si>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</si>
  <si>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</si>
  <si>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</si>
  <si>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</si>
  <si>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</si>
  <si>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</si>
  <si>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</si>
  <si>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</si>
  <si>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</si>
  <si>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</si>
  <si>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</si>
  <si>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</si>
  <si>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</si>
  <si>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</si>
  <si>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</si>
  <si>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</si>
  <si>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</si>
  <si>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</si>
  <si>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</si>
  <si>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</si>
  <si>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</si>
  <si>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</si>
  <si>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</si>
  <si>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</si>
  <si>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</si>
  <si>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</si>
  <si>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</si>
  <si>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</si>
  <si>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</si>
  <si>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</si>
  <si>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</si>
  <si>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</si>
  <si>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</si>
  <si>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</si>
  <si>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</si>
  <si>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</si>
  <si>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</si>
  <si>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</si>
  <si>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</si>
  <si>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</si>
  <si>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</si>
  <si>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</si>
  <si>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</si>
  <si>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</si>
  <si>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</si>
  <si>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</si>
  <si>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</si>
  <si>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</si>
  <si>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</si>
  <si>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</si>
  <si>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</si>
  <si>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</si>
  <si>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</si>
  <si>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</si>
  <si>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</si>
  <si>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</si>
  <si>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</si>
  <si>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</si>
  <si>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</si>
  <si>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</si>
  <si>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</si>
  <si>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</si>
  <si>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</si>
  <si>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</si>
  <si>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</si>
  <si>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</si>
  <si>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</si>
  <si>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</si>
  <si>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</si>
  <si>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</si>
  <si>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</si>
  <si>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</si>
  <si>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</si>
  <si>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</si>
  <si>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</si>
  <si>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</si>
  <si>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</si>
  <si>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</si>
  <si>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</si>
  <si>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</si>
  <si>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</si>
  <si>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</si>
  <si>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</si>
  <si>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</si>
  <si>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</si>
  <si>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</si>
  <si>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</si>
  <si>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</si>
  <si>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</si>
  <si>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</si>
  <si>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</si>
  <si>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</si>
  <si>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</si>
  <si>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</si>
  <si>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</si>
  <si>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</si>
  <si>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</si>
  <si>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</si>
  <si>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</si>
  <si>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</si>
  <si>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</si>
  <si>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</si>
  <si>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</si>
  <si>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</si>
  <si>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</si>
  <si>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</si>
  <si>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</si>
  <si>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</si>
  <si>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</si>
  <si>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</si>
  <si>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</si>
  <si>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</si>
  <si>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</si>
  <si>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</si>
  <si>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</si>
  <si>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</si>
  <si>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</si>
  <si>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</si>
  <si>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</si>
  <si>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</si>
  <si>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</si>
  <si>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</si>
  <si>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</si>
  <si>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</si>
  <si>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</si>
  <si>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</si>
  <si>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</si>
  <si>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</si>
  <si>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</si>
  <si>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</si>
  <si>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</si>
  <si>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</si>
  <si>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</si>
  <si>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</si>
  <si>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</si>
  <si>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</si>
  <si>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</si>
  <si>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</si>
  <si>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</si>
  <si>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</si>
  <si>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</si>
  <si>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</si>
  <si>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</si>
  <si>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</si>
  <si>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</si>
  <si>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</si>
  <si>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</si>
  <si>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</si>
  <si>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</si>
  <si>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</si>
  <si>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</si>
  <si>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</si>
  <si>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</si>
  <si>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</si>
  <si>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</si>
  <si>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</si>
  <si>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</si>
  <si>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</si>
  <si>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</si>
  <si>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</si>
  <si>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</si>
  <si>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</si>
  <si>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</si>
  <si>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</si>
  <si>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</si>
  <si>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</si>
  <si>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</si>
  <si>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</si>
  <si>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</si>
  <si>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</si>
  <si>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</si>
  <si>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</si>
  <si>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</si>
  <si>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</si>
  <si>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</si>
  <si>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</si>
  <si>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</si>
  <si>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</si>
  <si>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</si>
  <si>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</si>
  <si>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</si>
  <si>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</si>
  <si>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</si>
  <si>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</si>
  <si>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</si>
  <si>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</si>
  <si>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</si>
  <si>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</si>
  <si>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</si>
  <si>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</si>
  <si>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</si>
  <si>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</si>
  <si>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</si>
  <si>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</si>
  <si>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</si>
  <si>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</si>
  <si>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</si>
  <si>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</si>
  <si>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</si>
  <si>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</si>
  <si>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</si>
  <si>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</si>
  <si>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</si>
  <si>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</si>
  <si>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</si>
  <si>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</si>
  <si>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</si>
  <si>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</si>
  <si>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</si>
  <si>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</si>
  <si>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</si>
  <si>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</si>
  <si>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</si>
  <si>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</si>
  <si>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</si>
  <si>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</si>
  <si>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</si>
  <si>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</si>
  <si>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</si>
  <si>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</si>
  <si>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</si>
  <si>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</si>
  <si>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</si>
  <si>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</si>
  <si>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</si>
  <si>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</si>
  <si>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</si>
  <si>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</si>
  <si>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</si>
  <si>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</si>
  <si>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</si>
  <si>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</si>
  <si>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</si>
  <si>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</si>
  <si>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</si>
  <si>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</si>
  <si>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</si>
  <si>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</si>
  <si>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</si>
  <si>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</si>
  <si>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</si>
  <si>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</si>
  <si>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</si>
  <si>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</si>
  <si>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</si>
  <si>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</si>
  <si>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</si>
  <si>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</si>
  <si>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</si>
  <si>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</si>
  <si>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</si>
  <si>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</si>
  <si>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</si>
  <si>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</si>
  <si>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</si>
  <si>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</si>
  <si>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</si>
  <si>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</si>
  <si>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</si>
  <si>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</si>
  <si>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</si>
  <si>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</si>
  <si>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</si>
  <si>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</si>
  <si>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</si>
  <si>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</si>
  <si>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</si>
  <si>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</si>
  <si>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</si>
  <si>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</si>
  <si>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</si>
  <si>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</si>
  <si>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</si>
  <si>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</si>
  <si>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</si>
  <si>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</si>
  <si>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</si>
  <si>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</si>
  <si>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</si>
  <si>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</si>
  <si>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</si>
  <si>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</si>
  <si>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</si>
  <si>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</si>
  <si>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</si>
  <si>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</si>
  <si>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</si>
  <si>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</si>
  <si>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</si>
  <si>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</si>
  <si>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</si>
  <si>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</si>
  <si>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</si>
  <si>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</si>
  <si>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</si>
  <si>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</si>
  <si>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</si>
  <si>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</si>
  <si>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</si>
  <si>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</si>
  <si>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</si>
  <si>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</si>
  <si>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</si>
  <si>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</si>
  <si>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</si>
  <si>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</si>
  <si>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</si>
  <si>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</si>
  <si>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</si>
  <si>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</si>
  <si>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</si>
  <si>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</si>
  <si>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</si>
  <si>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</si>
  <si>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</si>
  <si>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</si>
  <si>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</si>
  <si>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</si>
  <si>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</si>
  <si>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</si>
  <si>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</si>
  <si>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</si>
  <si>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</si>
  <si>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</si>
  <si>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</si>
  <si>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</si>
  <si>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</si>
  <si>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</si>
  <si>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</si>
  <si>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</si>
  <si>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</si>
  <si>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</si>
  <si>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</si>
  <si>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</si>
  <si>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</si>
  <si>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</si>
  <si>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</si>
  <si>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</si>
  <si>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</si>
  <si>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</si>
  <si>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</si>
  <si>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</si>
  <si>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</si>
  <si>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</si>
  <si>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</si>
  <si>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</si>
  <si>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</si>
  <si>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</si>
  <si>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</si>
  <si>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</si>
  <si>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</si>
  <si>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</si>
  <si>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</si>
  <si>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</si>
  <si>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</si>
  <si>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</si>
  <si>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</si>
  <si>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</si>
  <si>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</si>
  <si>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</si>
  <si>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</si>
  <si>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</si>
  <si>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</si>
  <si>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</si>
  <si>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</si>
  <si>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</si>
  <si>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</si>
  <si>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</si>
  <si>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</si>
  <si>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</si>
  <si>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</si>
  <si>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</si>
  <si>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</si>
  <si>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</si>
  <si>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</si>
  <si>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</si>
  <si>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</si>
  <si>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</si>
  <si>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</si>
  <si>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</si>
  <si>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</si>
  <si>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</si>
  <si>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</si>
  <si>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</si>
  <si>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</si>
  <si>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</si>
  <si>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</si>
  <si>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</si>
  <si>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</si>
  <si>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</si>
  <si>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</si>
  <si>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</si>
  <si>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</si>
  <si>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</si>
  <si>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</si>
  <si>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</si>
  <si>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</si>
  <si>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</si>
  <si>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</si>
  <si>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</si>
  <si>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</si>
  <si>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</si>
  <si>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</si>
  <si>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</si>
  <si>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</si>
  <si>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</si>
  <si>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</si>
  <si>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</si>
  <si>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</si>
  <si>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</si>
  <si>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</si>
  <si>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</si>
  <si>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</si>
  <si>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</si>
  <si>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</si>
  <si>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</si>
  <si>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</si>
  <si>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</si>
  <si>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</si>
  <si>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</si>
  <si>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</si>
  <si>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</si>
  <si>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</si>
  <si>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</si>
  <si>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</si>
  <si>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</si>
  <si>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</si>
  <si>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</si>
  <si>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</si>
  <si>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</si>
  <si>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</si>
  <si>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</si>
  <si>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</si>
  <si>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</si>
  <si>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</si>
  <si>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</si>
  <si>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</si>
  <si>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</si>
  <si>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</si>
  <si>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</si>
  <si>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</si>
  <si>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</si>
  <si>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</si>
  <si>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</si>
  <si>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</si>
  <si>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</si>
  <si>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</si>
  <si>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</si>
  <si>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</si>
  <si>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</si>
  <si>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</si>
  <si>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</si>
  <si>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</si>
  <si>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</si>
  <si>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</si>
  <si>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</si>
  <si>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</si>
  <si>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</si>
  <si>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</si>
  <si>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</si>
  <si>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</si>
  <si>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</si>
  <si>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</si>
  <si>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</si>
  <si>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</si>
  <si>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</si>
  <si>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</si>
  <si>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</si>
  <si>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</si>
  <si>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</si>
  <si>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</si>
  <si>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</si>
  <si>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</si>
  <si>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</si>
  <si>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</si>
  <si>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</si>
  <si>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</si>
  <si>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</si>
  <si>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</si>
  <si>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</si>
  <si>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</si>
  <si>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</si>
  <si>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</si>
  <si>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</si>
  <si>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</si>
  <si>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</si>
  <si>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</si>
  <si>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</si>
  <si>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</si>
  <si>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</si>
  <si>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</si>
  <si>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</si>
  <si>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</si>
  <si>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</si>
  <si>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</si>
  <si>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</si>
  <si>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</si>
  <si>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</si>
  <si>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</si>
  <si>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</si>
  <si>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</si>
  <si>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</si>
  <si>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</si>
  <si>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</si>
  <si>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</si>
  <si>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</si>
  <si>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</si>
  <si>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</si>
  <si>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</si>
  <si>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</si>
  <si>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</si>
  <si>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</si>
  <si>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</si>
  <si>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</si>
  <si>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</si>
  <si>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</si>
  <si>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</si>
  <si>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</si>
  <si>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</si>
  <si>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</si>
  <si>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</si>
  <si>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</si>
  <si>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</si>
  <si>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</si>
  <si>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</si>
  <si>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</si>
  <si>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</si>
  <si>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</si>
  <si>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</si>
  <si>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</si>
  <si>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</si>
  <si>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</si>
  <si>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</si>
  <si>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</si>
  <si>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</si>
  <si>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</si>
  <si>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</si>
  <si>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</si>
  <si>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</si>
  <si>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</si>
  <si>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</si>
  <si>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</si>
  <si>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</si>
  <si>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</si>
  <si>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</si>
  <si>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</si>
  <si>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</si>
  <si>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</si>
  <si>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</si>
  <si>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</si>
  <si>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</si>
  <si>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</si>
  <si>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</si>
  <si>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</si>
  <si>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</si>
  <si>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</si>
  <si>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</si>
  <si>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</si>
  <si>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</si>
  <si>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</si>
  <si>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</si>
  <si>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</si>
  <si>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</si>
  <si>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</si>
  <si>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</si>
  <si>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</si>
  <si>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</si>
  <si>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</si>
  <si>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</si>
  <si>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</si>
  <si>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</si>
  <si>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</si>
  <si>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</si>
  <si>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</si>
  <si>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</si>
  <si>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</si>
  <si>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</si>
  <si>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</si>
  <si>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</si>
  <si>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</si>
  <si>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</si>
  <si>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</si>
  <si>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</si>
  <si>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</si>
  <si>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</si>
  <si>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</si>
  <si>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</si>
  <si>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</si>
  <si>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</si>
  <si>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</si>
  <si>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</si>
  <si>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</si>
  <si>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</si>
  <si>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</si>
  <si>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</si>
  <si>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</si>
  <si>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</si>
  <si>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</si>
  <si>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</si>
  <si>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</si>
  <si>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</si>
  <si>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</si>
  <si>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</si>
  <si>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</si>
  <si>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</si>
  <si>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</si>
  <si>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</si>
  <si>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</si>
  <si>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</si>
  <si>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</si>
  <si>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</si>
  <si>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</si>
  <si>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</si>
  <si>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</si>
  <si>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</si>
  <si>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</si>
  <si>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</si>
  <si>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</si>
  <si>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</si>
  <si>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</si>
  <si>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</si>
  <si>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</si>
  <si>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</si>
  <si>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</si>
  <si>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</si>
  <si>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</si>
  <si>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</si>
  <si>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</si>
  <si>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</si>
  <si>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</si>
  <si>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</si>
  <si>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</si>
  <si>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</si>
  <si>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</si>
  <si>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</si>
  <si>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</si>
  <si>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</si>
  <si>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</si>
  <si>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</si>
  <si>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</si>
  <si>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</si>
  <si>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</si>
  <si>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</si>
  <si>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</si>
  <si>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</si>
  <si>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</si>
  <si>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</si>
  <si>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</si>
  <si>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</si>
  <si>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</si>
  <si>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</si>
  <si>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</si>
  <si>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</si>
  <si>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</si>
  <si>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</si>
  <si>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</si>
  <si>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</si>
  <si>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</si>
  <si>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</si>
  <si>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</si>
  <si>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</si>
  <si>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</si>
  <si>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</si>
  <si>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</si>
  <si>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</si>
  <si>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</si>
  <si>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</si>
  <si>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</si>
  <si>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</si>
  <si>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</si>
  <si>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</si>
  <si>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</si>
  <si>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</si>
  <si>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</si>
  <si>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</si>
  <si>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</si>
  <si>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</si>
  <si>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</si>
  <si>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</si>
  <si>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</si>
  <si>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</si>
  <si>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</si>
  <si>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</si>
  <si>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</si>
  <si>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</si>
  <si>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</si>
  <si>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</si>
  <si>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</si>
  <si>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</si>
  <si>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</si>
  <si>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</si>
  <si>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</si>
  <si>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</si>
  <si>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</si>
  <si>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</si>
  <si>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</si>
  <si>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</si>
  <si>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</si>
  <si>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</si>
  <si>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</si>
  <si>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</si>
  <si>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</si>
  <si>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</si>
  <si>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</si>
  <si>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</si>
  <si>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</si>
  <si>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</si>
  <si>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</si>
  <si>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</si>
  <si>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</si>
  <si>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</si>
  <si>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</si>
  <si>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</si>
  <si>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</si>
  <si>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</si>
  <si>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</si>
  <si>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</si>
  <si>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</si>
  <si>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</si>
  <si>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</si>
  <si>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</si>
  <si>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</si>
  <si>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</si>
  <si>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</si>
  <si>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</si>
  <si>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</si>
  <si>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</si>
  <si>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</si>
  <si>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</si>
  <si>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</si>
  <si>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</si>
  <si>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</si>
  <si>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</si>
  <si>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</si>
  <si>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</si>
  <si>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</si>
  <si>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</si>
  <si>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</si>
  <si>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</si>
  <si>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</si>
  <si>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</si>
  <si>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</si>
  <si>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</si>
  <si>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</si>
  <si>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</si>
  <si>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</si>
  <si>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</si>
  <si>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</si>
  <si>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</si>
  <si>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</si>
  <si>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</si>
  <si>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</si>
  <si>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</si>
  <si>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</si>
  <si>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</si>
  <si>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</si>
  <si>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</si>
  <si>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</si>
  <si>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</si>
  <si>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</si>
  <si>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</si>
  <si>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</si>
  <si>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</si>
  <si>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</si>
  <si>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</si>
  <si>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</si>
  <si>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</si>
  <si>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</si>
  <si>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</si>
  <si>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</si>
  <si>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</si>
  <si>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</si>
  <si>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</si>
  <si>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</si>
  <si>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</si>
  <si>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</si>
  <si>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</si>
  <si>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</si>
  <si>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</si>
  <si>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</si>
  <si>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</si>
  <si>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</si>
  <si>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</si>
  <si>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</si>
  <si>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</si>
  <si>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</si>
  <si>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</si>
  <si>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</si>
  <si>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</si>
  <si>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</si>
  <si>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</si>
  <si>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</si>
  <si>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</si>
  <si>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</si>
  <si>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</si>
  <si>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</si>
  <si>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</si>
  <si>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</si>
  <si>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</si>
  <si>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</si>
  <si>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</si>
  <si>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</si>
  <si>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</si>
  <si>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</si>
  <si>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</si>
  <si>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</si>
  <si>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</si>
  <si>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</si>
  <si>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</si>
  <si>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</si>
  <si>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</si>
  <si>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</si>
  <si>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</si>
  <si>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</si>
  <si>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</si>
  <si>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</si>
  <si>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</si>
  <si>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</si>
  <si>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</si>
  <si>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</si>
  <si>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</si>
  <si>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</si>
  <si>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</si>
  <si>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</si>
  <si>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</si>
  <si>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</si>
  <si>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</si>
  <si>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</si>
  <si>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</si>
  <si>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</si>
  <si>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</si>
  <si>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</si>
  <si>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</si>
  <si>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</si>
  <si>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</si>
  <si>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</si>
  <si>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</si>
  <si>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</si>
  <si>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</si>
  <si>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</si>
  <si>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</si>
  <si>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</si>
  <si>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</si>
  <si>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</si>
  <si>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</si>
  <si>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</si>
  <si>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</si>
  <si>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</si>
  <si>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</si>
  <si>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</si>
  <si>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</si>
  <si>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</si>
  <si>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</si>
  <si>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</si>
  <si>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</si>
  <si>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</si>
  <si>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</si>
  <si>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</si>
  <si>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</si>
  <si>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</si>
  <si>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</si>
  <si>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</si>
  <si>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</si>
  <si>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</si>
  <si>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</si>
  <si>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</si>
  <si>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</si>
  <si>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</si>
  <si>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</si>
  <si>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</si>
  <si>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</si>
  <si>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</si>
  <si>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</si>
  <si>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</si>
  <si>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</si>
  <si>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</si>
  <si>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</si>
  <si>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</si>
  <si>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</si>
  <si>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</si>
  <si>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</si>
  <si>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</si>
  <si>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</si>
  <si>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</si>
  <si>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</si>
  <si>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</si>
  <si>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</si>
  <si>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</si>
  <si>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</si>
  <si>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</si>
  <si>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</si>
  <si>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</si>
  <si>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</si>
  <si>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</si>
  <si>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</si>
  <si>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</si>
  <si>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</si>
  <si>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</si>
  <si>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</si>
  <si>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</si>
  <si>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</si>
  <si>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</si>
  <si>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</si>
  <si>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</si>
  <si>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</si>
  <si>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</si>
  <si>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</si>
  <si>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</si>
  <si>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</si>
  <si>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</si>
  <si>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</si>
  <si>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</si>
  <si>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</si>
  <si>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</si>
  <si>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</si>
  <si>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</si>
  <si>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</si>
  <si>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</si>
  <si>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</si>
  <si>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</si>
  <si>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</si>
  <si>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</si>
  <si>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</si>
  <si>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</si>
  <si>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</si>
  <si>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</si>
  <si>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</si>
  <si>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</si>
  <si>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</si>
  <si>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</si>
  <si>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</si>
  <si>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</si>
  <si>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</si>
  <si>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</si>
  <si>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</si>
  <si>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</si>
  <si>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</si>
  <si>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</si>
  <si>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</si>
  <si>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</si>
  <si>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</si>
  <si>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</si>
  <si>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</si>
  <si>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</si>
  <si>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</si>
  <si>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</si>
  <si>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</si>
  <si>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</si>
  <si>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</si>
  <si>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</si>
  <si>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</si>
  <si>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</si>
  <si>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</si>
  <si>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</si>
  <si>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</si>
  <si>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</si>
  <si>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</si>
  <si>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</si>
  <si>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</si>
  <si>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</si>
  <si>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</si>
  <si>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</si>
  <si>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</si>
  <si>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</si>
  <si>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</si>
  <si>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</si>
  <si>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</si>
  <si>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</si>
  <si>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</si>
  <si>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</si>
  <si>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</si>
  <si>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</si>
  <si>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</si>
  <si>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</si>
  <si>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</si>
  <si>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</si>
  <si>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</si>
  <si>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</si>
  <si>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</si>
  <si>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</si>
  <si>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</si>
  <si>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</si>
  <si>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</si>
  <si>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</si>
  <si>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</si>
  <si>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</si>
  <si>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</si>
  <si>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</si>
  <si>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</si>
  <si>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</si>
  <si>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</si>
  <si>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</si>
  <si>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</si>
  <si>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</si>
  <si>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</si>
  <si>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</si>
  <si>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</si>
  <si>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</si>
  <si>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</si>
  <si>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</si>
  <si>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</si>
  <si>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</si>
  <si>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</si>
  <si>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</si>
  <si>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</si>
  <si>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</si>
  <si>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</si>
  <si>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</si>
  <si>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</si>
  <si>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</si>
  <si>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</si>
  <si>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</si>
  <si>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</si>
  <si>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</si>
  <si>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</si>
  <si>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</si>
  <si>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</si>
  <si>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</si>
  <si>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</si>
  <si>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</si>
  <si>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</si>
  <si>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</si>
  <si>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</si>
  <si>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</si>
  <si>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</si>
  <si>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</si>
  <si>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</si>
  <si>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</si>
  <si>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</si>
  <si>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</si>
  <si>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</si>
  <si>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</si>
  <si>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</si>
  <si>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</si>
  <si>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</si>
  <si>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</si>
  <si>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</si>
  <si>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</si>
  <si>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</si>
  <si>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</si>
  <si>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</si>
  <si>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</si>
  <si>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</si>
  <si>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</si>
  <si>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</si>
  <si>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</si>
  <si>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</si>
  <si>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</si>
  <si>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</si>
  <si>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</si>
  <si>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</si>
  <si>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</si>
  <si>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</si>
  <si>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</si>
  <si>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</si>
  <si>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</si>
  <si>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</si>
  <si>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</si>
  <si>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</si>
  <si>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</si>
  <si>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</si>
  <si>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</si>
  <si>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</si>
  <si>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</si>
  <si>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</si>
  <si>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</si>
  <si>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</si>
  <si>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</si>
  <si>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</si>
  <si>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</si>
  <si>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</si>
  <si>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</si>
  <si>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</si>
  <si>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</si>
  <si>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</si>
  <si>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</si>
  <si>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</si>
  <si>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</si>
  <si>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</si>
  <si>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</si>
  <si>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</si>
  <si>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</si>
  <si>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</si>
  <si>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</si>
  <si>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</si>
  <si>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</si>
  <si>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</si>
  <si>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</si>
  <si>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</si>
  <si>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</si>
  <si>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</si>
  <si>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</si>
  <si>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</si>
  <si>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</si>
  <si>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</si>
  <si>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</si>
  <si>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</si>
  <si>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</si>
  <si>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</si>
  <si>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</si>
  <si>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</si>
  <si>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</si>
  <si>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</si>
  <si>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</si>
  <si>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</si>
  <si>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</si>
  <si>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</si>
  <si>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</si>
  <si>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</si>
  <si>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</si>
  <si>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</si>
  <si>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</si>
  <si>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</si>
  <si>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</si>
  <si>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</si>
  <si>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</si>
  <si>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</si>
  <si>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</si>
  <si>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</si>
  <si>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</si>
  <si>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</si>
  <si>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</si>
  <si>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</si>
  <si>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</si>
  <si>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</si>
  <si>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</si>
  <si>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</si>
  <si>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</si>
  <si>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</si>
  <si>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</si>
  <si>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</si>
  <si>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</si>
  <si>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</si>
  <si>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</si>
  <si>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</si>
  <si>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</si>
  <si>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</si>
  <si>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</si>
  <si>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</si>
  <si>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</si>
  <si>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</si>
  <si>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</si>
  <si>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</si>
  <si>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</si>
  <si>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</si>
  <si>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</si>
  <si>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</si>
  <si>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</si>
  <si>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</si>
  <si>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</si>
  <si>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</si>
  <si>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</si>
  <si>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</si>
  <si>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</si>
  <si>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</si>
  <si>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</si>
  <si>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</si>
  <si>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</si>
  <si>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</si>
  <si>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</si>
  <si>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</si>
  <si>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</si>
  <si>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</si>
  <si>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</si>
  <si>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</si>
  <si>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</si>
  <si>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</si>
  <si>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</si>
  <si>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</si>
  <si>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</si>
  <si>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</si>
  <si>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</si>
  <si>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</si>
  <si>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</si>
  <si>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</si>
  <si>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</si>
  <si>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</si>
  <si>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</si>
  <si>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</si>
  <si>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</si>
  <si>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</si>
  <si>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</si>
  <si>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</si>
  <si>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</si>
  <si>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</si>
  <si>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</si>
  <si>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</si>
  <si>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</si>
  <si>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</si>
  <si>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</si>
  <si>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</si>
  <si>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</si>
  <si>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</si>
  <si>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</si>
  <si>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</si>
  <si>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</si>
  <si>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</si>
  <si>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</si>
  <si>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</si>
  <si>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</si>
  <si>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</si>
  <si>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</si>
  <si>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</si>
  <si>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</si>
  <si>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</si>
  <si>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</si>
  <si>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</si>
  <si>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</si>
  <si>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</si>
  <si>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</si>
  <si>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</si>
  <si>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</si>
  <si>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</si>
  <si>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</si>
  <si>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</si>
  <si>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</si>
  <si>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</si>
  <si>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</si>
  <si>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</si>
  <si>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</si>
  <si>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</si>
  <si>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</si>
  <si>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</si>
  <si>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</si>
  <si>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</si>
  <si>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</si>
  <si>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</si>
  <si>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</si>
  <si>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</si>
  <si>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</si>
  <si>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</si>
  <si>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</si>
  <si>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</si>
  <si>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</si>
  <si>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</si>
  <si>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</si>
  <si>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</si>
  <si>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</si>
  <si>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</si>
  <si>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</si>
  <si>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</si>
  <si>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</si>
  <si>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</si>
  <si>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</si>
  <si>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</si>
  <si>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</si>
  <si>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</si>
  <si>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</si>
  <si>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</si>
  <si>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</si>
  <si>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</si>
  <si>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</si>
  <si>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</si>
  <si>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</si>
  <si>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</si>
  <si>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</si>
  <si>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</si>
  <si>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</si>
  <si>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</si>
  <si>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</si>
  <si>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</si>
  <si>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</si>
  <si>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</si>
  <si>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</si>
  <si>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</si>
  <si>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</si>
  <si>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</si>
  <si>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</si>
  <si>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</si>
  <si>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</si>
  <si>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</si>
  <si>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</si>
  <si>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</si>
  <si>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</si>
  <si>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</si>
  <si>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</si>
  <si>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</si>
  <si>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</si>
  <si>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</si>
  <si>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</si>
  <si>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</si>
  <si>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</si>
  <si>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</si>
  <si>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</si>
  <si>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</si>
  <si>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</si>
  <si>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</si>
  <si>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</si>
  <si>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</si>
  <si>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</si>
  <si>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</si>
  <si>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</si>
  <si>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</si>
  <si>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</si>
  <si>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</si>
  <si>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</si>
  <si>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</si>
  <si>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</si>
  <si>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</si>
  <si>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</si>
  <si>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</si>
  <si>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</si>
  <si>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</si>
  <si>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</si>
  <si>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</si>
  <si>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</si>
  <si>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</si>
  <si>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</si>
  <si>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</si>
  <si>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</si>
  <si>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</si>
  <si>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</si>
  <si>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</si>
  <si>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</si>
  <si>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</si>
  <si>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</si>
  <si>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</si>
  <si>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</si>
  <si>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</si>
  <si>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</si>
  <si>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</si>
  <si>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</si>
  <si>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</si>
  <si>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</si>
  <si>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</si>
  <si>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</si>
  <si>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</si>
  <si>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</si>
  <si>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</si>
  <si>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</si>
  <si>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</si>
  <si>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</si>
  <si>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</si>
  <si>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</si>
  <si>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</si>
  <si>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</si>
  <si>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</si>
  <si>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</si>
  <si>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</si>
  <si>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</si>
  <si>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</si>
  <si>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</si>
  <si>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</si>
  <si>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</si>
  <si>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</si>
  <si>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</si>
  <si>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</si>
  <si>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</si>
  <si>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</si>
  <si>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</si>
  <si>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</si>
  <si>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</si>
  <si>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</si>
  <si>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</si>
  <si>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</si>
  <si>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</si>
  <si>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</si>
  <si>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</si>
  <si>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</si>
  <si>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</si>
  <si>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</si>
  <si>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</si>
  <si>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</si>
  <si>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</si>
  <si>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</si>
  <si>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</si>
  <si>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</si>
  <si>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</si>
  <si>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</si>
  <si>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</si>
  <si>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</si>
  <si>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</si>
  <si>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</si>
  <si>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</si>
  <si>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</si>
  <si>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</si>
  <si>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</si>
  <si>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</si>
  <si>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</si>
  <si>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</si>
  <si>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</si>
  <si>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</si>
  <si>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</si>
  <si>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</si>
  <si>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</si>
  <si>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</si>
  <si>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</si>
  <si>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</si>
  <si>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</si>
  <si>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</si>
  <si>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</si>
  <si>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</si>
  <si>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</si>
  <si>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</si>
  <si>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</si>
  <si>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</si>
  <si>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</si>
  <si>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</si>
  <si>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</si>
  <si>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</si>
  <si>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</si>
  <si>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</si>
  <si>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</si>
  <si>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</si>
  <si>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</si>
  <si>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</si>
  <si>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</si>
  <si>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</si>
  <si>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</si>
  <si>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</si>
  <si>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</si>
  <si>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</si>
  <si>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</si>
  <si>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</si>
  <si>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</si>
  <si>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</si>
  <si>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</si>
  <si>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</si>
  <si>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</si>
  <si>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</si>
  <si>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</si>
  <si>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</si>
  <si>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</si>
  <si>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</si>
  <si>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</si>
  <si>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</si>
  <si>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</si>
  <si>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</si>
  <si>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</si>
  <si>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</si>
  <si>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</si>
  <si>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</si>
  <si>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</si>
  <si>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</si>
  <si>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</si>
  <si>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</si>
  <si>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</si>
  <si>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</si>
  <si>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</si>
  <si>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</si>
  <si>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</si>
  <si>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</si>
  <si>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</si>
  <si>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</si>
  <si>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</si>
  <si>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</si>
  <si>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</si>
  <si>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</si>
  <si>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</si>
  <si>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</si>
  <si>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</si>
  <si>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</si>
  <si>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</si>
  <si>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</si>
  <si>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</si>
  <si>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</si>
  <si>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</si>
  <si>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</si>
  <si>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</si>
  <si>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</si>
  <si>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</si>
  <si>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</si>
  <si>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</si>
  <si>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</si>
  <si>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</si>
  <si>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</si>
  <si>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</si>
  <si>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</si>
  <si>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</si>
  <si>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</si>
  <si>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</si>
  <si>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</si>
  <si>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</si>
  <si>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</si>
  <si>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</si>
  <si>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</si>
  <si>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</si>
  <si>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</si>
  <si>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</si>
  <si>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</si>
  <si>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</si>
  <si>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</si>
  <si>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</si>
  <si>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</si>
  <si>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</si>
  <si>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</si>
  <si>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</si>
  <si>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</si>
  <si>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</si>
  <si>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</si>
  <si>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</si>
  <si>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</si>
  <si>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</si>
  <si>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</si>
  <si>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</si>
  <si>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</si>
  <si>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</si>
  <si>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</si>
  <si>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</si>
  <si>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</si>
  <si>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</si>
  <si>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</si>
  <si>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</si>
  <si>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</si>
  <si>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</si>
  <si>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</si>
  <si>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</si>
  <si>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</si>
  <si>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</si>
  <si>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</si>
  <si>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</si>
  <si>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</si>
  <si>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</si>
  <si>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</si>
  <si>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</si>
  <si>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</si>
  <si>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</si>
  <si>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</si>
  <si>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</si>
  <si>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</si>
  <si>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</si>
  <si>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</si>
  <si>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</si>
  <si>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</si>
  <si>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</si>
  <si>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</si>
  <si>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</si>
  <si>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</si>
  <si>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</si>
  <si>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</si>
  <si>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</si>
  <si>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</si>
  <si>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</si>
  <si>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</si>
  <si>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</si>
  <si>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</si>
  <si>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</si>
  <si>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</si>
  <si>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</si>
  <si>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</si>
  <si>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</si>
  <si>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</si>
  <si>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</si>
  <si>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</si>
  <si>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</si>
  <si>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</si>
  <si>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</si>
  <si>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</si>
  <si>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</si>
  <si>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</si>
  <si>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</si>
  <si>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</si>
  <si>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</si>
  <si>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</si>
  <si>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</si>
  <si>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</si>
  <si>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</si>
  <si>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</si>
  <si>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</si>
  <si>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</si>
  <si>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</si>
  <si>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</si>
  <si>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</si>
  <si>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</si>
  <si>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</si>
  <si>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</si>
  <si>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</si>
  <si>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</si>
  <si>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</si>
  <si>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</si>
  <si>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</si>
  <si>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</si>
  <si>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</si>
  <si>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</si>
  <si>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</si>
  <si>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</si>
  <si>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</si>
  <si>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</si>
  <si>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</si>
  <si>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</si>
  <si>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</si>
  <si>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</si>
  <si>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</si>
  <si>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</si>
  <si>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</si>
  <si>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</si>
  <si>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</si>
  <si>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</si>
  <si>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</si>
  <si>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</si>
  <si>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</si>
  <si>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</si>
  <si>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</si>
  <si>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</si>
  <si>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</si>
  <si>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</si>
  <si>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</si>
  <si>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</si>
  <si>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</si>
  <si>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</si>
  <si>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</si>
  <si>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</si>
  <si>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</si>
  <si>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</si>
  <si>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</si>
  <si>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</si>
  <si>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</si>
  <si>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</si>
  <si>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</si>
  <si>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</si>
  <si>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</si>
  <si>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</si>
  <si>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</si>
  <si>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</si>
  <si>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</si>
  <si>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</si>
  <si>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</si>
  <si>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</si>
  <si>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</si>
  <si>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</si>
  <si>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</si>
  <si>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</si>
  <si>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</si>
  <si>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</si>
  <si>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</si>
  <si>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</si>
  <si>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</si>
  <si>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</si>
  <si>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</si>
  <si>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</si>
  <si>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</si>
  <si>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</si>
  <si>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</si>
  <si>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</si>
  <si>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</si>
  <si>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</si>
  <si>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</si>
  <si>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</si>
  <si>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</si>
  <si>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</si>
  <si>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</si>
  <si>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</si>
  <si>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</si>
  <si>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</si>
  <si>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</si>
  <si>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</si>
  <si>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</si>
  <si>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</si>
  <si>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</si>
  <si>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</si>
  <si>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</si>
  <si>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</si>
  <si>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</si>
  <si>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</si>
  <si>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</si>
  <si>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</si>
  <si>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</si>
  <si>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</si>
  <si>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</si>
  <si>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</si>
  <si>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</si>
  <si>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</si>
  <si>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</si>
  <si>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</si>
  <si>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</si>
  <si>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</si>
  <si>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</si>
  <si>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</si>
  <si>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</si>
  <si>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</si>
  <si>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</si>
  <si>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</si>
  <si>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</si>
  <si>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</si>
  <si>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</si>
  <si>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</si>
  <si>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</si>
  <si>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</si>
  <si>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</si>
  <si>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</si>
  <si>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</si>
  <si>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</si>
  <si>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</si>
  <si>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</si>
  <si>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</si>
  <si>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</si>
  <si>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</si>
  <si>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</si>
  <si>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</si>
  <si>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</si>
  <si>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</si>
  <si>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</si>
  <si>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</si>
  <si>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</si>
  <si>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</si>
  <si>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</si>
  <si>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</si>
  <si>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</si>
  <si>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</si>
  <si>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</si>
  <si>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</si>
  <si>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</si>
  <si>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</si>
  <si>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</si>
  <si>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</si>
  <si>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</si>
  <si>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</si>
  <si>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</si>
  <si>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</si>
  <si>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</si>
  <si>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</si>
  <si>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</si>
  <si>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</si>
  <si>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</si>
  <si>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</si>
  <si>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</si>
  <si>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</si>
  <si>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</si>
  <si>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</si>
  <si>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</si>
  <si>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</si>
  <si>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</si>
  <si>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</si>
  <si>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</si>
  <si>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</si>
  <si>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</si>
  <si>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</si>
  <si>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</si>
  <si>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</si>
  <si>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</si>
  <si>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</si>
  <si>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</si>
  <si>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</si>
  <si>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</si>
  <si>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</si>
  <si>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</si>
  <si>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</si>
  <si>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</si>
  <si>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</si>
  <si>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</si>
  <si>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</si>
  <si>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</si>
  <si>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</si>
  <si>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</si>
  <si>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</si>
  <si>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</si>
  <si>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</si>
  <si>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</si>
  <si>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</si>
  <si>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</si>
  <si>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</si>
  <si>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</si>
  <si>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</si>
  <si>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</si>
  <si>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</si>
  <si>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</si>
  <si>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</si>
  <si>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</si>
  <si>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</si>
  <si>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</si>
  <si>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</si>
  <si>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</si>
  <si>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</si>
  <si>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</si>
  <si>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</si>
  <si>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</si>
  <si>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</si>
  <si>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</si>
  <si>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</si>
  <si>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</si>
  <si>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</si>
  <si>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</si>
  <si>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</si>
  <si>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</si>
  <si>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</si>
  <si>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</si>
  <si>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</si>
  <si>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</si>
  <si>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</si>
  <si>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</si>
  <si>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</si>
  <si>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</si>
  <si>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</si>
  <si>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</si>
  <si>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</si>
  <si>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</si>
  <si>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</si>
  <si>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</si>
  <si>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</si>
  <si>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</si>
  <si>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</si>
  <si>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</si>
  <si>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</si>
  <si>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</si>
  <si>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</si>
  <si>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</si>
  <si>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</si>
  <si>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</si>
  <si>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</si>
  <si>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</si>
  <si>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</si>
  <si>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</si>
  <si>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</si>
  <si>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</si>
  <si>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</si>
  <si>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</si>
  <si>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</si>
  <si>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</si>
  <si>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</si>
  <si>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</si>
  <si>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</si>
  <si>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</si>
  <si>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</si>
  <si>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</si>
  <si>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</si>
  <si>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</si>
  <si>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</si>
  <si>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</si>
  <si>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</si>
  <si>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</si>
  <si>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</si>
  <si>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</si>
  <si>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</si>
  <si>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</si>
  <si>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</si>
  <si>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</si>
  <si>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</si>
  <si>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</si>
  <si>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</si>
  <si>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</si>
  <si>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</si>
  <si>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</si>
  <si>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</si>
  <si>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</si>
  <si>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</si>
  <si>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</si>
  <si>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</si>
  <si>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</si>
  <si>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</si>
  <si>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</si>
  <si>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</si>
  <si>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</si>
  <si>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</si>
  <si>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</si>
  <si>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</si>
  <si>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</si>
  <si>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</si>
  <si>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</si>
  <si>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</si>
  <si>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</si>
  <si>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</si>
  <si>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</si>
  <si>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</si>
  <si>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</si>
  <si>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</si>
  <si>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</si>
  <si>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</si>
  <si>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</si>
  <si>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</si>
  <si>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</si>
  <si>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</si>
  <si>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</si>
  <si>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</si>
  <si>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</si>
  <si>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</si>
  <si>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</si>
  <si>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</si>
  <si>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</si>
  <si>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</si>
  <si>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</si>
  <si>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</si>
  <si>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</si>
  <si>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</si>
  <si>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</si>
  <si>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</si>
  <si>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</si>
  <si>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</si>
  <si>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</si>
  <si>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</si>
  <si>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</si>
  <si>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</si>
  <si>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</si>
  <si>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</si>
  <si>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</si>
  <si>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</si>
  <si>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</si>
  <si>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</si>
  <si>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</si>
  <si>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</si>
  <si>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</si>
  <si>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</si>
  <si>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</si>
  <si>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</si>
  <si>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</si>
  <si>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</si>
  <si>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</si>
  <si>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</si>
  <si>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</si>
  <si>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</si>
  <si>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</si>
  <si>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</si>
  <si>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</si>
  <si>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</si>
  <si>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</si>
  <si>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</si>
  <si>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</si>
  <si>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</si>
  <si>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</si>
  <si>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</si>
  <si>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</si>
  <si>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</si>
  <si>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</si>
  <si>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</si>
  <si>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</si>
  <si>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</si>
  <si>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</si>
  <si>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</si>
  <si>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</si>
  <si>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</si>
  <si>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</si>
  <si>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</si>
  <si>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</si>
  <si>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</si>
  <si>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</si>
  <si>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</si>
  <si>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</si>
  <si>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</si>
  <si>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</si>
  <si>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</si>
  <si>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</si>
  <si>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</si>
  <si>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</si>
  <si>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</si>
  <si>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</si>
  <si>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</si>
  <si>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</si>
  <si>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</si>
  <si>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</si>
  <si>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</si>
  <si>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</si>
  <si>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</si>
  <si>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</si>
  <si>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</si>
  <si>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</si>
  <si>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</si>
  <si>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</si>
  <si>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</si>
  <si>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</si>
  <si>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</si>
  <si>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</si>
  <si>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</si>
  <si>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</si>
  <si>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</si>
  <si>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</si>
  <si>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</si>
  <si>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</si>
  <si>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</si>
  <si>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</si>
  <si>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</si>
  <si>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</si>
  <si>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</si>
  <si>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</si>
  <si>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</si>
  <si>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</si>
  <si>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</si>
  <si>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</si>
  <si>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</si>
  <si>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</si>
  <si>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</si>
  <si>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</si>
  <si>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</si>
  <si>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</si>
  <si>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</si>
  <si>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</si>
  <si>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</si>
  <si>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</si>
  <si>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</si>
  <si>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</si>
  <si>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</si>
  <si>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</si>
  <si>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</si>
  <si>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</si>
  <si>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</si>
  <si>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</si>
  <si>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</si>
  <si>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</si>
  <si>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</si>
  <si>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</si>
  <si>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</si>
  <si>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</si>
  <si>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</si>
  <si>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</si>
  <si>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</si>
  <si>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</si>
  <si>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</si>
  <si>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</si>
  <si>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</si>
  <si>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</si>
  <si>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</si>
  <si>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</si>
  <si>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</si>
  <si>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</si>
  <si>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</si>
  <si>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</si>
  <si>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</si>
  <si>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</si>
  <si>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</si>
  <si>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</si>
  <si>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</si>
  <si>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</si>
  <si>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</si>
  <si>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</si>
  <si>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</si>
  <si>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</si>
  <si>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</si>
  <si>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</si>
  <si>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</si>
  <si>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</si>
  <si>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</si>
  <si>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</si>
  <si>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</si>
  <si>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</si>
  <si>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</si>
  <si>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</si>
  <si>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</si>
  <si>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</si>
  <si>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</si>
  <si>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</si>
  <si>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</si>
  <si>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</si>
  <si>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</si>
  <si>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</si>
  <si>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</si>
  <si>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</si>
  <si>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</si>
  <si>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</si>
  <si>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</si>
  <si>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</si>
  <si>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</si>
  <si>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</si>
  <si>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</si>
  <si>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</si>
  <si>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</si>
  <si>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</si>
  <si>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</si>
  <si>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</si>
  <si>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</si>
  <si>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</si>
  <si>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</si>
  <si>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</si>
  <si>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</si>
  <si>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</si>
  <si>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</si>
  <si>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</si>
  <si>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</si>
  <si>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</si>
  <si>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</si>
  <si>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</si>
  <si>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</si>
  <si>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</si>
  <si>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</si>
  <si>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</si>
  <si>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</si>
  <si>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</si>
  <si>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</si>
  <si>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</si>
  <si>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</si>
  <si>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</si>
  <si>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</si>
  <si>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</si>
  <si>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</si>
  <si>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</si>
  <si>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</si>
  <si>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</si>
  <si>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</si>
  <si>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</si>
  <si>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</si>
  <si>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</si>
  <si>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</si>
  <si>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</si>
  <si>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</si>
  <si>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</si>
  <si>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</si>
  <si>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</si>
  <si>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</si>
  <si>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</si>
  <si>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</si>
  <si>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</si>
  <si>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</si>
  <si>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</si>
  <si>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</si>
  <si>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</si>
  <si>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</si>
  <si>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</si>
  <si>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</si>
  <si>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</si>
  <si>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</si>
  <si>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</si>
  <si>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</si>
  <si>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</si>
  <si>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</si>
  <si>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</si>
  <si>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</si>
  <si>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</si>
  <si>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</si>
  <si>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</si>
  <si>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</si>
  <si>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</si>
  <si>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</si>
  <si>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</si>
  <si>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</si>
  <si>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</si>
  <si>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</si>
  <si>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</si>
  <si>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</si>
  <si>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</si>
  <si>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</si>
  <si>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</si>
  <si>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</si>
  <si>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</si>
  <si>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</si>
  <si>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</si>
  <si>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</si>
  <si>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</si>
  <si>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</si>
  <si>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</si>
  <si>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</si>
  <si>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</si>
  <si>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</si>
  <si>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</si>
  <si>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</si>
  <si>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</si>
  <si>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</si>
  <si>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</si>
  <si>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</si>
  <si>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</si>
  <si>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</si>
  <si>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</si>
  <si>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</si>
  <si>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</si>
  <si>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</si>
  <si>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</si>
  <si>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</si>
  <si>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</si>
  <si>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</si>
  <si>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</si>
  <si>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</si>
  <si>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</si>
  <si>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</si>
  <si>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</si>
  <si>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</si>
  <si>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</si>
  <si>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</si>
  <si>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</si>
  <si>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</si>
  <si>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</si>
  <si>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</si>
  <si>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</si>
  <si>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</si>
  <si>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</si>
  <si>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</si>
  <si>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</si>
  <si>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</si>
  <si>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</si>
  <si>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</si>
  <si>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</si>
  <si>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</si>
  <si>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</si>
  <si>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</si>
  <si>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</si>
  <si>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</si>
  <si>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</si>
  <si>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</si>
  <si>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</si>
  <si>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</si>
  <si>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</si>
  <si>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</si>
  <si>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</si>
  <si>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</si>
  <si>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</si>
  <si>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</si>
  <si>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</si>
  <si>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</si>
  <si>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</si>
  <si>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</si>
  <si>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</si>
  <si>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</si>
  <si>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</si>
  <si>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</si>
  <si>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</si>
  <si>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</si>
  <si>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</si>
  <si>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</si>
  <si>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</si>
  <si>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</si>
  <si>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</si>
  <si>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</si>
  <si>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</si>
  <si>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</si>
  <si>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</si>
  <si>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</si>
  <si>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</si>
  <si>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</si>
  <si>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</si>
  <si>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</si>
  <si>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</si>
  <si>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</si>
  <si>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</si>
  <si>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</si>
  <si>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</si>
  <si>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</si>
  <si>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</si>
  <si>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</si>
  <si>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</si>
  <si>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</si>
  <si>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</si>
  <si>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</si>
  <si>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</si>
  <si>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</si>
  <si>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</si>
  <si>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</si>
  <si>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</si>
  <si>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</si>
  <si>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</si>
  <si>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</si>
  <si>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</si>
  <si>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</si>
  <si>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</si>
  <si>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</si>
  <si>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</si>
  <si>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</si>
  <si>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</si>
  <si>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</si>
  <si>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</si>
  <si>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</si>
  <si>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</si>
  <si>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</si>
  <si>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</si>
  <si>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</si>
  <si>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</si>
  <si>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</si>
  <si>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</si>
  <si>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</si>
  <si>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</si>
  <si>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</si>
  <si>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</si>
  <si>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</si>
  <si>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</si>
  <si>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</si>
  <si>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</si>
  <si>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</si>
  <si>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</si>
  <si>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</si>
  <si>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</si>
  <si>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</si>
  <si>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</si>
  <si>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</si>
  <si>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</si>
  <si>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</si>
  <si>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</si>
  <si>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</si>
  <si>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</si>
  <si>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</si>
  <si>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</si>
  <si>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</si>
  <si>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</si>
  <si>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</si>
  <si>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</si>
  <si>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</si>
  <si>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</si>
  <si>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</si>
  <si>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</si>
  <si>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</si>
  <si>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</si>
  <si>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</si>
  <si>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</si>
  <si>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</si>
  <si>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</si>
  <si>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</si>
  <si>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</si>
  <si>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</si>
  <si>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</si>
  <si>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</si>
  <si>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</si>
  <si>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</si>
  <si>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</si>
  <si>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</si>
  <si>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</si>
  <si>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</si>
  <si>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</si>
  <si>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</si>
  <si>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</si>
  <si>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</si>
  <si>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</si>
  <si>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</si>
  <si>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</si>
  <si>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</si>
  <si>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</si>
  <si>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</si>
  <si>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</si>
  <si>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</si>
  <si>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</si>
  <si>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</si>
  <si>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</si>
  <si>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</si>
  <si>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</si>
  <si>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</si>
  <si>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</si>
  <si>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</si>
  <si>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</si>
  <si>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</si>
  <si>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</si>
  <si>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</si>
  <si>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</si>
  <si>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</si>
  <si>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</si>
  <si>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</si>
  <si>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</si>
  <si>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</si>
  <si>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</si>
  <si>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</si>
  <si>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</si>
  <si>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</si>
  <si>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</si>
  <si>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</si>
  <si>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</si>
  <si>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</si>
  <si>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</si>
  <si>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</si>
  <si>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</si>
  <si>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</si>
  <si>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</si>
  <si>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</si>
  <si>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</si>
  <si>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</si>
  <si>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</si>
  <si>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</si>
  <si>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</si>
  <si>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</si>
  <si>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</si>
  <si>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</si>
  <si>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</si>
  <si>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</si>
  <si>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</si>
  <si>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</si>
  <si>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</si>
  <si>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</si>
  <si>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</si>
  <si>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</si>
  <si>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</si>
  <si>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</si>
  <si>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</si>
  <si>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</si>
  <si>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</si>
  <si>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</si>
  <si>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</si>
  <si>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</si>
  <si>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</si>
  <si>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</si>
  <si>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</si>
  <si>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</si>
  <si>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</si>
  <si>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</si>
  <si>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</si>
  <si>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</si>
  <si>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</si>
  <si>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</si>
  <si>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</si>
  <si>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</si>
  <si>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</si>
  <si>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</si>
  <si>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</si>
  <si>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</si>
  <si>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</si>
  <si>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</si>
  <si>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</si>
  <si>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</si>
  <si>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</si>
  <si>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</si>
  <si>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</si>
  <si>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</si>
  <si>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</si>
  <si>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</si>
  <si>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</si>
  <si>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</si>
  <si>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</si>
  <si>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</si>
  <si>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</si>
  <si>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</si>
  <si>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</si>
  <si>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</si>
  <si>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</si>
  <si>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</si>
  <si>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</si>
  <si>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</si>
  <si>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</si>
  <si>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</si>
  <si>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</si>
  <si>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</si>
  <si>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</si>
  <si>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</si>
  <si>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</si>
  <si>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</si>
  <si>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</si>
  <si>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</si>
  <si>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</si>
  <si>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</si>
  <si>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</si>
  <si>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</si>
  <si>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</si>
  <si>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</si>
  <si>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 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</si>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</sst>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5" fontId="1" fillId="0" borderId="0" xfId="0" applyNumberFormat="1" applyFont="1"/>
    <xf numFmtId="166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30996980046168926"/>
          <c:y val="0.12081721065227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73-4DE6-8978-C02D86EDD847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3-4DE6-8978-C02D86EDD847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3-4DE6-8978-C02D86EDD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216255"/>
        <c:axId val="1667218751"/>
      </c:lineChart>
      <c:catAx>
        <c:axId val="166721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218751"/>
        <c:crosses val="autoZero"/>
        <c:auto val="1"/>
        <c:lblAlgn val="ctr"/>
        <c:lblOffset val="100"/>
        <c:noMultiLvlLbl val="0"/>
      </c:catAx>
      <c:valAx>
        <c:axId val="166721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21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5-40FA-9C81-F3EC6BD39DA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5-40FA-9C81-F3EC6BD39DA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B5-40FA-9C81-F3EC6BD39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292704"/>
        <c:axId val="553293952"/>
      </c:lineChart>
      <c:catAx>
        <c:axId val="55329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93952"/>
        <c:crosses val="autoZero"/>
        <c:auto val="1"/>
        <c:lblAlgn val="ctr"/>
        <c:lblOffset val="100"/>
        <c:noMultiLvlLbl val="0"/>
      </c:catAx>
      <c:valAx>
        <c:axId val="5532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9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B-4601-AA8E-4EF6D0AD0D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B-4601-AA8E-4EF6D0AD0D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B-4601-AA8E-4EF6D0AD0D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6B-4601-AA8E-4EF6D0AD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3992511"/>
        <c:axId val="1673985855"/>
      </c:barChart>
      <c:catAx>
        <c:axId val="167399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85855"/>
        <c:crosses val="autoZero"/>
        <c:auto val="1"/>
        <c:lblAlgn val="ctr"/>
        <c:lblOffset val="100"/>
        <c:noMultiLvlLbl val="0"/>
      </c:catAx>
      <c:valAx>
        <c:axId val="167398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9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9-43A2-B2F1-061DE5C608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09-43A2-B2F1-061DE5C608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09-43A2-B2F1-061DE5C60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036319"/>
        <c:axId val="1586041311"/>
      </c:barChart>
      <c:catAx>
        <c:axId val="15860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041311"/>
        <c:crosses val="autoZero"/>
        <c:auto val="1"/>
        <c:lblAlgn val="ctr"/>
        <c:lblOffset val="100"/>
        <c:noMultiLvlLbl val="0"/>
      </c:catAx>
      <c:valAx>
        <c:axId val="158604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0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BD80FB4-9F04-41EF-BE92-E7A3FA48754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90F8A8-28A9-4921-90F6-6E177CB9DE0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49AE30-E57D-4893-B8E2-F368E49BC0EE}">
  <sheetPr/>
  <sheetViews>
    <sheetView zoomScale="13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3</xdr:row>
      <xdr:rowOff>52386</xdr:rowOff>
    </xdr:from>
    <xdr:to>
      <xdr:col>17</xdr:col>
      <xdr:colOff>333375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0FD1C-2F24-43B3-853A-9031FA05F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962025</xdr:colOff>
      <xdr:row>15</xdr:row>
      <xdr:rowOff>19050</xdr:rowOff>
    </xdr:from>
    <xdr:to>
      <xdr:col>7</xdr:col>
      <xdr:colOff>990600</xdr:colOff>
      <xdr:row>32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40A203-BCD8-4576-B682-BE472148D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1</xdr:row>
      <xdr:rowOff>4762</xdr:rowOff>
    </xdr:from>
    <xdr:to>
      <xdr:col>18</xdr:col>
      <xdr:colOff>76200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B91FA-734E-4D82-AD7D-C0FC6F5E8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295273</xdr:colOff>
      <xdr:row>15</xdr:row>
      <xdr:rowOff>171449</xdr:rowOff>
    </xdr:from>
    <xdr:to>
      <xdr:col>20</xdr:col>
      <xdr:colOff>180974</xdr:colOff>
      <xdr:row>42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901DC-2E6B-466C-A658-C0EEFD453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5602" cy="62879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05EFA4-3DA7-45AE-A169-F399D6B9AF9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053222-3399-45D1-90B6-B74DB81A1F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602" cy="62879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ek" refreshedDate="44462.835421990741" createdVersion="7" refreshedVersion="7" minRefreshableVersion="3" recordCount="4114" xr:uid="{1B2E098A-79F6-4A39-AE7D-1F05CD6E36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ek" refreshedDate="44462.859240740741" createdVersion="7" refreshedVersion="7" minRefreshableVersion="3" recordCount="4114" xr:uid="{863D246B-CB47-4292-B754-3BE0472396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6C384-CF6E-4696-AA8F-43EF65124AB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BE293-93C0-44FE-A722-1FEF3A6F35D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3E343-ECCF-48B2-877C-706410C75A5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pane ySplit="1" topLeftCell="A2" activePane="bottomLeft" state="frozen"/>
      <selection pane="bottomLeft" activeCell="F3" sqref="F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2.8554687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29.85546875" bestFit="1" customWidth="1"/>
    <col min="18" max="18" width="16.85546875" bestFit="1" customWidth="1"/>
    <col min="19" max="19" width="30.42578125" style="14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6" t="s">
        <v>8359</v>
      </c>
      <c r="S1" s="17" t="s">
        <v>8365</v>
      </c>
      <c r="T1" s="16" t="s">
        <v>8366</v>
      </c>
      <c r="U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16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>YEAR(S2417)</f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ref="U2418:U2481" si="190">YEAR(S2418)</f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90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90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90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90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90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90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90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90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90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90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90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90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90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90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90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4">
        <f t="shared" si="187"/>
        <v>41948.00209490741</v>
      </c>
      <c r="T2434" s="14">
        <f t="shared" si="188"/>
        <v>41978.00209490741</v>
      </c>
      <c r="U2434">
        <f t="shared" si="190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1">ROUND(E2435/D2435*100,0)</f>
        <v>39</v>
      </c>
      <c r="P2435">
        <f t="shared" ref="P2435:P2498" si="192">IFERROR(ROUND(E2435/L2435,2),0)</f>
        <v>40.479999999999997</v>
      </c>
      <c r="Q2435" s="10" t="s">
        <v>8316</v>
      </c>
      <c r="R2435" t="s">
        <v>8334</v>
      </c>
      <c r="S2435" s="14">
        <f t="shared" ref="S2435:S2498" si="193">(((J2435/60)/60)/24)+DATE(1970,1,1)</f>
        <v>41572.229849537034</v>
      </c>
      <c r="T2435" s="14">
        <f t="shared" ref="T2435:T2498" si="194">(((I2435/60)/60)/24)+DATE(1970,1,1)</f>
        <v>41604.271516203706</v>
      </c>
      <c r="U2435">
        <f t="shared" si="190"/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1"/>
        <v>21</v>
      </c>
      <c r="P2436">
        <f t="shared" si="192"/>
        <v>56.67</v>
      </c>
      <c r="Q2436" s="10" t="s">
        <v>8327</v>
      </c>
      <c r="R2436" t="s">
        <v>8330</v>
      </c>
      <c r="S2436" s="14">
        <f t="shared" si="193"/>
        <v>42175.948981481488</v>
      </c>
      <c r="T2436" s="14">
        <f t="shared" si="194"/>
        <v>42205.948981481488</v>
      </c>
      <c r="U2436">
        <f t="shared" si="190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1"/>
        <v>113</v>
      </c>
      <c r="P2437">
        <f t="shared" si="192"/>
        <v>34</v>
      </c>
      <c r="Q2437" s="10" t="s">
        <v>8327</v>
      </c>
      <c r="R2437" t="s">
        <v>8328</v>
      </c>
      <c r="S2437" s="14">
        <f t="shared" si="193"/>
        <v>41034.72216435185</v>
      </c>
      <c r="T2437" s="14">
        <f t="shared" si="194"/>
        <v>41064.72216435185</v>
      </c>
      <c r="U2437">
        <f t="shared" si="190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1"/>
        <v>100</v>
      </c>
      <c r="P2438">
        <f t="shared" si="192"/>
        <v>40.479999999999997</v>
      </c>
      <c r="Q2438" s="10" t="s">
        <v>8323</v>
      </c>
      <c r="R2438" t="s">
        <v>8326</v>
      </c>
      <c r="S2438" s="14">
        <f t="shared" si="193"/>
        <v>42307.908379629633</v>
      </c>
      <c r="T2438" s="14">
        <f t="shared" si="194"/>
        <v>42347.950046296297</v>
      </c>
      <c r="U2438">
        <f t="shared" si="190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1"/>
        <v>2</v>
      </c>
      <c r="P2439">
        <f t="shared" si="192"/>
        <v>70.17</v>
      </c>
      <c r="Q2439" s="10" t="s">
        <v>8323</v>
      </c>
      <c r="R2439" t="s">
        <v>8326</v>
      </c>
      <c r="S2439" s="14">
        <f t="shared" si="193"/>
        <v>42248.627013888887</v>
      </c>
      <c r="T2439" s="14">
        <f t="shared" si="194"/>
        <v>42278.627013888887</v>
      </c>
      <c r="U2439">
        <f t="shared" si="190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1"/>
        <v>105</v>
      </c>
      <c r="P2440">
        <f t="shared" si="192"/>
        <v>17.829999999999998</v>
      </c>
      <c r="Q2440" s="10" t="s">
        <v>8323</v>
      </c>
      <c r="R2440" t="s">
        <v>8326</v>
      </c>
      <c r="S2440" s="14">
        <f t="shared" si="193"/>
        <v>42379.74418981481</v>
      </c>
      <c r="T2440" s="14">
        <f t="shared" si="194"/>
        <v>42410.875</v>
      </c>
      <c r="U2440">
        <f t="shared" si="190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1"/>
        <v>6</v>
      </c>
      <c r="P2441">
        <f t="shared" si="192"/>
        <v>119.57</v>
      </c>
      <c r="Q2441" s="10" t="s">
        <v>8308</v>
      </c>
      <c r="R2441" t="s">
        <v>8310</v>
      </c>
      <c r="S2441" s="14">
        <f t="shared" si="193"/>
        <v>42711.950798611113</v>
      </c>
      <c r="T2441" s="14">
        <f t="shared" si="194"/>
        <v>42766.98055555555</v>
      </c>
      <c r="U2441">
        <f t="shared" si="190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1"/>
        <v>5</v>
      </c>
      <c r="P2442">
        <f t="shared" si="192"/>
        <v>37.950000000000003</v>
      </c>
      <c r="Q2442" s="10" t="s">
        <v>8311</v>
      </c>
      <c r="R2442" t="s">
        <v>8356</v>
      </c>
      <c r="S2442" s="14">
        <f t="shared" si="193"/>
        <v>40938.062476851854</v>
      </c>
      <c r="T2442" s="14">
        <f t="shared" si="194"/>
        <v>40968.062476851854</v>
      </c>
      <c r="U2442">
        <f t="shared" si="190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1"/>
        <v>166</v>
      </c>
      <c r="P2443">
        <f t="shared" si="192"/>
        <v>31.96</v>
      </c>
      <c r="Q2443" s="10" t="s">
        <v>8308</v>
      </c>
      <c r="R2443" t="s">
        <v>8315</v>
      </c>
      <c r="S2443" s="14">
        <f t="shared" si="193"/>
        <v>42639.549479166672</v>
      </c>
      <c r="T2443" s="14">
        <f t="shared" si="194"/>
        <v>42655.549479166672</v>
      </c>
      <c r="U2443">
        <f t="shared" si="190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1"/>
        <v>24</v>
      </c>
      <c r="P2444">
        <f t="shared" si="192"/>
        <v>23.63</v>
      </c>
      <c r="Q2444" s="10" t="s">
        <v>8323</v>
      </c>
      <c r="R2444" t="s">
        <v>8324</v>
      </c>
      <c r="S2444" s="14">
        <f t="shared" si="193"/>
        <v>42744.416030092587</v>
      </c>
      <c r="T2444" s="14">
        <f t="shared" si="194"/>
        <v>42774.416030092587</v>
      </c>
      <c r="U2444">
        <f t="shared" si="190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1"/>
        <v>330</v>
      </c>
      <c r="P2445">
        <f t="shared" si="192"/>
        <v>43.42</v>
      </c>
      <c r="Q2445" s="10" t="s">
        <v>8323</v>
      </c>
      <c r="R2445" t="s">
        <v>8326</v>
      </c>
      <c r="S2445" s="14">
        <f t="shared" si="193"/>
        <v>42487.62700231481</v>
      </c>
      <c r="T2445" s="14">
        <f t="shared" si="194"/>
        <v>42521.458333333328</v>
      </c>
      <c r="U2445">
        <f t="shared" si="190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1"/>
        <v>118</v>
      </c>
      <c r="P2446">
        <f t="shared" si="192"/>
        <v>37.450000000000003</v>
      </c>
      <c r="Q2446" s="10" t="s">
        <v>8311</v>
      </c>
      <c r="R2446" t="s">
        <v>8333</v>
      </c>
      <c r="S2446" s="14">
        <f t="shared" si="193"/>
        <v>40590.766886574071</v>
      </c>
      <c r="T2446" s="14">
        <f t="shared" si="194"/>
        <v>40651.725219907406</v>
      </c>
      <c r="U2446">
        <f t="shared" si="190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1"/>
        <v>8</v>
      </c>
      <c r="P2447">
        <f t="shared" si="192"/>
        <v>16.760000000000002</v>
      </c>
      <c r="Q2447" s="10" t="s">
        <v>8321</v>
      </c>
      <c r="R2447" t="s">
        <v>8339</v>
      </c>
      <c r="S2447" s="14">
        <f t="shared" si="193"/>
        <v>41378.69976851852</v>
      </c>
      <c r="T2447" s="14">
        <f t="shared" si="194"/>
        <v>41408.69976851852</v>
      </c>
      <c r="U2447">
        <f t="shared" si="190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1"/>
        <v>16</v>
      </c>
      <c r="P2448">
        <f t="shared" si="192"/>
        <v>68.42</v>
      </c>
      <c r="Q2448" s="10" t="s">
        <v>8323</v>
      </c>
      <c r="R2448" t="s">
        <v>8335</v>
      </c>
      <c r="S2448" s="14">
        <f t="shared" si="193"/>
        <v>42409.241747685184</v>
      </c>
      <c r="T2448" s="14">
        <f t="shared" si="194"/>
        <v>42437.207638888889</v>
      </c>
      <c r="U2448">
        <f t="shared" si="190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1"/>
        <v>137</v>
      </c>
      <c r="P2449">
        <f t="shared" si="192"/>
        <v>30.37</v>
      </c>
      <c r="Q2449" s="10" t="s">
        <v>8327</v>
      </c>
      <c r="R2449" t="s">
        <v>8328</v>
      </c>
      <c r="S2449" s="14">
        <f t="shared" si="193"/>
        <v>41074.834965277776</v>
      </c>
      <c r="T2449" s="14">
        <f t="shared" si="194"/>
        <v>41090.165972222225</v>
      </c>
      <c r="U2449">
        <f t="shared" si="190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1"/>
        <v>102</v>
      </c>
      <c r="P2450">
        <f t="shared" si="192"/>
        <v>58.21</v>
      </c>
      <c r="Q2450" s="10" t="s">
        <v>8327</v>
      </c>
      <c r="R2450" t="s">
        <v>8331</v>
      </c>
      <c r="S2450" s="14">
        <f t="shared" si="193"/>
        <v>41177.060381944444</v>
      </c>
      <c r="T2450" s="14">
        <f t="shared" si="194"/>
        <v>41227.102048611108</v>
      </c>
      <c r="U2450">
        <f t="shared" si="190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1"/>
        <v>148</v>
      </c>
      <c r="P2451">
        <f t="shared" si="192"/>
        <v>54.27</v>
      </c>
      <c r="Q2451" s="10" t="s">
        <v>8311</v>
      </c>
      <c r="R2451" t="s">
        <v>8333</v>
      </c>
      <c r="S2451" s="14">
        <f t="shared" si="193"/>
        <v>40990.709317129629</v>
      </c>
      <c r="T2451" s="14">
        <f t="shared" si="194"/>
        <v>41015.875</v>
      </c>
      <c r="U2451">
        <f t="shared" si="190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1"/>
        <v>33</v>
      </c>
      <c r="P2452">
        <f t="shared" si="192"/>
        <v>50.88</v>
      </c>
      <c r="Q2452" s="10" t="s">
        <v>8323</v>
      </c>
      <c r="R2452" t="s">
        <v>8326</v>
      </c>
      <c r="S2452" s="14">
        <f t="shared" si="193"/>
        <v>42193.482291666667</v>
      </c>
      <c r="T2452" s="14">
        <f t="shared" si="194"/>
        <v>42233.666666666672</v>
      </c>
      <c r="U2452">
        <f t="shared" si="190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1"/>
        <v>163</v>
      </c>
      <c r="P2453">
        <f t="shared" si="192"/>
        <v>27.1</v>
      </c>
      <c r="Q2453" s="10" t="s">
        <v>8316</v>
      </c>
      <c r="R2453" t="s">
        <v>8317</v>
      </c>
      <c r="S2453" s="14">
        <f t="shared" si="193"/>
        <v>40906.787581018521</v>
      </c>
      <c r="T2453" s="14">
        <f t="shared" si="194"/>
        <v>40936.787581018521</v>
      </c>
      <c r="U2453">
        <f t="shared" si="190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1"/>
        <v>116</v>
      </c>
      <c r="P2454">
        <f t="shared" si="192"/>
        <v>24.58</v>
      </c>
      <c r="Q2454" s="10" t="s">
        <v>8327</v>
      </c>
      <c r="R2454" t="s">
        <v>8331</v>
      </c>
      <c r="S2454" s="14">
        <f t="shared" si="193"/>
        <v>41176.684907407405</v>
      </c>
      <c r="T2454" s="14">
        <f t="shared" si="194"/>
        <v>41206.684907407405</v>
      </c>
      <c r="U2454">
        <f t="shared" si="190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1"/>
        <v>101</v>
      </c>
      <c r="P2455">
        <f t="shared" si="192"/>
        <v>115.71</v>
      </c>
      <c r="Q2455" s="10" t="s">
        <v>8327</v>
      </c>
      <c r="R2455" t="s">
        <v>8331</v>
      </c>
      <c r="S2455" s="14">
        <f t="shared" si="193"/>
        <v>41074.727037037039</v>
      </c>
      <c r="T2455" s="14">
        <f t="shared" si="194"/>
        <v>41088.727037037039</v>
      </c>
      <c r="U2455">
        <f t="shared" si="190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1"/>
        <v>101</v>
      </c>
      <c r="P2456">
        <f t="shared" si="192"/>
        <v>24.55</v>
      </c>
      <c r="Q2456" s="10" t="s">
        <v>8323</v>
      </c>
      <c r="R2456" t="s">
        <v>8326</v>
      </c>
      <c r="S2456" s="14">
        <f t="shared" si="193"/>
        <v>42468.374606481477</v>
      </c>
      <c r="T2456" s="14">
        <f t="shared" si="194"/>
        <v>42498.374606481477</v>
      </c>
      <c r="U2456">
        <f t="shared" si="190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1"/>
        <v>27</v>
      </c>
      <c r="P2457">
        <f t="shared" si="192"/>
        <v>36.68</v>
      </c>
      <c r="Q2457" s="10" t="s">
        <v>8311</v>
      </c>
      <c r="R2457" t="s">
        <v>8348</v>
      </c>
      <c r="S2457" s="14">
        <f t="shared" si="193"/>
        <v>41796.531701388885</v>
      </c>
      <c r="T2457" s="14">
        <f t="shared" si="194"/>
        <v>41833.207638888889</v>
      </c>
      <c r="U2457">
        <f t="shared" si="190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1"/>
        <v>101</v>
      </c>
      <c r="P2458">
        <f t="shared" si="192"/>
        <v>35</v>
      </c>
      <c r="Q2458" s="10" t="s">
        <v>8308</v>
      </c>
      <c r="R2458" t="s">
        <v>8309</v>
      </c>
      <c r="S2458" s="14">
        <f t="shared" si="193"/>
        <v>40102.918055555558</v>
      </c>
      <c r="T2458" s="14">
        <f t="shared" si="194"/>
        <v>40140.249305555553</v>
      </c>
      <c r="U2458">
        <f t="shared" si="190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1"/>
        <v>7</v>
      </c>
      <c r="P2459">
        <f t="shared" si="192"/>
        <v>80.5</v>
      </c>
      <c r="Q2459" s="10" t="s">
        <v>8311</v>
      </c>
      <c r="R2459" t="s">
        <v>8348</v>
      </c>
      <c r="S2459" s="14">
        <f t="shared" si="193"/>
        <v>42673.625868055555</v>
      </c>
      <c r="T2459" s="14">
        <f t="shared" si="194"/>
        <v>42714.458333333328</v>
      </c>
      <c r="U2459">
        <f t="shared" si="190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1"/>
        <v>20</v>
      </c>
      <c r="P2460">
        <f t="shared" si="192"/>
        <v>100.63</v>
      </c>
      <c r="Q2460" s="10" t="s">
        <v>8323</v>
      </c>
      <c r="R2460" t="s">
        <v>8326</v>
      </c>
      <c r="S2460" s="14">
        <f t="shared" si="193"/>
        <v>42548.449861111112</v>
      </c>
      <c r="T2460" s="14">
        <f t="shared" si="194"/>
        <v>42568.449861111112</v>
      </c>
      <c r="U2460">
        <f t="shared" si="190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1"/>
        <v>134</v>
      </c>
      <c r="P2461">
        <f t="shared" si="192"/>
        <v>53.4</v>
      </c>
      <c r="Q2461" s="10" t="s">
        <v>8319</v>
      </c>
      <c r="R2461" t="s">
        <v>8320</v>
      </c>
      <c r="S2461" s="14">
        <f t="shared" si="193"/>
        <v>42338.84375</v>
      </c>
      <c r="T2461" s="14">
        <f t="shared" si="194"/>
        <v>42367.958333333328</v>
      </c>
      <c r="U2461">
        <f t="shared" si="190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1"/>
        <v>27</v>
      </c>
      <c r="P2462">
        <f t="shared" si="192"/>
        <v>42.16</v>
      </c>
      <c r="Q2462" s="10" t="s">
        <v>8311</v>
      </c>
      <c r="R2462" t="s">
        <v>8356</v>
      </c>
      <c r="S2462" s="14">
        <f t="shared" si="193"/>
        <v>41850.781377314815</v>
      </c>
      <c r="T2462" s="14">
        <f t="shared" si="194"/>
        <v>41880.781377314815</v>
      </c>
      <c r="U2462">
        <f t="shared" si="190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1"/>
        <v>133</v>
      </c>
      <c r="P2463">
        <f t="shared" si="192"/>
        <v>57.14</v>
      </c>
      <c r="Q2463" s="10" t="s">
        <v>8321</v>
      </c>
      <c r="R2463" t="s">
        <v>8332</v>
      </c>
      <c r="S2463" s="14">
        <f t="shared" si="193"/>
        <v>42318.025011574078</v>
      </c>
      <c r="T2463" s="14">
        <f t="shared" si="194"/>
        <v>42378.025011574078</v>
      </c>
      <c r="U2463">
        <f t="shared" si="190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1"/>
        <v>16</v>
      </c>
      <c r="P2464">
        <f t="shared" si="192"/>
        <v>160</v>
      </c>
      <c r="Q2464" s="10" t="s">
        <v>8321</v>
      </c>
      <c r="R2464" t="s">
        <v>8325</v>
      </c>
      <c r="S2464" s="14">
        <f t="shared" si="193"/>
        <v>42182.234456018516</v>
      </c>
      <c r="T2464" s="14">
        <f t="shared" si="194"/>
        <v>42206.290972222225</v>
      </c>
      <c r="U2464">
        <f t="shared" si="190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1"/>
        <v>18</v>
      </c>
      <c r="P2465">
        <f t="shared" si="192"/>
        <v>88.89</v>
      </c>
      <c r="Q2465" s="10" t="s">
        <v>8311</v>
      </c>
      <c r="R2465" t="s">
        <v>8348</v>
      </c>
      <c r="S2465" s="14">
        <f t="shared" si="193"/>
        <v>42192.675821759258</v>
      </c>
      <c r="T2465" s="14">
        <f t="shared" si="194"/>
        <v>42232.675821759258</v>
      </c>
      <c r="U2465">
        <f t="shared" si="190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1"/>
        <v>1</v>
      </c>
      <c r="P2466">
        <f t="shared" si="192"/>
        <v>200</v>
      </c>
      <c r="Q2466" s="10" t="s">
        <v>8319</v>
      </c>
      <c r="R2466" t="s">
        <v>8345</v>
      </c>
      <c r="S2466" s="14">
        <f t="shared" si="193"/>
        <v>41820.914641203701</v>
      </c>
      <c r="T2466" s="14">
        <f t="shared" si="194"/>
        <v>41860.914641203701</v>
      </c>
      <c r="U2466">
        <f t="shared" si="190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1"/>
        <v>100</v>
      </c>
      <c r="P2467">
        <f t="shared" si="192"/>
        <v>29.63</v>
      </c>
      <c r="Q2467" s="10" t="s">
        <v>8323</v>
      </c>
      <c r="R2467" t="s">
        <v>8326</v>
      </c>
      <c r="S2467" s="14">
        <f t="shared" si="193"/>
        <v>42506.709375000006</v>
      </c>
      <c r="T2467" s="14">
        <f t="shared" si="194"/>
        <v>42538.583333333328</v>
      </c>
      <c r="U2467">
        <f t="shared" si="190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1"/>
        <v>3</v>
      </c>
      <c r="P2468">
        <f t="shared" si="192"/>
        <v>800</v>
      </c>
      <c r="Q2468" s="10" t="s">
        <v>8323</v>
      </c>
      <c r="R2468" t="s">
        <v>8326</v>
      </c>
      <c r="S2468" s="14">
        <f t="shared" si="193"/>
        <v>42693.031828703708</v>
      </c>
      <c r="T2468" s="14">
        <f t="shared" si="194"/>
        <v>42723.031828703708</v>
      </c>
      <c r="U2468">
        <f t="shared" si="190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1"/>
        <v>266</v>
      </c>
      <c r="P2469">
        <f t="shared" si="192"/>
        <v>26.57</v>
      </c>
      <c r="Q2469" s="10" t="s">
        <v>8327</v>
      </c>
      <c r="R2469" t="s">
        <v>8328</v>
      </c>
      <c r="S2469" s="14">
        <f t="shared" si="193"/>
        <v>40991.708055555559</v>
      </c>
      <c r="T2469" s="14">
        <f t="shared" si="194"/>
        <v>41021.708055555559</v>
      </c>
      <c r="U2469">
        <f t="shared" si="190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1"/>
        <v>16</v>
      </c>
      <c r="P2470">
        <f t="shared" si="192"/>
        <v>88.44</v>
      </c>
      <c r="Q2470" s="10" t="s">
        <v>8323</v>
      </c>
      <c r="R2470" t="s">
        <v>8324</v>
      </c>
      <c r="S2470" s="14">
        <f t="shared" si="193"/>
        <v>42566.948414351849</v>
      </c>
      <c r="T2470" s="14">
        <f t="shared" si="194"/>
        <v>42596.948414351849</v>
      </c>
      <c r="U2470">
        <f t="shared" si="190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1"/>
        <v>106</v>
      </c>
      <c r="P2471">
        <f t="shared" si="192"/>
        <v>88.33</v>
      </c>
      <c r="Q2471" s="10" t="s">
        <v>8323</v>
      </c>
      <c r="R2471" t="s">
        <v>8335</v>
      </c>
      <c r="S2471" s="14">
        <f t="shared" si="193"/>
        <v>41872.291238425925</v>
      </c>
      <c r="T2471" s="14">
        <f t="shared" si="194"/>
        <v>41897.255555555559</v>
      </c>
      <c r="U2471">
        <f t="shared" si="190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1"/>
        <v>4</v>
      </c>
      <c r="P2472">
        <f t="shared" si="192"/>
        <v>56.79</v>
      </c>
      <c r="Q2472" s="10" t="s">
        <v>8323</v>
      </c>
      <c r="R2472" t="s">
        <v>8324</v>
      </c>
      <c r="S2472" s="14">
        <f t="shared" si="193"/>
        <v>42114.825532407413</v>
      </c>
      <c r="T2472" s="14">
        <f t="shared" si="194"/>
        <v>42144.825532407413</v>
      </c>
      <c r="U2472">
        <f t="shared" si="190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1"/>
        <v>53</v>
      </c>
      <c r="P2473">
        <f t="shared" si="192"/>
        <v>88.33</v>
      </c>
      <c r="Q2473" s="10" t="s">
        <v>8323</v>
      </c>
      <c r="R2473" t="s">
        <v>8326</v>
      </c>
      <c r="S2473" s="14">
        <f t="shared" si="193"/>
        <v>42534.933321759265</v>
      </c>
      <c r="T2473" s="14">
        <f t="shared" si="194"/>
        <v>42554.832638888889</v>
      </c>
      <c r="U2473">
        <f t="shared" si="190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1"/>
        <v>158</v>
      </c>
      <c r="P2474">
        <f t="shared" si="192"/>
        <v>79.099999999999994</v>
      </c>
      <c r="Q2474" s="10" t="s">
        <v>8323</v>
      </c>
      <c r="R2474" t="s">
        <v>8326</v>
      </c>
      <c r="S2474" s="14">
        <f t="shared" si="193"/>
        <v>42121.249814814815</v>
      </c>
      <c r="T2474" s="14">
        <f t="shared" si="194"/>
        <v>42142.249814814815</v>
      </c>
      <c r="U2474">
        <f t="shared" si="190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1"/>
        <v>1</v>
      </c>
      <c r="P2475">
        <f t="shared" si="192"/>
        <v>112.57</v>
      </c>
      <c r="Q2475" s="10" t="s">
        <v>8308</v>
      </c>
      <c r="R2475" t="s">
        <v>8342</v>
      </c>
      <c r="S2475" s="14">
        <f t="shared" si="193"/>
        <v>42191.70175925926</v>
      </c>
      <c r="T2475" s="14">
        <f t="shared" si="194"/>
        <v>42221.70175925926</v>
      </c>
      <c r="U2475">
        <f t="shared" si="190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1"/>
        <v>106</v>
      </c>
      <c r="P2476">
        <f t="shared" si="192"/>
        <v>23.12</v>
      </c>
      <c r="Q2476" s="10" t="s">
        <v>8327</v>
      </c>
      <c r="R2476" t="s">
        <v>8341</v>
      </c>
      <c r="S2476" s="14">
        <f t="shared" si="193"/>
        <v>41222.991400462961</v>
      </c>
      <c r="T2476" s="14">
        <f t="shared" si="194"/>
        <v>41267.991400462961</v>
      </c>
      <c r="U2476">
        <f t="shared" si="190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1"/>
        <v>142</v>
      </c>
      <c r="P2477">
        <f t="shared" si="192"/>
        <v>29</v>
      </c>
      <c r="Q2477" s="10" t="s">
        <v>8323</v>
      </c>
      <c r="R2477" t="s">
        <v>8326</v>
      </c>
      <c r="S2477" s="14">
        <f t="shared" si="193"/>
        <v>41817.59542824074</v>
      </c>
      <c r="T2477" s="14">
        <f t="shared" si="194"/>
        <v>41847.59542824074</v>
      </c>
      <c r="U2477">
        <f t="shared" si="190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1"/>
        <v>130</v>
      </c>
      <c r="P2478">
        <f t="shared" si="192"/>
        <v>23.64</v>
      </c>
      <c r="Q2478" s="10" t="s">
        <v>8323</v>
      </c>
      <c r="R2478" t="s">
        <v>8326</v>
      </c>
      <c r="S2478" s="14">
        <f t="shared" si="193"/>
        <v>42023.634976851856</v>
      </c>
      <c r="T2478" s="14">
        <f t="shared" si="194"/>
        <v>42063.634976851856</v>
      </c>
      <c r="U2478">
        <f t="shared" si="190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1"/>
        <v>130</v>
      </c>
      <c r="P2479">
        <f t="shared" si="192"/>
        <v>28.89</v>
      </c>
      <c r="Q2479" s="10" t="s">
        <v>8323</v>
      </c>
      <c r="R2479" t="s">
        <v>8326</v>
      </c>
      <c r="S2479" s="14">
        <f t="shared" si="193"/>
        <v>42093.786840277782</v>
      </c>
      <c r="T2479" s="14">
        <f t="shared" si="194"/>
        <v>42120.26944444445</v>
      </c>
      <c r="U2479">
        <f t="shared" si="190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1"/>
        <v>104</v>
      </c>
      <c r="P2480">
        <f t="shared" si="192"/>
        <v>97.5</v>
      </c>
      <c r="Q2480" s="10" t="s">
        <v>8323</v>
      </c>
      <c r="R2480" t="s">
        <v>8326</v>
      </c>
      <c r="S2480" s="14">
        <f t="shared" si="193"/>
        <v>41780.712893518517</v>
      </c>
      <c r="T2480" s="14">
        <f t="shared" si="194"/>
        <v>41806.712893518517</v>
      </c>
      <c r="U2480">
        <f t="shared" si="190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1"/>
        <v>22</v>
      </c>
      <c r="P2481">
        <f t="shared" si="192"/>
        <v>129.16999999999999</v>
      </c>
      <c r="Q2481" s="10" t="s">
        <v>8323</v>
      </c>
      <c r="R2481" t="s">
        <v>8326</v>
      </c>
      <c r="S2481" s="14">
        <f t="shared" si="193"/>
        <v>42310.968518518523</v>
      </c>
      <c r="T2481" s="14">
        <f t="shared" si="194"/>
        <v>42333.958333333328</v>
      </c>
      <c r="U2481">
        <f t="shared" si="190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1"/>
        <v>100</v>
      </c>
      <c r="P2482">
        <f t="shared" si="192"/>
        <v>38.65</v>
      </c>
      <c r="Q2482" s="10" t="s">
        <v>8323</v>
      </c>
      <c r="R2482" t="s">
        <v>8326</v>
      </c>
      <c r="S2482" s="14">
        <f t="shared" si="193"/>
        <v>41788.587083333332</v>
      </c>
      <c r="T2482" s="14">
        <f t="shared" si="194"/>
        <v>41818.587083333332</v>
      </c>
      <c r="U2482">
        <f t="shared" ref="U2482:U2545" si="195">YEAR(S2482)</f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1"/>
        <v>7</v>
      </c>
      <c r="P2483">
        <f t="shared" si="192"/>
        <v>47.88</v>
      </c>
      <c r="Q2483" s="10" t="s">
        <v>8321</v>
      </c>
      <c r="R2483" t="s">
        <v>8339</v>
      </c>
      <c r="S2483" s="14">
        <f t="shared" si="193"/>
        <v>42037.083564814813</v>
      </c>
      <c r="T2483" s="14">
        <f t="shared" si="194"/>
        <v>42067.083564814813</v>
      </c>
      <c r="U2483">
        <f t="shared" si="195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1"/>
        <v>116</v>
      </c>
      <c r="P2484">
        <f t="shared" si="192"/>
        <v>40.21</v>
      </c>
      <c r="Q2484" s="10" t="s">
        <v>8311</v>
      </c>
      <c r="R2484" t="s">
        <v>8333</v>
      </c>
      <c r="S2484" s="14">
        <f t="shared" si="193"/>
        <v>40668.814699074072</v>
      </c>
      <c r="T2484" s="14">
        <f t="shared" si="194"/>
        <v>40730.814699074072</v>
      </c>
      <c r="U2484">
        <f t="shared" si="195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1"/>
        <v>127</v>
      </c>
      <c r="P2485">
        <f t="shared" si="192"/>
        <v>21.19</v>
      </c>
      <c r="Q2485" s="10" t="s">
        <v>8321</v>
      </c>
      <c r="R2485" t="s">
        <v>8343</v>
      </c>
      <c r="S2485" s="14">
        <f t="shared" si="193"/>
        <v>41663.569340277776</v>
      </c>
      <c r="T2485" s="14">
        <f t="shared" si="194"/>
        <v>41693.569340277776</v>
      </c>
      <c r="U2485">
        <f t="shared" si="195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1"/>
        <v>22</v>
      </c>
      <c r="P2486">
        <f t="shared" si="192"/>
        <v>76</v>
      </c>
      <c r="Q2486" s="10" t="s">
        <v>8327</v>
      </c>
      <c r="R2486" t="s">
        <v>8330</v>
      </c>
      <c r="S2486" s="14">
        <f t="shared" si="193"/>
        <v>42808.781689814816</v>
      </c>
      <c r="T2486" s="14">
        <f t="shared" si="194"/>
        <v>42832.781689814816</v>
      </c>
      <c r="U2486">
        <f t="shared" si="195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1"/>
        <v>117</v>
      </c>
      <c r="P2487">
        <f t="shared" si="192"/>
        <v>50.67</v>
      </c>
      <c r="Q2487" s="10" t="s">
        <v>8323</v>
      </c>
      <c r="R2487" t="s">
        <v>8326</v>
      </c>
      <c r="S2487" s="14">
        <f t="shared" si="193"/>
        <v>42136.270787037036</v>
      </c>
      <c r="T2487" s="14">
        <f t="shared" si="194"/>
        <v>42168.071527777778</v>
      </c>
      <c r="U2487">
        <f t="shared" si="195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1"/>
        <v>152</v>
      </c>
      <c r="P2488">
        <f t="shared" si="192"/>
        <v>19.489999999999998</v>
      </c>
      <c r="Q2488" s="10" t="s">
        <v>8323</v>
      </c>
      <c r="R2488" t="s">
        <v>8326</v>
      </c>
      <c r="S2488" s="14">
        <f t="shared" si="193"/>
        <v>42036.704525462963</v>
      </c>
      <c r="T2488" s="14">
        <f t="shared" si="194"/>
        <v>42096.662858796291</v>
      </c>
      <c r="U2488">
        <f t="shared" si="195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1"/>
        <v>22</v>
      </c>
      <c r="P2489">
        <f t="shared" si="192"/>
        <v>126.5</v>
      </c>
      <c r="Q2489" s="10" t="s">
        <v>8323</v>
      </c>
      <c r="R2489" t="s">
        <v>8326</v>
      </c>
      <c r="S2489" s="14">
        <f t="shared" si="193"/>
        <v>42353.761759259258</v>
      </c>
      <c r="T2489" s="14">
        <f t="shared" si="194"/>
        <v>42383.761759259258</v>
      </c>
      <c r="U2489">
        <f t="shared" si="195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1"/>
        <v>101</v>
      </c>
      <c r="P2490">
        <f t="shared" si="192"/>
        <v>42.11</v>
      </c>
      <c r="Q2490" s="10" t="s">
        <v>8327</v>
      </c>
      <c r="R2490" t="s">
        <v>8331</v>
      </c>
      <c r="S2490" s="14">
        <f t="shared" si="193"/>
        <v>41453.688530092593</v>
      </c>
      <c r="T2490" s="14">
        <f t="shared" si="194"/>
        <v>41513.688530092593</v>
      </c>
      <c r="U2490">
        <f t="shared" si="195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1"/>
        <v>151</v>
      </c>
      <c r="P2491">
        <f t="shared" si="192"/>
        <v>50.27</v>
      </c>
      <c r="Q2491" s="10" t="s">
        <v>8327</v>
      </c>
      <c r="R2491" t="s">
        <v>8329</v>
      </c>
      <c r="S2491" s="14">
        <f t="shared" si="193"/>
        <v>41732.479675925926</v>
      </c>
      <c r="T2491" s="14">
        <f t="shared" si="194"/>
        <v>41743.958333333336</v>
      </c>
      <c r="U2491">
        <f t="shared" si="195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1"/>
        <v>251</v>
      </c>
      <c r="P2492">
        <f t="shared" si="192"/>
        <v>44.24</v>
      </c>
      <c r="Q2492" s="10" t="s">
        <v>8323</v>
      </c>
      <c r="R2492" t="s">
        <v>8326</v>
      </c>
      <c r="S2492" s="14">
        <f t="shared" si="193"/>
        <v>42596.644699074073</v>
      </c>
      <c r="T2492" s="14">
        <f t="shared" si="194"/>
        <v>42607.165972222225</v>
      </c>
      <c r="U2492">
        <f t="shared" si="195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1"/>
        <v>75</v>
      </c>
      <c r="P2493">
        <f t="shared" si="192"/>
        <v>35.71</v>
      </c>
      <c r="Q2493" s="10" t="s">
        <v>8327</v>
      </c>
      <c r="R2493" t="s">
        <v>8328</v>
      </c>
      <c r="S2493" s="14">
        <f t="shared" si="193"/>
        <v>42713.941099537042</v>
      </c>
      <c r="T2493" s="14">
        <f t="shared" si="194"/>
        <v>42734.941099537042</v>
      </c>
      <c r="U2493">
        <f t="shared" si="195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8327</v>
      </c>
      <c r="R2494" t="s">
        <v>8328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1"/>
        <v>15</v>
      </c>
      <c r="P2495">
        <f t="shared" si="192"/>
        <v>83.33</v>
      </c>
      <c r="Q2495" s="10" t="s">
        <v>8323</v>
      </c>
      <c r="R2495" t="s">
        <v>8326</v>
      </c>
      <c r="S2495" s="14">
        <f t="shared" si="193"/>
        <v>41746.189409722225</v>
      </c>
      <c r="T2495" s="14">
        <f t="shared" si="194"/>
        <v>41776.189409722225</v>
      </c>
      <c r="U2495">
        <f t="shared" si="195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1"/>
        <v>30</v>
      </c>
      <c r="P2496">
        <f t="shared" si="192"/>
        <v>93.25</v>
      </c>
      <c r="Q2496" s="10" t="s">
        <v>8321</v>
      </c>
      <c r="R2496" t="s">
        <v>8325</v>
      </c>
      <c r="S2496" s="14">
        <f t="shared" si="193"/>
        <v>41973.847962962958</v>
      </c>
      <c r="T2496" s="14">
        <f t="shared" si="194"/>
        <v>42033.847962962958</v>
      </c>
      <c r="U2496">
        <f t="shared" si="195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1"/>
        <v>149</v>
      </c>
      <c r="P2497">
        <f t="shared" si="192"/>
        <v>37.25</v>
      </c>
      <c r="Q2497" s="10" t="s">
        <v>8323</v>
      </c>
      <c r="R2497" t="s">
        <v>8324</v>
      </c>
      <c r="S2497" s="14">
        <f t="shared" si="193"/>
        <v>42443.989050925928</v>
      </c>
      <c r="T2497" s="14">
        <f t="shared" si="194"/>
        <v>42487.552777777775</v>
      </c>
      <c r="U2497">
        <f t="shared" si="195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1"/>
        <v>27</v>
      </c>
      <c r="P2498">
        <f t="shared" si="192"/>
        <v>35</v>
      </c>
      <c r="Q2498" s="10" t="s">
        <v>8323</v>
      </c>
      <c r="R2498" t="s">
        <v>8326</v>
      </c>
      <c r="S2498" s="14">
        <f t="shared" si="193"/>
        <v>42283.552951388891</v>
      </c>
      <c r="T2498" s="14">
        <f t="shared" si="194"/>
        <v>42313.594618055555</v>
      </c>
      <c r="U2498">
        <f t="shared" si="195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6">ROUND(E2499/D2499*100,0)</f>
        <v>3</v>
      </c>
      <c r="P2499">
        <f t="shared" ref="P2499:P2562" si="197">IFERROR(ROUND(E2499/L2499,2),0)</f>
        <v>34.880000000000003</v>
      </c>
      <c r="Q2499" s="10" t="s">
        <v>8316</v>
      </c>
      <c r="R2499" t="s">
        <v>8334</v>
      </c>
      <c r="S2499" s="14">
        <f t="shared" ref="S2499:S2562" si="198">(((J2499/60)/60)/24)+DATE(1970,1,1)</f>
        <v>40952.636979166666</v>
      </c>
      <c r="T2499" s="14">
        <f t="shared" ref="T2499:T2562" si="199">(((I2499/60)/60)/24)+DATE(1970,1,1)</f>
        <v>41012.595312500001</v>
      </c>
      <c r="U2499">
        <f t="shared" si="195"/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6"/>
        <v>29</v>
      </c>
      <c r="P2500">
        <f t="shared" si="197"/>
        <v>40.61</v>
      </c>
      <c r="Q2500" s="10" t="s">
        <v>8311</v>
      </c>
      <c r="R2500" t="s">
        <v>8356</v>
      </c>
      <c r="S2500" s="14">
        <f t="shared" si="198"/>
        <v>41030.719756944447</v>
      </c>
      <c r="T2500" s="14">
        <f t="shared" si="199"/>
        <v>41044.719756944447</v>
      </c>
      <c r="U2500">
        <f t="shared" si="195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6"/>
        <v>24</v>
      </c>
      <c r="P2501">
        <f t="shared" si="197"/>
        <v>34.76</v>
      </c>
      <c r="Q2501" s="10" t="s">
        <v>8327</v>
      </c>
      <c r="R2501" t="s">
        <v>8350</v>
      </c>
      <c r="S2501" s="14">
        <f t="shared" si="198"/>
        <v>41368.583726851852</v>
      </c>
      <c r="T2501" s="14">
        <f t="shared" si="199"/>
        <v>41398.583726851852</v>
      </c>
      <c r="U2501">
        <f t="shared" si="195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6"/>
        <v>104</v>
      </c>
      <c r="P2502">
        <f t="shared" si="197"/>
        <v>36.5</v>
      </c>
      <c r="Q2502" s="10" t="s">
        <v>8323</v>
      </c>
      <c r="R2502" t="s">
        <v>8326</v>
      </c>
      <c r="S2502" s="14">
        <f t="shared" si="198"/>
        <v>41780.525937500002</v>
      </c>
      <c r="T2502" s="14">
        <f t="shared" si="199"/>
        <v>41796.958333333336</v>
      </c>
      <c r="U2502">
        <f t="shared" si="195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6"/>
        <v>37</v>
      </c>
      <c r="P2503">
        <f t="shared" si="197"/>
        <v>91.25</v>
      </c>
      <c r="Q2503" s="10" t="s">
        <v>8323</v>
      </c>
      <c r="R2503" t="s">
        <v>8326</v>
      </c>
      <c r="S2503" s="14">
        <f t="shared" si="198"/>
        <v>41890.086805555555</v>
      </c>
      <c r="T2503" s="14">
        <f t="shared" si="199"/>
        <v>41934.207638888889</v>
      </c>
      <c r="U2503">
        <f t="shared" si="195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6"/>
        <v>145</v>
      </c>
      <c r="P2504">
        <f t="shared" si="197"/>
        <v>21.38</v>
      </c>
      <c r="Q2504" s="10" t="s">
        <v>8327</v>
      </c>
      <c r="R2504" t="s">
        <v>8331</v>
      </c>
      <c r="S2504" s="14">
        <f t="shared" si="198"/>
        <v>42565.480983796297</v>
      </c>
      <c r="T2504" s="14">
        <f t="shared" si="199"/>
        <v>42595.480983796297</v>
      </c>
      <c r="U2504">
        <f t="shared" si="195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6"/>
        <v>7</v>
      </c>
      <c r="P2505">
        <f t="shared" si="197"/>
        <v>80.67</v>
      </c>
      <c r="Q2505" s="10" t="s">
        <v>8308</v>
      </c>
      <c r="R2505" t="s">
        <v>8310</v>
      </c>
      <c r="S2505" s="14">
        <f t="shared" si="198"/>
        <v>41947.940740740742</v>
      </c>
      <c r="T2505" s="14">
        <f t="shared" si="199"/>
        <v>41972.666666666672</v>
      </c>
      <c r="U2505">
        <f t="shared" si="195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6"/>
        <v>104</v>
      </c>
      <c r="P2506">
        <f t="shared" si="197"/>
        <v>55.77</v>
      </c>
      <c r="Q2506" s="10" t="s">
        <v>8327</v>
      </c>
      <c r="R2506" t="s">
        <v>8341</v>
      </c>
      <c r="S2506" s="14">
        <f t="shared" si="198"/>
        <v>41509.426585648151</v>
      </c>
      <c r="T2506" s="14">
        <f t="shared" si="199"/>
        <v>41548.165972222225</v>
      </c>
      <c r="U2506">
        <f t="shared" si="195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6"/>
        <v>21</v>
      </c>
      <c r="P2507">
        <f t="shared" si="197"/>
        <v>180.5</v>
      </c>
      <c r="Q2507" s="10" t="s">
        <v>8321</v>
      </c>
      <c r="R2507" t="s">
        <v>8325</v>
      </c>
      <c r="S2507" s="14">
        <f t="shared" si="198"/>
        <v>42147.741840277777</v>
      </c>
      <c r="T2507" s="14">
        <f t="shared" si="199"/>
        <v>42177.741840277777</v>
      </c>
      <c r="U2507">
        <f t="shared" si="195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6"/>
        <v>103</v>
      </c>
      <c r="P2508">
        <f t="shared" si="197"/>
        <v>120.17</v>
      </c>
      <c r="Q2508" s="10" t="s">
        <v>8323</v>
      </c>
      <c r="R2508" t="s">
        <v>8324</v>
      </c>
      <c r="S2508" s="14">
        <f t="shared" si="198"/>
        <v>42121.675763888896</v>
      </c>
      <c r="T2508" s="14">
        <f t="shared" si="199"/>
        <v>42166.675763888896</v>
      </c>
      <c r="U2508">
        <f t="shared" si="195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6"/>
        <v>103</v>
      </c>
      <c r="P2509">
        <f t="shared" si="197"/>
        <v>26.67</v>
      </c>
      <c r="Q2509" s="10" t="s">
        <v>8323</v>
      </c>
      <c r="R2509" t="s">
        <v>8326</v>
      </c>
      <c r="S2509" s="14">
        <f t="shared" si="198"/>
        <v>42609.442465277782</v>
      </c>
      <c r="T2509" s="14">
        <f t="shared" si="199"/>
        <v>42639.442465277782</v>
      </c>
      <c r="U2509">
        <f t="shared" si="195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6"/>
        <v>120</v>
      </c>
      <c r="P2510">
        <f t="shared" si="197"/>
        <v>55.23</v>
      </c>
      <c r="Q2510" s="10" t="s">
        <v>8323</v>
      </c>
      <c r="R2510" t="s">
        <v>8326</v>
      </c>
      <c r="S2510" s="14">
        <f t="shared" si="198"/>
        <v>42600.756041666667</v>
      </c>
      <c r="T2510" s="14">
        <f t="shared" si="199"/>
        <v>42621.756041666667</v>
      </c>
      <c r="U2510">
        <f t="shared" si="195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6"/>
        <v>10</v>
      </c>
      <c r="P2511">
        <f t="shared" si="197"/>
        <v>44.69</v>
      </c>
      <c r="Q2511" s="10" t="s">
        <v>8308</v>
      </c>
      <c r="R2511" t="s">
        <v>8310</v>
      </c>
      <c r="S2511" s="14">
        <f t="shared" si="198"/>
        <v>41940.658645833333</v>
      </c>
      <c r="T2511" s="14">
        <f t="shared" si="199"/>
        <v>41974</v>
      </c>
      <c r="U2511">
        <f t="shared" si="195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6"/>
        <v>60</v>
      </c>
      <c r="P2512">
        <f t="shared" si="197"/>
        <v>65</v>
      </c>
      <c r="Q2512" s="10" t="s">
        <v>8323</v>
      </c>
      <c r="R2512" t="s">
        <v>8324</v>
      </c>
      <c r="S2512" s="14">
        <f t="shared" si="198"/>
        <v>42141.741307870368</v>
      </c>
      <c r="T2512" s="14">
        <f t="shared" si="199"/>
        <v>42171.741307870368</v>
      </c>
      <c r="U2512">
        <f t="shared" si="195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6"/>
        <v>119</v>
      </c>
      <c r="P2513">
        <f t="shared" si="197"/>
        <v>27.5</v>
      </c>
      <c r="Q2513" s="10" t="s">
        <v>8323</v>
      </c>
      <c r="R2513" t="s">
        <v>8326</v>
      </c>
      <c r="S2513" s="14">
        <f t="shared" si="198"/>
        <v>42101.423541666663</v>
      </c>
      <c r="T2513" s="14">
        <f t="shared" si="199"/>
        <v>42131.423541666663</v>
      </c>
      <c r="U2513">
        <f t="shared" si="195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6"/>
        <v>57</v>
      </c>
      <c r="P2514">
        <f t="shared" si="197"/>
        <v>59.58</v>
      </c>
      <c r="Q2514" s="10" t="s">
        <v>8323</v>
      </c>
      <c r="R2514" t="s">
        <v>8326</v>
      </c>
      <c r="S2514" s="14">
        <f t="shared" si="198"/>
        <v>42061.963263888887</v>
      </c>
      <c r="T2514" s="14">
        <f t="shared" si="199"/>
        <v>42091.921597222223</v>
      </c>
      <c r="U2514">
        <f t="shared" si="195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6"/>
        <v>115</v>
      </c>
      <c r="P2515">
        <f t="shared" si="197"/>
        <v>51</v>
      </c>
      <c r="Q2515" s="10" t="s">
        <v>8323</v>
      </c>
      <c r="R2515" t="s">
        <v>8326</v>
      </c>
      <c r="S2515" s="14">
        <f t="shared" si="198"/>
        <v>42294.808124999996</v>
      </c>
      <c r="T2515" s="14">
        <f t="shared" si="199"/>
        <v>42305.829166666663</v>
      </c>
      <c r="U2515">
        <f t="shared" si="195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6"/>
        <v>130</v>
      </c>
      <c r="P2516">
        <f t="shared" si="197"/>
        <v>25.46</v>
      </c>
      <c r="Q2516" s="10" t="s">
        <v>8323</v>
      </c>
      <c r="R2516" t="s">
        <v>8335</v>
      </c>
      <c r="S2516" s="14">
        <f t="shared" si="198"/>
        <v>42445.866979166662</v>
      </c>
      <c r="T2516" s="14">
        <f t="shared" si="199"/>
        <v>42475.866979166662</v>
      </c>
      <c r="U2516">
        <f t="shared" si="195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6"/>
        <v>28</v>
      </c>
      <c r="P2517">
        <f t="shared" si="197"/>
        <v>19.239999999999998</v>
      </c>
      <c r="Q2517" s="10" t="s">
        <v>8308</v>
      </c>
      <c r="R2517" t="s">
        <v>8310</v>
      </c>
      <c r="S2517" s="14">
        <f t="shared" si="198"/>
        <v>42373.712418981479</v>
      </c>
      <c r="T2517" s="14">
        <f t="shared" si="199"/>
        <v>42411.712418981479</v>
      </c>
      <c r="U2517">
        <f t="shared" si="195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6"/>
        <v>118</v>
      </c>
      <c r="P2518">
        <f t="shared" si="197"/>
        <v>29.58</v>
      </c>
      <c r="Q2518" s="10" t="s">
        <v>8323</v>
      </c>
      <c r="R2518" t="s">
        <v>8326</v>
      </c>
      <c r="S2518" s="14">
        <f t="shared" si="198"/>
        <v>42141.541134259256</v>
      </c>
      <c r="T2518" s="14">
        <f t="shared" si="199"/>
        <v>42171.541134259256</v>
      </c>
      <c r="U2518">
        <f t="shared" si="195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6"/>
        <v>101</v>
      </c>
      <c r="P2519">
        <f t="shared" si="197"/>
        <v>33.57</v>
      </c>
      <c r="Q2519" s="10" t="s">
        <v>8323</v>
      </c>
      <c r="R2519" t="s">
        <v>8326</v>
      </c>
      <c r="S2519" s="14">
        <f t="shared" si="198"/>
        <v>41821.698599537034</v>
      </c>
      <c r="T2519" s="14">
        <f t="shared" si="199"/>
        <v>41851.698599537034</v>
      </c>
      <c r="U2519">
        <f t="shared" si="195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6"/>
        <v>25</v>
      </c>
      <c r="P2520">
        <f t="shared" si="197"/>
        <v>46.73</v>
      </c>
      <c r="Q2520" s="10" t="s">
        <v>8311</v>
      </c>
      <c r="R2520" t="s">
        <v>8352</v>
      </c>
      <c r="S2520" s="14">
        <f t="shared" si="198"/>
        <v>41365.904594907406</v>
      </c>
      <c r="T2520" s="14">
        <f t="shared" si="199"/>
        <v>41395.904594907406</v>
      </c>
      <c r="U2520">
        <f t="shared" si="195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6"/>
        <v>0</v>
      </c>
      <c r="P2521">
        <f t="shared" si="197"/>
        <v>100</v>
      </c>
      <c r="Q2521" s="10" t="s">
        <v>8308</v>
      </c>
      <c r="R2521" t="s">
        <v>8310</v>
      </c>
      <c r="S2521" s="14">
        <f t="shared" si="198"/>
        <v>42173.843240740738</v>
      </c>
      <c r="T2521" s="14">
        <f t="shared" si="199"/>
        <v>42203.843240740738</v>
      </c>
      <c r="U2521">
        <f t="shared" si="195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6"/>
        <v>100</v>
      </c>
      <c r="P2522">
        <f t="shared" si="197"/>
        <v>50</v>
      </c>
      <c r="Q2522" s="10" t="s">
        <v>8327</v>
      </c>
      <c r="R2522" t="s">
        <v>8331</v>
      </c>
      <c r="S2522" s="14">
        <f t="shared" si="198"/>
        <v>41116.758125</v>
      </c>
      <c r="T2522" s="14">
        <f t="shared" si="199"/>
        <v>41146.758125</v>
      </c>
      <c r="U2522">
        <f t="shared" si="195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6"/>
        <v>139</v>
      </c>
      <c r="P2523">
        <f t="shared" si="197"/>
        <v>57.92</v>
      </c>
      <c r="Q2523" s="10" t="s">
        <v>8323</v>
      </c>
      <c r="R2523" t="s">
        <v>8326</v>
      </c>
      <c r="S2523" s="14">
        <f t="shared" si="198"/>
        <v>42643.632858796293</v>
      </c>
      <c r="T2523" s="14">
        <f t="shared" si="199"/>
        <v>42672.125</v>
      </c>
      <c r="U2523">
        <f t="shared" si="195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6"/>
        <v>1</v>
      </c>
      <c r="P2524">
        <f t="shared" si="197"/>
        <v>76.67</v>
      </c>
      <c r="Q2524" s="10" t="s">
        <v>8308</v>
      </c>
      <c r="R2524" t="s">
        <v>8342</v>
      </c>
      <c r="S2524" s="14">
        <f t="shared" si="198"/>
        <v>42489.772326388891</v>
      </c>
      <c r="T2524" s="14">
        <f t="shared" si="199"/>
        <v>42518.772326388891</v>
      </c>
      <c r="U2524">
        <f t="shared" si="195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6"/>
        <v>137</v>
      </c>
      <c r="P2525">
        <f t="shared" si="197"/>
        <v>45.6</v>
      </c>
      <c r="Q2525" s="10" t="s">
        <v>8321</v>
      </c>
      <c r="R2525" t="s">
        <v>8322</v>
      </c>
      <c r="S2525" s="14">
        <f t="shared" si="198"/>
        <v>42543.862777777773</v>
      </c>
      <c r="T2525" s="14">
        <f t="shared" si="199"/>
        <v>42573.862777777773</v>
      </c>
      <c r="U2525">
        <f t="shared" si="195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6"/>
        <v>5</v>
      </c>
      <c r="P2526">
        <f t="shared" si="197"/>
        <v>27.36</v>
      </c>
      <c r="Q2526" s="10" t="s">
        <v>8308</v>
      </c>
      <c r="R2526" t="s">
        <v>8310</v>
      </c>
      <c r="S2526" s="14">
        <f t="shared" si="198"/>
        <v>42090.831273148149</v>
      </c>
      <c r="T2526" s="14">
        <f t="shared" si="199"/>
        <v>42135.831273148149</v>
      </c>
      <c r="U2526">
        <f t="shared" si="195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6"/>
        <v>137</v>
      </c>
      <c r="P2527">
        <f t="shared" si="197"/>
        <v>26.27</v>
      </c>
      <c r="Q2527" s="10" t="s">
        <v>8327</v>
      </c>
      <c r="R2527" t="s">
        <v>8328</v>
      </c>
      <c r="S2527" s="14">
        <f t="shared" si="198"/>
        <v>40671.637511574074</v>
      </c>
      <c r="T2527" s="14">
        <f t="shared" si="199"/>
        <v>40701.637511574074</v>
      </c>
      <c r="U2527">
        <f t="shared" si="195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6"/>
        <v>113</v>
      </c>
      <c r="P2528">
        <f t="shared" si="197"/>
        <v>23.45</v>
      </c>
      <c r="Q2528" s="10" t="s">
        <v>8327</v>
      </c>
      <c r="R2528" t="s">
        <v>8328</v>
      </c>
      <c r="S2528" s="14">
        <f t="shared" si="198"/>
        <v>41053.772858796299</v>
      </c>
      <c r="T2528" s="14">
        <f t="shared" si="199"/>
        <v>41083.772858796299</v>
      </c>
      <c r="U2528">
        <f t="shared" si="195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6"/>
        <v>170</v>
      </c>
      <c r="P2529">
        <f t="shared" si="197"/>
        <v>39.97</v>
      </c>
      <c r="Q2529" s="10" t="s">
        <v>8327</v>
      </c>
      <c r="R2529" t="s">
        <v>8331</v>
      </c>
      <c r="S2529" s="14">
        <f t="shared" si="198"/>
        <v>40379.23096064815</v>
      </c>
      <c r="T2529" s="14">
        <f t="shared" si="199"/>
        <v>40393.082638888889</v>
      </c>
      <c r="U2529">
        <f t="shared" si="195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6"/>
        <v>3</v>
      </c>
      <c r="P2530">
        <f t="shared" si="197"/>
        <v>37.67</v>
      </c>
      <c r="Q2530" s="10" t="s">
        <v>8316</v>
      </c>
      <c r="R2530" t="s">
        <v>8334</v>
      </c>
      <c r="S2530" s="14">
        <f t="shared" si="198"/>
        <v>42479.566388888896</v>
      </c>
      <c r="T2530" s="14">
        <f t="shared" si="199"/>
        <v>42504.566388888896</v>
      </c>
      <c r="U2530">
        <f t="shared" si="195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6"/>
        <v>45</v>
      </c>
      <c r="P2531">
        <f t="shared" si="197"/>
        <v>56.42</v>
      </c>
      <c r="Q2531" s="10" t="s">
        <v>8313</v>
      </c>
      <c r="R2531" t="s">
        <v>8355</v>
      </c>
      <c r="S2531" s="14">
        <f t="shared" si="198"/>
        <v>42525.153055555551</v>
      </c>
      <c r="T2531" s="14">
        <f t="shared" si="199"/>
        <v>42555.153055555551</v>
      </c>
      <c r="U2531">
        <f t="shared" si="195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6"/>
        <v>6</v>
      </c>
      <c r="P2532">
        <f t="shared" si="197"/>
        <v>52</v>
      </c>
      <c r="Q2532" s="10" t="s">
        <v>8321</v>
      </c>
      <c r="R2532" t="s">
        <v>8339</v>
      </c>
      <c r="S2532" s="14">
        <f t="shared" si="198"/>
        <v>41778.766724537039</v>
      </c>
      <c r="T2532" s="14">
        <f t="shared" si="199"/>
        <v>41806.916666666664</v>
      </c>
      <c r="U2532">
        <f t="shared" si="195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6"/>
        <v>135</v>
      </c>
      <c r="P2533">
        <f t="shared" si="197"/>
        <v>51.92</v>
      </c>
      <c r="Q2533" s="10" t="s">
        <v>8313</v>
      </c>
      <c r="R2533" t="s">
        <v>8314</v>
      </c>
      <c r="S2533" s="14">
        <f t="shared" si="198"/>
        <v>41852.665798611109</v>
      </c>
      <c r="T2533" s="14">
        <f t="shared" si="199"/>
        <v>41882.665798611109</v>
      </c>
      <c r="U2533">
        <f t="shared" si="195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6"/>
        <v>27</v>
      </c>
      <c r="P2534">
        <f t="shared" si="197"/>
        <v>51.62</v>
      </c>
      <c r="Q2534" s="10" t="s">
        <v>8323</v>
      </c>
      <c r="R2534" t="s">
        <v>8326</v>
      </c>
      <c r="S2534" s="14">
        <f t="shared" si="198"/>
        <v>42058.792476851857</v>
      </c>
      <c r="T2534" s="14">
        <f t="shared" si="199"/>
        <v>42088.750810185185</v>
      </c>
      <c r="U2534">
        <f t="shared" si="195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6"/>
        <v>1</v>
      </c>
      <c r="P2535">
        <f t="shared" si="197"/>
        <v>47.86</v>
      </c>
      <c r="Q2535" s="10" t="s">
        <v>8308</v>
      </c>
      <c r="R2535" t="s">
        <v>8342</v>
      </c>
      <c r="S2535" s="14">
        <f t="shared" si="198"/>
        <v>42425.970092592594</v>
      </c>
      <c r="T2535" s="14">
        <f t="shared" si="199"/>
        <v>42485.928425925929</v>
      </c>
      <c r="U2535">
        <f t="shared" si="195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6"/>
        <v>9</v>
      </c>
      <c r="P2536">
        <f t="shared" si="197"/>
        <v>41.75</v>
      </c>
      <c r="Q2536" s="10" t="s">
        <v>8308</v>
      </c>
      <c r="R2536" t="s">
        <v>8310</v>
      </c>
      <c r="S2536" s="14">
        <f t="shared" si="198"/>
        <v>42382.843287037031</v>
      </c>
      <c r="T2536" s="14">
        <f t="shared" si="199"/>
        <v>42418.843287037031</v>
      </c>
      <c r="U2536">
        <f t="shared" si="195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6"/>
        <v>133</v>
      </c>
      <c r="P2537">
        <f t="shared" si="197"/>
        <v>51.23</v>
      </c>
      <c r="Q2537" s="10" t="s">
        <v>8323</v>
      </c>
      <c r="R2537" t="s">
        <v>8326</v>
      </c>
      <c r="S2537" s="14">
        <f t="shared" si="198"/>
        <v>41900.243159722224</v>
      </c>
      <c r="T2537" s="14">
        <f t="shared" si="199"/>
        <v>41922.458333333336</v>
      </c>
      <c r="U2537">
        <f t="shared" si="195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6"/>
        <v>133</v>
      </c>
      <c r="P2538">
        <f t="shared" si="197"/>
        <v>26.61</v>
      </c>
      <c r="Q2538" s="10" t="s">
        <v>8323</v>
      </c>
      <c r="R2538" t="s">
        <v>8326</v>
      </c>
      <c r="S2538" s="14">
        <f t="shared" si="198"/>
        <v>42758.368078703701</v>
      </c>
      <c r="T2538" s="14">
        <f t="shared" si="199"/>
        <v>42786.368078703701</v>
      </c>
      <c r="U2538">
        <f t="shared" si="195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6"/>
        <v>132</v>
      </c>
      <c r="P2539">
        <f t="shared" si="197"/>
        <v>36.67</v>
      </c>
      <c r="Q2539" s="10" t="s">
        <v>8323</v>
      </c>
      <c r="R2539" t="s">
        <v>8326</v>
      </c>
      <c r="S2539" s="14">
        <f t="shared" si="198"/>
        <v>42177.761782407411</v>
      </c>
      <c r="T2539" s="14">
        <f t="shared" si="199"/>
        <v>42198.041666666672</v>
      </c>
      <c r="U2539">
        <f t="shared" si="195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6"/>
        <v>101</v>
      </c>
      <c r="P2540">
        <f t="shared" si="197"/>
        <v>41.13</v>
      </c>
      <c r="Q2540" s="10" t="s">
        <v>8323</v>
      </c>
      <c r="R2540" t="s">
        <v>8326</v>
      </c>
      <c r="S2540" s="14">
        <f t="shared" si="198"/>
        <v>42088.723692129628</v>
      </c>
      <c r="T2540" s="14">
        <f t="shared" si="199"/>
        <v>42115.723692129628</v>
      </c>
      <c r="U2540">
        <f t="shared" si="195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6"/>
        <v>37</v>
      </c>
      <c r="P2541">
        <f t="shared" si="197"/>
        <v>46.93</v>
      </c>
      <c r="Q2541" s="10" t="s">
        <v>8323</v>
      </c>
      <c r="R2541" t="s">
        <v>8326</v>
      </c>
      <c r="S2541" s="14">
        <f t="shared" si="198"/>
        <v>42142.768819444449</v>
      </c>
      <c r="T2541" s="14">
        <f t="shared" si="199"/>
        <v>42182.768819444449</v>
      </c>
      <c r="U2541">
        <f t="shared" si="195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6"/>
        <v>26</v>
      </c>
      <c r="P2542">
        <f t="shared" si="197"/>
        <v>218.33</v>
      </c>
      <c r="Q2542" s="10" t="s">
        <v>8313</v>
      </c>
      <c r="R2542" t="s">
        <v>8353</v>
      </c>
      <c r="S2542" s="14">
        <f t="shared" si="198"/>
        <v>41807.118495370371</v>
      </c>
      <c r="T2542" s="14">
        <f t="shared" si="199"/>
        <v>41852.118495370371</v>
      </c>
      <c r="U2542">
        <f t="shared" si="195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6"/>
        <v>14</v>
      </c>
      <c r="P2543">
        <f t="shared" si="197"/>
        <v>65.099999999999994</v>
      </c>
      <c r="Q2543" s="10" t="s">
        <v>8313</v>
      </c>
      <c r="R2543" t="s">
        <v>8314</v>
      </c>
      <c r="S2543" s="14">
        <f t="shared" si="198"/>
        <v>42025.357094907406</v>
      </c>
      <c r="T2543" s="14">
        <f t="shared" si="199"/>
        <v>42055.357094907406</v>
      </c>
      <c r="U2543">
        <f t="shared" si="195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6"/>
        <v>13</v>
      </c>
      <c r="P2544">
        <f t="shared" si="197"/>
        <v>93</v>
      </c>
      <c r="Q2544" s="10" t="s">
        <v>8323</v>
      </c>
      <c r="R2544" t="s">
        <v>8326</v>
      </c>
      <c r="S2544" s="14">
        <f t="shared" si="198"/>
        <v>42265.683182870373</v>
      </c>
      <c r="T2544" s="14">
        <f t="shared" si="199"/>
        <v>42293.207638888889</v>
      </c>
      <c r="U2544">
        <f t="shared" si="195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6"/>
        <v>13</v>
      </c>
      <c r="P2545">
        <f t="shared" si="197"/>
        <v>65</v>
      </c>
      <c r="Q2545" s="10" t="s">
        <v>8311</v>
      </c>
      <c r="R2545" t="s">
        <v>8349</v>
      </c>
      <c r="S2545" s="14">
        <f t="shared" si="198"/>
        <v>42140.879259259258</v>
      </c>
      <c r="T2545" s="14">
        <f t="shared" si="199"/>
        <v>42185.879259259258</v>
      </c>
      <c r="U2545">
        <f t="shared" si="195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6"/>
        <v>7</v>
      </c>
      <c r="P2546">
        <f t="shared" si="197"/>
        <v>216.67</v>
      </c>
      <c r="Q2546" s="10" t="s">
        <v>8327</v>
      </c>
      <c r="R2546" t="s">
        <v>8330</v>
      </c>
      <c r="S2546" s="14">
        <f t="shared" si="198"/>
        <v>42129.82540509259</v>
      </c>
      <c r="T2546" s="14">
        <f t="shared" si="199"/>
        <v>42186.25</v>
      </c>
      <c r="U2546">
        <f t="shared" ref="U2546:U2609" si="200">YEAR(S2546)</f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6"/>
        <v>11</v>
      </c>
      <c r="P2547">
        <f t="shared" si="197"/>
        <v>108.33</v>
      </c>
      <c r="Q2547" s="10" t="s">
        <v>8323</v>
      </c>
      <c r="R2547" t="s">
        <v>8326</v>
      </c>
      <c r="S2547" s="14">
        <f t="shared" si="198"/>
        <v>42672.955138888887</v>
      </c>
      <c r="T2547" s="14">
        <f t="shared" si="199"/>
        <v>42704.708333333328</v>
      </c>
      <c r="U2547">
        <f t="shared" si="200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6"/>
        <v>130</v>
      </c>
      <c r="P2548">
        <f t="shared" si="197"/>
        <v>50</v>
      </c>
      <c r="Q2548" s="10" t="s">
        <v>8323</v>
      </c>
      <c r="R2548" t="s">
        <v>8326</v>
      </c>
      <c r="S2548" s="14">
        <f t="shared" si="198"/>
        <v>42053.106111111112</v>
      </c>
      <c r="T2548" s="14">
        <f t="shared" si="199"/>
        <v>42112.025694444441</v>
      </c>
      <c r="U2548">
        <f t="shared" si="200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6"/>
        <v>130</v>
      </c>
      <c r="P2549">
        <f t="shared" si="197"/>
        <v>46.43</v>
      </c>
      <c r="Q2549" s="10" t="s">
        <v>8323</v>
      </c>
      <c r="R2549" t="s">
        <v>8326</v>
      </c>
      <c r="S2549" s="14">
        <f t="shared" si="198"/>
        <v>42053.733078703706</v>
      </c>
      <c r="T2549" s="14">
        <f t="shared" si="199"/>
        <v>42063.207638888889</v>
      </c>
      <c r="U2549">
        <f t="shared" si="200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6"/>
        <v>27</v>
      </c>
      <c r="P2550">
        <f t="shared" si="197"/>
        <v>46.43</v>
      </c>
      <c r="Q2550" s="10" t="s">
        <v>8323</v>
      </c>
      <c r="R2550" t="s">
        <v>8326</v>
      </c>
      <c r="S2550" s="14">
        <f t="shared" si="198"/>
        <v>41841.651597222226</v>
      </c>
      <c r="T2550" s="14">
        <f t="shared" si="199"/>
        <v>41881.229166666664</v>
      </c>
      <c r="U2550">
        <f t="shared" si="200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6"/>
        <v>0</v>
      </c>
      <c r="P2551">
        <f t="shared" si="197"/>
        <v>92.14</v>
      </c>
      <c r="Q2551" s="10" t="s">
        <v>8323</v>
      </c>
      <c r="R2551" t="s">
        <v>8324</v>
      </c>
      <c r="S2551" s="14">
        <f t="shared" si="198"/>
        <v>42111.684027777781</v>
      </c>
      <c r="T2551" s="14">
        <f t="shared" si="199"/>
        <v>42169.804861111115</v>
      </c>
      <c r="U2551">
        <f t="shared" si="200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6"/>
        <v>16</v>
      </c>
      <c r="P2552">
        <f t="shared" si="197"/>
        <v>53.75</v>
      </c>
      <c r="Q2552" s="10" t="s">
        <v>8323</v>
      </c>
      <c r="R2552" t="s">
        <v>8326</v>
      </c>
      <c r="S2552" s="14">
        <f t="shared" si="198"/>
        <v>42803.579224537039</v>
      </c>
      <c r="T2552" s="14">
        <f t="shared" si="199"/>
        <v>42833.537557870368</v>
      </c>
      <c r="U2552">
        <f t="shared" si="200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6"/>
        <v>31</v>
      </c>
      <c r="P2553">
        <f t="shared" si="197"/>
        <v>21.47</v>
      </c>
      <c r="Q2553" s="10" t="s">
        <v>8327</v>
      </c>
      <c r="R2553" t="s">
        <v>8350</v>
      </c>
      <c r="S2553" s="14">
        <f t="shared" si="198"/>
        <v>41037.829918981479</v>
      </c>
      <c r="T2553" s="14">
        <f t="shared" si="199"/>
        <v>41058.829918981479</v>
      </c>
      <c r="U2553">
        <f t="shared" si="200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6"/>
        <v>128</v>
      </c>
      <c r="P2554">
        <f t="shared" si="197"/>
        <v>21.37</v>
      </c>
      <c r="Q2554" s="10" t="s">
        <v>8327</v>
      </c>
      <c r="R2554" t="s">
        <v>8329</v>
      </c>
      <c r="S2554" s="14">
        <f t="shared" si="198"/>
        <v>42692.109328703707</v>
      </c>
      <c r="T2554" s="14">
        <f t="shared" si="199"/>
        <v>42717.332638888889</v>
      </c>
      <c r="U2554">
        <f t="shared" si="200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6"/>
        <v>32</v>
      </c>
      <c r="P2555">
        <f t="shared" si="197"/>
        <v>40.06</v>
      </c>
      <c r="Q2555" s="10" t="s">
        <v>8323</v>
      </c>
      <c r="R2555" t="s">
        <v>8326</v>
      </c>
      <c r="S2555" s="14">
        <f t="shared" si="198"/>
        <v>41816.950370370374</v>
      </c>
      <c r="T2555" s="14">
        <f t="shared" si="199"/>
        <v>41853.583333333336</v>
      </c>
      <c r="U2555">
        <f t="shared" si="200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6"/>
        <v>32</v>
      </c>
      <c r="P2556">
        <f t="shared" si="197"/>
        <v>33.74</v>
      </c>
      <c r="Q2556" s="10" t="s">
        <v>8323</v>
      </c>
      <c r="R2556" t="s">
        <v>8326</v>
      </c>
      <c r="S2556" s="14">
        <f t="shared" si="198"/>
        <v>42399.707407407404</v>
      </c>
      <c r="T2556" s="14">
        <f t="shared" si="199"/>
        <v>42420.878472222219</v>
      </c>
      <c r="U2556">
        <f t="shared" si="200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6"/>
        <v>21</v>
      </c>
      <c r="P2557">
        <f t="shared" si="197"/>
        <v>45.79</v>
      </c>
      <c r="Q2557" s="10" t="s">
        <v>8323</v>
      </c>
      <c r="R2557" t="s">
        <v>8326</v>
      </c>
      <c r="S2557" s="14">
        <f t="shared" si="198"/>
        <v>42640.278171296297</v>
      </c>
      <c r="T2557" s="14">
        <f t="shared" si="199"/>
        <v>42670.278171296297</v>
      </c>
      <c r="U2557">
        <f t="shared" si="200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6"/>
        <v>1</v>
      </c>
      <c r="P2558">
        <f t="shared" si="197"/>
        <v>91.43</v>
      </c>
      <c r="Q2558" s="10" t="s">
        <v>8321</v>
      </c>
      <c r="R2558" t="s">
        <v>8325</v>
      </c>
      <c r="S2558" s="14">
        <f t="shared" si="198"/>
        <v>41841.762743055559</v>
      </c>
      <c r="T2558" s="14">
        <f t="shared" si="199"/>
        <v>41901.762743055559</v>
      </c>
      <c r="U2558">
        <f t="shared" si="200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6"/>
        <v>3</v>
      </c>
      <c r="P2559">
        <f t="shared" si="197"/>
        <v>64</v>
      </c>
      <c r="Q2559" s="10" t="s">
        <v>8321</v>
      </c>
      <c r="R2559" t="s">
        <v>8339</v>
      </c>
      <c r="S2559" s="14">
        <f t="shared" si="198"/>
        <v>41156.958993055552</v>
      </c>
      <c r="T2559" s="14">
        <f t="shared" si="199"/>
        <v>41201.958993055552</v>
      </c>
      <c r="U2559">
        <f t="shared" si="200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6"/>
        <v>18</v>
      </c>
      <c r="P2560">
        <f t="shared" si="197"/>
        <v>58.18</v>
      </c>
      <c r="Q2560" s="10" t="s">
        <v>8327</v>
      </c>
      <c r="R2560" t="s">
        <v>8350</v>
      </c>
      <c r="S2560" s="14">
        <f t="shared" si="198"/>
        <v>42025.637939814813</v>
      </c>
      <c r="T2560" s="14">
        <f t="shared" si="199"/>
        <v>42063.631944444445</v>
      </c>
      <c r="U2560">
        <f t="shared" si="200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6"/>
        <v>128</v>
      </c>
      <c r="P2561">
        <f t="shared" si="197"/>
        <v>37.65</v>
      </c>
      <c r="Q2561" s="10" t="s">
        <v>8327</v>
      </c>
      <c r="R2561" t="s">
        <v>8328</v>
      </c>
      <c r="S2561" s="14">
        <f t="shared" si="198"/>
        <v>40893.992962962962</v>
      </c>
      <c r="T2561" s="14">
        <f t="shared" si="199"/>
        <v>40933.992962962962</v>
      </c>
      <c r="U2561">
        <f t="shared" si="200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6"/>
        <v>128</v>
      </c>
      <c r="P2562">
        <f t="shared" si="197"/>
        <v>29.05</v>
      </c>
      <c r="Q2562" s="10" t="s">
        <v>8323</v>
      </c>
      <c r="R2562" t="s">
        <v>8326</v>
      </c>
      <c r="S2562" s="14">
        <f t="shared" si="198"/>
        <v>42789.462430555555</v>
      </c>
      <c r="T2562" s="14">
        <f t="shared" si="199"/>
        <v>42825.957638888889</v>
      </c>
      <c r="U2562">
        <f t="shared" si="200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1">ROUND(E2563/D2563*100,0)</f>
        <v>1</v>
      </c>
      <c r="P2563">
        <f t="shared" ref="P2563:P2626" si="202">IFERROR(ROUND(E2563/L2563,2),0)</f>
        <v>24.5</v>
      </c>
      <c r="Q2563" s="10" t="s">
        <v>8308</v>
      </c>
      <c r="R2563" t="s">
        <v>8318</v>
      </c>
      <c r="S2563" s="14">
        <f t="shared" ref="S2563:S2626" si="203">(((J2563/60)/60)/24)+DATE(1970,1,1)</f>
        <v>41890.511319444442</v>
      </c>
      <c r="T2563" s="14">
        <f t="shared" ref="T2563:T2626" si="204">(((I2563/60)/60)/24)+DATE(1970,1,1)</f>
        <v>41920.511319444442</v>
      </c>
      <c r="U2563">
        <f t="shared" si="200"/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1"/>
        <v>127</v>
      </c>
      <c r="P2564">
        <f t="shared" si="202"/>
        <v>37.409999999999997</v>
      </c>
      <c r="Q2564" s="10" t="s">
        <v>8321</v>
      </c>
      <c r="R2564" t="s">
        <v>8343</v>
      </c>
      <c r="S2564" s="14">
        <f t="shared" si="203"/>
        <v>40730.896354166667</v>
      </c>
      <c r="T2564" s="14">
        <f t="shared" si="204"/>
        <v>40790.896354166667</v>
      </c>
      <c r="U2564">
        <f t="shared" si="200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1"/>
        <v>1</v>
      </c>
      <c r="P2565">
        <f t="shared" si="202"/>
        <v>90.86</v>
      </c>
      <c r="Q2565" s="10" t="s">
        <v>8308</v>
      </c>
      <c r="R2565" t="s">
        <v>8310</v>
      </c>
      <c r="S2565" s="14">
        <f t="shared" si="203"/>
        <v>41913.521064814813</v>
      </c>
      <c r="T2565" s="14">
        <f t="shared" si="204"/>
        <v>41943.521064814813</v>
      </c>
      <c r="U2565">
        <f t="shared" si="200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1"/>
        <v>106</v>
      </c>
      <c r="P2566">
        <f t="shared" si="202"/>
        <v>70.67</v>
      </c>
      <c r="Q2566" s="10" t="s">
        <v>8323</v>
      </c>
      <c r="R2566" t="s">
        <v>8324</v>
      </c>
      <c r="S2566" s="14">
        <f t="shared" si="203"/>
        <v>42465.16851851852</v>
      </c>
      <c r="T2566" s="14">
        <f t="shared" si="204"/>
        <v>42495.16851851852</v>
      </c>
      <c r="U2566">
        <f t="shared" si="200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1"/>
        <v>25</v>
      </c>
      <c r="P2567">
        <f t="shared" si="202"/>
        <v>57.73</v>
      </c>
      <c r="Q2567" s="10" t="s">
        <v>8327</v>
      </c>
      <c r="R2567" t="s">
        <v>8330</v>
      </c>
      <c r="S2567" s="14">
        <f t="shared" si="203"/>
        <v>42801.43104166667</v>
      </c>
      <c r="T2567" s="14">
        <f t="shared" si="204"/>
        <v>42831.389374999999</v>
      </c>
      <c r="U2567">
        <f t="shared" si="200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1"/>
        <v>181</v>
      </c>
      <c r="P2568">
        <f t="shared" si="202"/>
        <v>33.32</v>
      </c>
      <c r="Q2568" s="10" t="s">
        <v>8327</v>
      </c>
      <c r="R2568" t="s">
        <v>8331</v>
      </c>
      <c r="S2568" s="14">
        <f t="shared" si="203"/>
        <v>42198.750254629631</v>
      </c>
      <c r="T2568" s="14">
        <f t="shared" si="204"/>
        <v>42238.750254629631</v>
      </c>
      <c r="U2568">
        <f t="shared" si="200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1"/>
        <v>127</v>
      </c>
      <c r="P2569">
        <f t="shared" si="202"/>
        <v>22.61</v>
      </c>
      <c r="Q2569" s="10" t="s">
        <v>8323</v>
      </c>
      <c r="R2569" t="s">
        <v>8326</v>
      </c>
      <c r="S2569" s="14">
        <f t="shared" si="203"/>
        <v>42503.539976851855</v>
      </c>
      <c r="T2569" s="14">
        <f t="shared" si="204"/>
        <v>42548.791666666672</v>
      </c>
      <c r="U2569">
        <f t="shared" si="200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1"/>
        <v>140</v>
      </c>
      <c r="P2570">
        <f t="shared" si="202"/>
        <v>28.73</v>
      </c>
      <c r="Q2570" s="10" t="s">
        <v>8321</v>
      </c>
      <c r="R2570" t="s">
        <v>8343</v>
      </c>
      <c r="S2570" s="14">
        <f t="shared" si="203"/>
        <v>40918.738935185182</v>
      </c>
      <c r="T2570" s="14">
        <f t="shared" si="204"/>
        <v>40943.738935185182</v>
      </c>
      <c r="U2570">
        <f t="shared" si="200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1"/>
        <v>126</v>
      </c>
      <c r="P2571">
        <f t="shared" si="202"/>
        <v>17.53</v>
      </c>
      <c r="Q2571" s="10" t="s">
        <v>8323</v>
      </c>
      <c r="R2571" t="s">
        <v>8326</v>
      </c>
      <c r="S2571" s="14">
        <f t="shared" si="203"/>
        <v>42480.479861111111</v>
      </c>
      <c r="T2571" s="14">
        <f t="shared" si="204"/>
        <v>42510.479861111111</v>
      </c>
      <c r="U2571">
        <f t="shared" si="200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1"/>
        <v>126</v>
      </c>
      <c r="P2572">
        <f t="shared" si="202"/>
        <v>78.88</v>
      </c>
      <c r="Q2572" s="10" t="s">
        <v>8323</v>
      </c>
      <c r="R2572" t="s">
        <v>8326</v>
      </c>
      <c r="S2572" s="14">
        <f t="shared" si="203"/>
        <v>42289.761192129634</v>
      </c>
      <c r="T2572" s="14">
        <f t="shared" si="204"/>
        <v>42319.802858796291</v>
      </c>
      <c r="U2572">
        <f t="shared" si="200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1"/>
        <v>126</v>
      </c>
      <c r="P2573">
        <f t="shared" si="202"/>
        <v>31.5</v>
      </c>
      <c r="Q2573" s="10" t="s">
        <v>8321</v>
      </c>
      <c r="R2573" t="s">
        <v>8332</v>
      </c>
      <c r="S2573" s="14">
        <f t="shared" si="203"/>
        <v>42447.103518518517</v>
      </c>
      <c r="T2573" s="14">
        <f t="shared" si="204"/>
        <v>42477.103518518517</v>
      </c>
      <c r="U2573">
        <f t="shared" si="200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1"/>
        <v>127</v>
      </c>
      <c r="P2574">
        <f t="shared" si="202"/>
        <v>62.8</v>
      </c>
      <c r="Q2574" s="10" t="s">
        <v>8308</v>
      </c>
      <c r="R2574" t="s">
        <v>8309</v>
      </c>
      <c r="S2574" s="14">
        <f t="shared" si="203"/>
        <v>42115.853888888887</v>
      </c>
      <c r="T2574" s="14">
        <f t="shared" si="204"/>
        <v>42148.853888888887</v>
      </c>
      <c r="U2574">
        <f t="shared" si="200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1"/>
        <v>13</v>
      </c>
      <c r="P2575">
        <f t="shared" si="202"/>
        <v>25</v>
      </c>
      <c r="Q2575" s="10" t="s">
        <v>8313</v>
      </c>
      <c r="R2575" t="s">
        <v>8353</v>
      </c>
      <c r="S2575" s="14">
        <f t="shared" si="203"/>
        <v>42345.951539351852</v>
      </c>
      <c r="T2575" s="14">
        <f t="shared" si="204"/>
        <v>42375.951539351852</v>
      </c>
      <c r="U2575">
        <f t="shared" si="200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1"/>
        <v>21</v>
      </c>
      <c r="P2576">
        <f t="shared" si="202"/>
        <v>52.08</v>
      </c>
      <c r="Q2576" s="10" t="s">
        <v>8323</v>
      </c>
      <c r="R2576" t="s">
        <v>8326</v>
      </c>
      <c r="S2576" s="14">
        <f t="shared" si="203"/>
        <v>42701.908807870372</v>
      </c>
      <c r="T2576" s="14">
        <f t="shared" si="204"/>
        <v>42716.25</v>
      </c>
      <c r="U2576">
        <f t="shared" si="200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1"/>
        <v>18</v>
      </c>
      <c r="P2577">
        <f t="shared" si="202"/>
        <v>36.590000000000003</v>
      </c>
      <c r="Q2577" s="10" t="s">
        <v>8323</v>
      </c>
      <c r="R2577" t="s">
        <v>8326</v>
      </c>
      <c r="S2577" s="14">
        <f t="shared" si="203"/>
        <v>42606.056863425925</v>
      </c>
      <c r="T2577" s="14">
        <f t="shared" si="204"/>
        <v>42620.056863425925</v>
      </c>
      <c r="U2577">
        <f t="shared" si="200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1"/>
        <v>3</v>
      </c>
      <c r="P2578">
        <f t="shared" si="202"/>
        <v>88.71</v>
      </c>
      <c r="Q2578" s="10" t="s">
        <v>8308</v>
      </c>
      <c r="R2578" t="s">
        <v>8310</v>
      </c>
      <c r="S2578" s="14">
        <f t="shared" si="203"/>
        <v>42535.492280092592</v>
      </c>
      <c r="T2578" s="14">
        <f t="shared" si="204"/>
        <v>42565.492280092592</v>
      </c>
      <c r="U2578">
        <f t="shared" si="200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1"/>
        <v>124</v>
      </c>
      <c r="P2579">
        <f t="shared" si="202"/>
        <v>38.75</v>
      </c>
      <c r="Q2579" s="10" t="s">
        <v>8327</v>
      </c>
      <c r="R2579" t="s">
        <v>8331</v>
      </c>
      <c r="S2579" s="14">
        <f t="shared" si="203"/>
        <v>41072.739953703705</v>
      </c>
      <c r="T2579" s="14">
        <f t="shared" si="204"/>
        <v>41102.739953703705</v>
      </c>
      <c r="U2579">
        <f t="shared" si="200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1"/>
        <v>103</v>
      </c>
      <c r="P2580">
        <f t="shared" si="202"/>
        <v>56.36</v>
      </c>
      <c r="Q2580" s="10" t="s">
        <v>8327</v>
      </c>
      <c r="R2580" t="s">
        <v>8328</v>
      </c>
      <c r="S2580" s="14">
        <f t="shared" si="203"/>
        <v>40960.861562500002</v>
      </c>
      <c r="T2580" s="14">
        <f t="shared" si="204"/>
        <v>40976.207638888889</v>
      </c>
      <c r="U2580">
        <f t="shared" si="200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1"/>
        <v>11</v>
      </c>
      <c r="P2581">
        <f t="shared" si="202"/>
        <v>51.67</v>
      </c>
      <c r="Q2581" s="10" t="s">
        <v>8323</v>
      </c>
      <c r="R2581" t="s">
        <v>8326</v>
      </c>
      <c r="S2581" s="14">
        <f t="shared" si="203"/>
        <v>41983.752847222218</v>
      </c>
      <c r="T2581" s="14">
        <f t="shared" si="204"/>
        <v>42014.140972222223</v>
      </c>
      <c r="U2581">
        <f t="shared" si="200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1"/>
        <v>48</v>
      </c>
      <c r="P2582">
        <f t="shared" si="202"/>
        <v>62</v>
      </c>
      <c r="Q2582" s="10" t="s">
        <v>8323</v>
      </c>
      <c r="R2582" t="s">
        <v>8326</v>
      </c>
      <c r="S2582" s="14">
        <f t="shared" si="203"/>
        <v>41830.858344907407</v>
      </c>
      <c r="T2582" s="14">
        <f t="shared" si="204"/>
        <v>41852.291666666664</v>
      </c>
      <c r="U2582">
        <f t="shared" si="200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1"/>
        <v>124</v>
      </c>
      <c r="P2583">
        <f t="shared" si="202"/>
        <v>29.43</v>
      </c>
      <c r="Q2583" s="10" t="s">
        <v>8323</v>
      </c>
      <c r="R2583" t="s">
        <v>8326</v>
      </c>
      <c r="S2583" s="14">
        <f t="shared" si="203"/>
        <v>42544.814328703709</v>
      </c>
      <c r="T2583" s="14">
        <f t="shared" si="204"/>
        <v>42582.873611111107</v>
      </c>
      <c r="U2583">
        <f t="shared" si="200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1"/>
        <v>103</v>
      </c>
      <c r="P2584">
        <f t="shared" si="202"/>
        <v>205</v>
      </c>
      <c r="Q2584" s="10" t="s">
        <v>8308</v>
      </c>
      <c r="R2584" t="s">
        <v>8309</v>
      </c>
      <c r="S2584" s="14">
        <f t="shared" si="203"/>
        <v>42466.826180555552</v>
      </c>
      <c r="T2584" s="14">
        <f t="shared" si="204"/>
        <v>42496.826180555552</v>
      </c>
      <c r="U2584">
        <f t="shared" si="200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1"/>
        <v>61</v>
      </c>
      <c r="P2585">
        <f t="shared" si="202"/>
        <v>203.67</v>
      </c>
      <c r="Q2585" s="10" t="s">
        <v>8323</v>
      </c>
      <c r="R2585" t="s">
        <v>8326</v>
      </c>
      <c r="S2585" s="14">
        <f t="shared" si="203"/>
        <v>42415.398032407407</v>
      </c>
      <c r="T2585" s="14">
        <f t="shared" si="204"/>
        <v>42445.356365740736</v>
      </c>
      <c r="U2585">
        <f t="shared" si="200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1"/>
        <v>122</v>
      </c>
      <c r="P2586">
        <f t="shared" si="202"/>
        <v>27.73</v>
      </c>
      <c r="Q2586" s="10" t="s">
        <v>8323</v>
      </c>
      <c r="R2586" t="s">
        <v>8326</v>
      </c>
      <c r="S2586" s="14">
        <f t="shared" si="203"/>
        <v>42278.453668981485</v>
      </c>
      <c r="T2586" s="14">
        <f t="shared" si="204"/>
        <v>42296.458333333328</v>
      </c>
      <c r="U2586">
        <f t="shared" si="200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1"/>
        <v>102</v>
      </c>
      <c r="P2587">
        <f t="shared" si="202"/>
        <v>43.57</v>
      </c>
      <c r="Q2587" s="10" t="s">
        <v>8327</v>
      </c>
      <c r="R2587" t="s">
        <v>8328</v>
      </c>
      <c r="S2587" s="14">
        <f t="shared" si="203"/>
        <v>41192.758506944447</v>
      </c>
      <c r="T2587" s="14">
        <f t="shared" si="204"/>
        <v>41208.165972222225</v>
      </c>
      <c r="U2587">
        <f t="shared" si="200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1"/>
        <v>2</v>
      </c>
      <c r="P2588">
        <f t="shared" si="202"/>
        <v>67.78</v>
      </c>
      <c r="Q2588" s="10" t="s">
        <v>8323</v>
      </c>
      <c r="R2588" t="s">
        <v>8324</v>
      </c>
      <c r="S2588" s="14">
        <f t="shared" si="203"/>
        <v>42246.883784722217</v>
      </c>
      <c r="T2588" s="14">
        <f t="shared" si="204"/>
        <v>42276.883784722217</v>
      </c>
      <c r="U2588">
        <f t="shared" si="200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1"/>
        <v>122</v>
      </c>
      <c r="P2589">
        <f t="shared" si="202"/>
        <v>203.33</v>
      </c>
      <c r="Q2589" s="10" t="s">
        <v>8323</v>
      </c>
      <c r="R2589" t="s">
        <v>8326</v>
      </c>
      <c r="S2589" s="14">
        <f t="shared" si="203"/>
        <v>42152.503495370373</v>
      </c>
      <c r="T2589" s="14">
        <f t="shared" si="204"/>
        <v>42172.503495370373</v>
      </c>
      <c r="U2589">
        <f t="shared" si="200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1"/>
        <v>2</v>
      </c>
      <c r="P2590">
        <f t="shared" si="202"/>
        <v>25.29</v>
      </c>
      <c r="Q2590" s="10" t="s">
        <v>8316</v>
      </c>
      <c r="R2590" t="s">
        <v>8334</v>
      </c>
      <c r="S2590" s="14">
        <f t="shared" si="203"/>
        <v>41499.546759259261</v>
      </c>
      <c r="T2590" s="14">
        <f t="shared" si="204"/>
        <v>41531.546759259261</v>
      </c>
      <c r="U2590">
        <f t="shared" si="200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1"/>
        <v>121</v>
      </c>
      <c r="P2591">
        <f t="shared" si="202"/>
        <v>37.94</v>
      </c>
      <c r="Q2591" s="10" t="s">
        <v>8327</v>
      </c>
      <c r="R2591" t="s">
        <v>8328</v>
      </c>
      <c r="S2591" s="14">
        <f t="shared" si="203"/>
        <v>41023.227731481478</v>
      </c>
      <c r="T2591" s="14">
        <f t="shared" si="204"/>
        <v>41083.227731481478</v>
      </c>
      <c r="U2591">
        <f t="shared" si="200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1"/>
        <v>121</v>
      </c>
      <c r="P2592">
        <f t="shared" si="202"/>
        <v>33.67</v>
      </c>
      <c r="Q2592" s="10" t="s">
        <v>8323</v>
      </c>
      <c r="R2592" t="s">
        <v>8326</v>
      </c>
      <c r="S2592" s="14">
        <f t="shared" si="203"/>
        <v>41882.585648148146</v>
      </c>
      <c r="T2592" s="14">
        <f t="shared" si="204"/>
        <v>41912.666666666664</v>
      </c>
      <c r="U2592">
        <f t="shared" si="200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1"/>
        <v>242</v>
      </c>
      <c r="P2593">
        <f t="shared" si="202"/>
        <v>24.2</v>
      </c>
      <c r="Q2593" s="10" t="s">
        <v>8323</v>
      </c>
      <c r="R2593" t="s">
        <v>8326</v>
      </c>
      <c r="S2593" s="14">
        <f t="shared" si="203"/>
        <v>42107.621018518519</v>
      </c>
      <c r="T2593" s="14">
        <f t="shared" si="204"/>
        <v>42167.621018518519</v>
      </c>
      <c r="U2593">
        <f t="shared" si="200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1"/>
        <v>242</v>
      </c>
      <c r="P2594">
        <f t="shared" si="202"/>
        <v>43.21</v>
      </c>
      <c r="Q2594" s="10" t="s">
        <v>8323</v>
      </c>
      <c r="R2594" t="s">
        <v>8326</v>
      </c>
      <c r="S2594" s="14">
        <f t="shared" si="203"/>
        <v>42559.776724537034</v>
      </c>
      <c r="T2594" s="14">
        <f t="shared" si="204"/>
        <v>42589.776724537034</v>
      </c>
      <c r="U2594">
        <f t="shared" si="200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1"/>
        <v>0</v>
      </c>
      <c r="P2595">
        <f t="shared" si="202"/>
        <v>201.67</v>
      </c>
      <c r="Q2595" s="10" t="s">
        <v>8323</v>
      </c>
      <c r="R2595" t="s">
        <v>8324</v>
      </c>
      <c r="S2595" s="14">
        <f t="shared" si="203"/>
        <v>42255.791909722218</v>
      </c>
      <c r="T2595" s="14">
        <f t="shared" si="204"/>
        <v>42285.791909722218</v>
      </c>
      <c r="U2595">
        <f t="shared" si="200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1"/>
        <v>100</v>
      </c>
      <c r="P2596">
        <f t="shared" si="202"/>
        <v>46.23</v>
      </c>
      <c r="Q2596" s="10" t="s">
        <v>8321</v>
      </c>
      <c r="R2596" t="s">
        <v>8322</v>
      </c>
      <c r="S2596" s="14">
        <f t="shared" si="203"/>
        <v>42211.951284722221</v>
      </c>
      <c r="T2596" s="14">
        <f t="shared" si="204"/>
        <v>42226.951284722221</v>
      </c>
      <c r="U2596">
        <f t="shared" si="200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1"/>
        <v>6</v>
      </c>
      <c r="P2597">
        <f t="shared" si="202"/>
        <v>50.08</v>
      </c>
      <c r="Q2597" s="10" t="s">
        <v>8316</v>
      </c>
      <c r="R2597" t="s">
        <v>8334</v>
      </c>
      <c r="S2597" s="14">
        <f t="shared" si="203"/>
        <v>42340.701504629629</v>
      </c>
      <c r="T2597" s="14">
        <f t="shared" si="204"/>
        <v>42368.701504629629</v>
      </c>
      <c r="U2597">
        <f t="shared" si="200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1"/>
        <v>100</v>
      </c>
      <c r="P2598">
        <f t="shared" si="202"/>
        <v>27.27</v>
      </c>
      <c r="Q2598" s="10" t="s">
        <v>8321</v>
      </c>
      <c r="R2598" t="s">
        <v>8332</v>
      </c>
      <c r="S2598" s="14">
        <f t="shared" si="203"/>
        <v>41995.752986111111</v>
      </c>
      <c r="T2598" s="14">
        <f t="shared" si="204"/>
        <v>42034.708333333328</v>
      </c>
      <c r="U2598">
        <f t="shared" si="200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1"/>
        <v>120</v>
      </c>
      <c r="P2599">
        <f t="shared" si="202"/>
        <v>60</v>
      </c>
      <c r="Q2599" s="10" t="s">
        <v>8321</v>
      </c>
      <c r="R2599" t="s">
        <v>8343</v>
      </c>
      <c r="S2599" s="14">
        <f t="shared" si="203"/>
        <v>40612.695208333331</v>
      </c>
      <c r="T2599" s="14">
        <f t="shared" si="204"/>
        <v>40636.041666666664</v>
      </c>
      <c r="U2599">
        <f t="shared" si="200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1"/>
        <v>120</v>
      </c>
      <c r="P2600">
        <f t="shared" si="202"/>
        <v>42.86</v>
      </c>
      <c r="Q2600" s="10" t="s">
        <v>8321</v>
      </c>
      <c r="R2600" t="s">
        <v>8322</v>
      </c>
      <c r="S2600" s="14">
        <f t="shared" si="203"/>
        <v>41657.985081018516</v>
      </c>
      <c r="T2600" s="14">
        <f t="shared" si="204"/>
        <v>41699.720833333333</v>
      </c>
      <c r="U2600">
        <f t="shared" si="200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1"/>
        <v>3</v>
      </c>
      <c r="P2601">
        <f t="shared" si="202"/>
        <v>75</v>
      </c>
      <c r="Q2601" s="10" t="s">
        <v>8311</v>
      </c>
      <c r="R2601" t="s">
        <v>8348</v>
      </c>
      <c r="S2601" s="14">
        <f t="shared" si="203"/>
        <v>42457.871516203704</v>
      </c>
      <c r="T2601" s="14">
        <f t="shared" si="204"/>
        <v>42487.579861111109</v>
      </c>
      <c r="U2601">
        <f t="shared" si="200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1"/>
        <v>299</v>
      </c>
      <c r="P2602">
        <f t="shared" si="202"/>
        <v>35.119999999999997</v>
      </c>
      <c r="Q2602" s="10" t="s">
        <v>8316</v>
      </c>
      <c r="R2602" t="s">
        <v>8317</v>
      </c>
      <c r="S2602" s="14">
        <f t="shared" si="203"/>
        <v>42689.853090277778</v>
      </c>
      <c r="T2602" s="14">
        <f t="shared" si="204"/>
        <v>42696.853090277778</v>
      </c>
      <c r="U2602">
        <f t="shared" si="200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1"/>
        <v>238</v>
      </c>
      <c r="P2603">
        <f t="shared" si="202"/>
        <v>33.06</v>
      </c>
      <c r="Q2603" s="10" t="s">
        <v>8311</v>
      </c>
      <c r="R2603" t="s">
        <v>8333</v>
      </c>
      <c r="S2603" s="14">
        <f t="shared" si="203"/>
        <v>41235.054560185185</v>
      </c>
      <c r="T2603" s="14">
        <f t="shared" si="204"/>
        <v>41249.054560185185</v>
      </c>
      <c r="U2603">
        <f t="shared" si="200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1"/>
        <v>169</v>
      </c>
      <c r="P2604">
        <f t="shared" si="202"/>
        <v>45.62</v>
      </c>
      <c r="Q2604" s="10" t="s">
        <v>8323</v>
      </c>
      <c r="R2604" t="s">
        <v>8326</v>
      </c>
      <c r="S2604" s="14">
        <f t="shared" si="203"/>
        <v>41881.361342592594</v>
      </c>
      <c r="T2604" s="14">
        <f t="shared" si="204"/>
        <v>41911.361342592594</v>
      </c>
      <c r="U2604">
        <f t="shared" si="200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1"/>
        <v>108</v>
      </c>
      <c r="P2605">
        <f t="shared" si="202"/>
        <v>28.19</v>
      </c>
      <c r="Q2605" s="10" t="s">
        <v>8323</v>
      </c>
      <c r="R2605" t="s">
        <v>8326</v>
      </c>
      <c r="S2605" s="14">
        <f t="shared" si="203"/>
        <v>41858.355393518519</v>
      </c>
      <c r="T2605" s="14">
        <f t="shared" si="204"/>
        <v>41882.547222222223</v>
      </c>
      <c r="U2605">
        <f t="shared" si="200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1"/>
        <v>3</v>
      </c>
      <c r="P2606">
        <f t="shared" si="202"/>
        <v>73.88</v>
      </c>
      <c r="Q2606" s="10" t="s">
        <v>8313</v>
      </c>
      <c r="R2606" t="s">
        <v>8314</v>
      </c>
      <c r="S2606" s="14">
        <f t="shared" si="203"/>
        <v>41877.638298611113</v>
      </c>
      <c r="T2606" s="14">
        <f t="shared" si="204"/>
        <v>41912.638298611113</v>
      </c>
      <c r="U2606">
        <f t="shared" si="200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1"/>
        <v>4</v>
      </c>
      <c r="P2607">
        <f t="shared" si="202"/>
        <v>45.39</v>
      </c>
      <c r="Q2607" s="10" t="s">
        <v>8308</v>
      </c>
      <c r="R2607" t="s">
        <v>8342</v>
      </c>
      <c r="S2607" s="14">
        <f t="shared" si="203"/>
        <v>41835.639155092591</v>
      </c>
      <c r="T2607" s="14">
        <f t="shared" si="204"/>
        <v>41865.639155092591</v>
      </c>
      <c r="U2607">
        <f t="shared" si="200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1"/>
        <v>0</v>
      </c>
      <c r="P2608">
        <f t="shared" si="202"/>
        <v>84.29</v>
      </c>
      <c r="Q2608" s="10" t="s">
        <v>8308</v>
      </c>
      <c r="R2608" t="s">
        <v>8310</v>
      </c>
      <c r="S2608" s="14">
        <f t="shared" si="203"/>
        <v>42737.663877314815</v>
      </c>
      <c r="T2608" s="14">
        <f t="shared" si="204"/>
        <v>42767.663877314815</v>
      </c>
      <c r="U2608">
        <f t="shared" si="200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1"/>
        <v>20</v>
      </c>
      <c r="P2609">
        <f t="shared" si="202"/>
        <v>25.52</v>
      </c>
      <c r="Q2609" s="10" t="s">
        <v>8323</v>
      </c>
      <c r="R2609" t="s">
        <v>8324</v>
      </c>
      <c r="S2609" s="14">
        <f t="shared" si="203"/>
        <v>42630.922893518517</v>
      </c>
      <c r="T2609" s="14">
        <f t="shared" si="204"/>
        <v>42665.922893518517</v>
      </c>
      <c r="U2609">
        <f t="shared" si="200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1"/>
        <v>12</v>
      </c>
      <c r="P2610">
        <f t="shared" si="202"/>
        <v>24.46</v>
      </c>
      <c r="Q2610" s="10" t="s">
        <v>8323</v>
      </c>
      <c r="R2610" t="s">
        <v>8335</v>
      </c>
      <c r="S2610" s="14">
        <f t="shared" si="203"/>
        <v>42010.968240740738</v>
      </c>
      <c r="T2610" s="14">
        <f t="shared" si="204"/>
        <v>42055.968240740738</v>
      </c>
      <c r="U2610">
        <f>YEAR(S2610)</f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1"/>
        <v>167</v>
      </c>
      <c r="P2611">
        <f t="shared" si="202"/>
        <v>17.239999999999998</v>
      </c>
      <c r="Q2611" s="10" t="s">
        <v>8327</v>
      </c>
      <c r="R2611" t="s">
        <v>8331</v>
      </c>
      <c r="S2611" s="14">
        <f t="shared" si="203"/>
        <v>42498.341122685189</v>
      </c>
      <c r="T2611" s="14">
        <f t="shared" si="204"/>
        <v>42533.229166666672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1"/>
        <v>2</v>
      </c>
      <c r="P2612">
        <f t="shared" si="202"/>
        <v>25.43</v>
      </c>
      <c r="Q2612" s="10" t="s">
        <v>8316</v>
      </c>
      <c r="R2612" t="s">
        <v>8344</v>
      </c>
      <c r="S2612" s="14">
        <f t="shared" si="203"/>
        <v>41926.854166666664</v>
      </c>
      <c r="T2612" s="14">
        <f t="shared" si="204"/>
        <v>41957.895833333328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1"/>
        <v>3</v>
      </c>
      <c r="P2613">
        <f t="shared" si="202"/>
        <v>65</v>
      </c>
      <c r="Q2613" s="10" t="s">
        <v>8319</v>
      </c>
      <c r="R2613" t="s">
        <v>8345</v>
      </c>
      <c r="S2613" s="14">
        <f t="shared" si="203"/>
        <v>42170.728460648148</v>
      </c>
      <c r="T2613" s="14">
        <f t="shared" si="204"/>
        <v>42200.728460648148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1"/>
        <v>105</v>
      </c>
      <c r="P2614">
        <f t="shared" si="202"/>
        <v>29</v>
      </c>
      <c r="Q2614" s="10" t="s">
        <v>8323</v>
      </c>
      <c r="R2614" t="s">
        <v>8326</v>
      </c>
      <c r="S2614" s="14">
        <f t="shared" si="203"/>
        <v>42338.963912037041</v>
      </c>
      <c r="T2614" s="14">
        <f t="shared" si="204"/>
        <v>42353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1"/>
        <v>29</v>
      </c>
      <c r="P2615">
        <f t="shared" si="202"/>
        <v>44.31</v>
      </c>
      <c r="Q2615" s="10" t="s">
        <v>8323</v>
      </c>
      <c r="R2615" t="s">
        <v>8326</v>
      </c>
      <c r="S2615" s="14">
        <f t="shared" si="203"/>
        <v>41779.045937499999</v>
      </c>
      <c r="T2615" s="14">
        <f t="shared" si="204"/>
        <v>41820.727777777778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1"/>
        <v>10</v>
      </c>
      <c r="P2616">
        <f t="shared" si="202"/>
        <v>71.25</v>
      </c>
      <c r="Q2616" s="10" t="s">
        <v>8321</v>
      </c>
      <c r="R2616" t="s">
        <v>8339</v>
      </c>
      <c r="S2616" s="14">
        <f t="shared" si="203"/>
        <v>42238.726631944446</v>
      </c>
      <c r="T2616" s="14">
        <f t="shared" si="204"/>
        <v>42298.726631944446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1"/>
        <v>14</v>
      </c>
      <c r="P2617">
        <f t="shared" si="202"/>
        <v>43.85</v>
      </c>
      <c r="Q2617" s="10" t="s">
        <v>8311</v>
      </c>
      <c r="R2617" t="s">
        <v>8356</v>
      </c>
      <c r="S2617" s="14">
        <f t="shared" si="203"/>
        <v>41311.126481481479</v>
      </c>
      <c r="T2617" s="14">
        <f t="shared" si="204"/>
        <v>41341.126481481479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1"/>
        <v>114</v>
      </c>
      <c r="P2618">
        <f t="shared" si="202"/>
        <v>40.71</v>
      </c>
      <c r="Q2618" s="10" t="s">
        <v>8323</v>
      </c>
      <c r="R2618" t="s">
        <v>8326</v>
      </c>
      <c r="S2618" s="14">
        <f t="shared" si="203"/>
        <v>42232.702546296292</v>
      </c>
      <c r="T2618" s="14">
        <f t="shared" si="204"/>
        <v>42264.165972222225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1"/>
        <v>114</v>
      </c>
      <c r="P2619">
        <f t="shared" si="202"/>
        <v>27.14</v>
      </c>
      <c r="Q2619" s="10" t="s">
        <v>8323</v>
      </c>
      <c r="R2619" t="s">
        <v>8326</v>
      </c>
      <c r="S2619" s="14">
        <f t="shared" si="203"/>
        <v>41779.724224537036</v>
      </c>
      <c r="T2619" s="14">
        <f t="shared" si="204"/>
        <v>41805.666666666664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1"/>
        <v>228</v>
      </c>
      <c r="P2620">
        <f t="shared" si="202"/>
        <v>57</v>
      </c>
      <c r="Q2620" s="10" t="s">
        <v>8323</v>
      </c>
      <c r="R2620" t="s">
        <v>8326</v>
      </c>
      <c r="S2620" s="14">
        <f t="shared" si="203"/>
        <v>42045.84238425926</v>
      </c>
      <c r="T2620" s="14">
        <f t="shared" si="204"/>
        <v>42075.800717592589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1"/>
        <v>9</v>
      </c>
      <c r="P2621">
        <f t="shared" si="202"/>
        <v>80.709999999999994</v>
      </c>
      <c r="Q2621" s="10" t="s">
        <v>8323</v>
      </c>
      <c r="R2621" t="s">
        <v>8326</v>
      </c>
      <c r="S2621" s="14">
        <f t="shared" si="203"/>
        <v>42199.648912037039</v>
      </c>
      <c r="T2621" s="14">
        <f t="shared" si="204"/>
        <v>42217.041666666672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1"/>
        <v>113</v>
      </c>
      <c r="P2622">
        <f t="shared" si="202"/>
        <v>37.67</v>
      </c>
      <c r="Q2622" s="10" t="s">
        <v>8323</v>
      </c>
      <c r="R2622" t="s">
        <v>8335</v>
      </c>
      <c r="S2622" s="14">
        <f t="shared" si="203"/>
        <v>42619.802488425921</v>
      </c>
      <c r="T2622" s="14">
        <f t="shared" si="204"/>
        <v>42659.875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1"/>
        <v>113</v>
      </c>
      <c r="P2623">
        <f t="shared" si="202"/>
        <v>19.47</v>
      </c>
      <c r="Q2623" s="10" t="s">
        <v>8321</v>
      </c>
      <c r="R2623" t="s">
        <v>8343</v>
      </c>
      <c r="S2623" s="14">
        <f t="shared" si="203"/>
        <v>42360.487210648149</v>
      </c>
      <c r="T2623" s="14">
        <f t="shared" si="204"/>
        <v>42390.487210648149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1"/>
        <v>113</v>
      </c>
      <c r="P2624">
        <f t="shared" si="202"/>
        <v>12.53</v>
      </c>
      <c r="Q2624" s="10" t="s">
        <v>8327</v>
      </c>
      <c r="R2624" t="s">
        <v>8338</v>
      </c>
      <c r="S2624" s="14">
        <f t="shared" si="203"/>
        <v>41596.913437499999</v>
      </c>
      <c r="T2624" s="14">
        <f t="shared" si="204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1"/>
        <v>28</v>
      </c>
      <c r="P2625">
        <f t="shared" si="202"/>
        <v>51</v>
      </c>
      <c r="Q2625" s="10" t="s">
        <v>8323</v>
      </c>
      <c r="R2625" t="s">
        <v>8326</v>
      </c>
      <c r="S2625" s="14">
        <f t="shared" si="203"/>
        <v>41765.938657407409</v>
      </c>
      <c r="T2625" s="14">
        <f t="shared" si="204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1"/>
        <v>22</v>
      </c>
      <c r="P2626">
        <f t="shared" si="202"/>
        <v>56</v>
      </c>
      <c r="Q2626" s="10" t="s">
        <v>8321</v>
      </c>
      <c r="R2626" t="s">
        <v>8325</v>
      </c>
      <c r="S2626" s="14">
        <f t="shared" si="203"/>
        <v>41900.505312499998</v>
      </c>
      <c r="T2626" s="14">
        <f t="shared" si="204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4">
        <f t="shared" si="207"/>
        <v>42523.739212962959</v>
      </c>
      <c r="T2690" s="14">
        <f t="shared" si="208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09">ROUND(E2691/D2691*100,0)</f>
        <v>10</v>
      </c>
      <c r="P2691">
        <f t="shared" ref="P2691:P2754" si="210">IFERROR(ROUND(E2691/L2691,2),0)</f>
        <v>37.54</v>
      </c>
      <c r="Q2691" s="10" t="s">
        <v>8323</v>
      </c>
      <c r="R2691" t="s">
        <v>8326</v>
      </c>
      <c r="S2691" s="14">
        <f t="shared" ref="S2691:S2754" si="211">(((J2691/60)/60)/24)+DATE(1970,1,1)</f>
        <v>42467.548541666663</v>
      </c>
      <c r="T2691" s="14">
        <f t="shared" ref="T2691:T2754" si="212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09"/>
        <v>10</v>
      </c>
      <c r="P2692">
        <f t="shared" si="210"/>
        <v>54.11</v>
      </c>
      <c r="Q2692" s="10" t="s">
        <v>8327</v>
      </c>
      <c r="R2692" t="s">
        <v>8330</v>
      </c>
      <c r="S2692" s="14">
        <f t="shared" si="211"/>
        <v>42427.721006944441</v>
      </c>
      <c r="T2692" s="14">
        <f t="shared" si="212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09"/>
        <v>2</v>
      </c>
      <c r="P2693">
        <f t="shared" si="210"/>
        <v>60.75</v>
      </c>
      <c r="Q2693" s="10" t="s">
        <v>8308</v>
      </c>
      <c r="R2693" t="s">
        <v>8310</v>
      </c>
      <c r="S2693" s="14">
        <f t="shared" si="211"/>
        <v>42704.086053240739</v>
      </c>
      <c r="T2693" s="14">
        <f t="shared" si="212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09"/>
        <v>108</v>
      </c>
      <c r="P2694">
        <f t="shared" si="210"/>
        <v>44.09</v>
      </c>
      <c r="Q2694" s="10" t="s">
        <v>8323</v>
      </c>
      <c r="R2694" t="s">
        <v>8326</v>
      </c>
      <c r="S2694" s="14">
        <f t="shared" si="211"/>
        <v>42746.261782407411</v>
      </c>
      <c r="T2694" s="14">
        <f t="shared" si="212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09"/>
        <v>138</v>
      </c>
      <c r="P2695">
        <f t="shared" si="210"/>
        <v>28.32</v>
      </c>
      <c r="Q2695" s="10" t="s">
        <v>8323</v>
      </c>
      <c r="R2695" t="s">
        <v>8326</v>
      </c>
      <c r="S2695" s="14">
        <f t="shared" si="211"/>
        <v>42410.017199074078</v>
      </c>
      <c r="T2695" s="14">
        <f t="shared" si="212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09"/>
        <v>1</v>
      </c>
      <c r="P2696">
        <f t="shared" si="210"/>
        <v>120.25</v>
      </c>
      <c r="Q2696" s="10" t="s">
        <v>8308</v>
      </c>
      <c r="R2696" t="s">
        <v>8310</v>
      </c>
      <c r="S2696" s="14">
        <f t="shared" si="211"/>
        <v>42726.192916666667</v>
      </c>
      <c r="T2696" s="14">
        <f t="shared" si="212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09"/>
        <v>5</v>
      </c>
      <c r="P2697">
        <f t="shared" si="210"/>
        <v>60.13</v>
      </c>
      <c r="Q2697" s="10" t="s">
        <v>8323</v>
      </c>
      <c r="R2697" t="s">
        <v>8335</v>
      </c>
      <c r="S2697" s="14">
        <f t="shared" si="211"/>
        <v>42140.421319444446</v>
      </c>
      <c r="T2697" s="14">
        <f t="shared" si="212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09"/>
        <v>64</v>
      </c>
      <c r="P2698">
        <f t="shared" si="210"/>
        <v>40</v>
      </c>
      <c r="Q2698" s="10" t="s">
        <v>8321</v>
      </c>
      <c r="R2698" t="s">
        <v>8339</v>
      </c>
      <c r="S2698" s="14">
        <f t="shared" si="211"/>
        <v>42107.703877314809</v>
      </c>
      <c r="T2698" s="14">
        <f t="shared" si="212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09"/>
        <v>12</v>
      </c>
      <c r="P2699">
        <f t="shared" si="210"/>
        <v>60</v>
      </c>
      <c r="Q2699" s="10" t="s">
        <v>8308</v>
      </c>
      <c r="R2699" t="s">
        <v>8310</v>
      </c>
      <c r="S2699" s="14">
        <f t="shared" si="211"/>
        <v>42411.828287037039</v>
      </c>
      <c r="T2699" s="14">
        <f t="shared" si="212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09"/>
        <v>10</v>
      </c>
      <c r="P2700">
        <f t="shared" si="210"/>
        <v>21.73</v>
      </c>
      <c r="Q2700" s="10" t="s">
        <v>8316</v>
      </c>
      <c r="R2700" t="s">
        <v>8334</v>
      </c>
      <c r="S2700" s="14">
        <f t="shared" si="211"/>
        <v>41156.963344907403</v>
      </c>
      <c r="T2700" s="14">
        <f t="shared" si="212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09"/>
        <v>12</v>
      </c>
      <c r="P2701">
        <f t="shared" si="210"/>
        <v>78.33</v>
      </c>
      <c r="Q2701" s="10" t="s">
        <v>8323</v>
      </c>
      <c r="R2701" t="s">
        <v>8324</v>
      </c>
      <c r="S2701" s="14">
        <f t="shared" si="211"/>
        <v>42100.723738425921</v>
      </c>
      <c r="T2701" s="14">
        <f t="shared" si="212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09"/>
        <v>149</v>
      </c>
      <c r="P2702">
        <f t="shared" si="210"/>
        <v>15.13</v>
      </c>
      <c r="Q2702" s="10" t="s">
        <v>8323</v>
      </c>
      <c r="R2702" t="s">
        <v>8326</v>
      </c>
      <c r="S2702" s="14">
        <f t="shared" si="211"/>
        <v>42433.761886574073</v>
      </c>
      <c r="T2702" s="14">
        <f t="shared" si="212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09"/>
        <v>0</v>
      </c>
      <c r="P2703">
        <f t="shared" si="210"/>
        <v>116.75</v>
      </c>
      <c r="Q2703" s="10" t="s">
        <v>8308</v>
      </c>
      <c r="R2703" t="s">
        <v>8310</v>
      </c>
      <c r="S2703" s="14">
        <f t="shared" si="211"/>
        <v>42437.924988425926</v>
      </c>
      <c r="T2703" s="14">
        <f t="shared" si="212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09"/>
        <v>5</v>
      </c>
      <c r="P2704">
        <f t="shared" si="210"/>
        <v>35.92</v>
      </c>
      <c r="Q2704" s="10" t="s">
        <v>8323</v>
      </c>
      <c r="R2704" t="s">
        <v>8326</v>
      </c>
      <c r="S2704" s="14">
        <f t="shared" si="211"/>
        <v>41974.738576388889</v>
      </c>
      <c r="T2704" s="14">
        <f t="shared" si="212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09"/>
        <v>116</v>
      </c>
      <c r="P2705">
        <f t="shared" si="210"/>
        <v>35.619999999999997</v>
      </c>
      <c r="Q2705" s="10" t="s">
        <v>8327</v>
      </c>
      <c r="R2705" t="s">
        <v>8331</v>
      </c>
      <c r="S2705" s="14">
        <f t="shared" si="211"/>
        <v>42240.852534722217</v>
      </c>
      <c r="T2705" s="14">
        <f t="shared" si="212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09"/>
        <v>1</v>
      </c>
      <c r="P2706">
        <f t="shared" si="210"/>
        <v>57.88</v>
      </c>
      <c r="Q2706" s="10" t="s">
        <v>8308</v>
      </c>
      <c r="R2706" t="s">
        <v>8342</v>
      </c>
      <c r="S2706" s="14">
        <f t="shared" si="211"/>
        <v>41989.853692129633</v>
      </c>
      <c r="T2706" s="14">
        <f t="shared" si="212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09"/>
        <v>153</v>
      </c>
      <c r="P2707">
        <f t="shared" si="210"/>
        <v>30.67</v>
      </c>
      <c r="Q2707" s="10" t="s">
        <v>8321</v>
      </c>
      <c r="R2707" t="s">
        <v>8343</v>
      </c>
      <c r="S2707" s="14">
        <f t="shared" si="211"/>
        <v>40844.691643518519</v>
      </c>
      <c r="T2707" s="14">
        <f t="shared" si="212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09"/>
        <v>131</v>
      </c>
      <c r="P2708">
        <f t="shared" si="210"/>
        <v>21.9</v>
      </c>
      <c r="Q2708" s="10" t="s">
        <v>8321</v>
      </c>
      <c r="R2708" t="s">
        <v>8343</v>
      </c>
      <c r="S2708" s="14">
        <f t="shared" si="211"/>
        <v>40935.005104166667</v>
      </c>
      <c r="T2708" s="14">
        <f t="shared" si="212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09"/>
        <v>2</v>
      </c>
      <c r="P2709">
        <f t="shared" si="210"/>
        <v>76.67</v>
      </c>
      <c r="Q2709" s="10" t="s">
        <v>8319</v>
      </c>
      <c r="R2709" t="s">
        <v>8345</v>
      </c>
      <c r="S2709" s="14">
        <f t="shared" si="211"/>
        <v>42204.875868055555</v>
      </c>
      <c r="T2709" s="14">
        <f t="shared" si="212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09"/>
        <v>3</v>
      </c>
      <c r="P2710">
        <f t="shared" si="210"/>
        <v>35.380000000000003</v>
      </c>
      <c r="Q2710" s="10" t="s">
        <v>8319</v>
      </c>
      <c r="R2710" t="s">
        <v>8345</v>
      </c>
      <c r="S2710" s="14">
        <f t="shared" si="211"/>
        <v>42198.695138888885</v>
      </c>
      <c r="T2710" s="14">
        <f t="shared" si="212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09"/>
        <v>184</v>
      </c>
      <c r="P2711">
        <f t="shared" si="210"/>
        <v>30.67</v>
      </c>
      <c r="Q2711" s="10" t="s">
        <v>8323</v>
      </c>
      <c r="R2711" t="s">
        <v>8326</v>
      </c>
      <c r="S2711" s="14">
        <f t="shared" si="211"/>
        <v>42383.793124999997</v>
      </c>
      <c r="T2711" s="14">
        <f t="shared" si="212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09"/>
        <v>8</v>
      </c>
      <c r="P2712">
        <f t="shared" si="210"/>
        <v>38.33</v>
      </c>
      <c r="Q2712" s="10" t="s">
        <v>8323</v>
      </c>
      <c r="R2712" t="s">
        <v>8326</v>
      </c>
      <c r="S2712" s="14">
        <f t="shared" si="211"/>
        <v>41904.650578703702</v>
      </c>
      <c r="T2712" s="14">
        <f t="shared" si="212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09"/>
        <v>30</v>
      </c>
      <c r="P2713">
        <f t="shared" si="210"/>
        <v>50.56</v>
      </c>
      <c r="Q2713" s="10" t="s">
        <v>8323</v>
      </c>
      <c r="R2713" t="s">
        <v>8335</v>
      </c>
      <c r="S2713" s="14">
        <f t="shared" si="211"/>
        <v>42090.909016203703</v>
      </c>
      <c r="T2713" s="14">
        <f t="shared" si="212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09"/>
        <v>2</v>
      </c>
      <c r="P2714">
        <f t="shared" si="210"/>
        <v>32.36</v>
      </c>
      <c r="Q2714" s="10" t="s">
        <v>8323</v>
      </c>
      <c r="R2714" t="s">
        <v>8326</v>
      </c>
      <c r="S2714" s="14">
        <f t="shared" si="211"/>
        <v>42601.827141203699</v>
      </c>
      <c r="T2714" s="14">
        <f t="shared" si="212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09"/>
        <v>38</v>
      </c>
      <c r="P2715">
        <f t="shared" si="210"/>
        <v>32.36</v>
      </c>
      <c r="Q2715" s="10" t="s">
        <v>8323</v>
      </c>
      <c r="R2715" t="s">
        <v>8326</v>
      </c>
      <c r="S2715" s="14">
        <f t="shared" si="211"/>
        <v>42775.964212962965</v>
      </c>
      <c r="T2715" s="14">
        <f t="shared" si="212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09"/>
        <v>3</v>
      </c>
      <c r="P2716">
        <f t="shared" si="210"/>
        <v>30.13</v>
      </c>
      <c r="Q2716" s="10" t="s">
        <v>8323</v>
      </c>
      <c r="R2716" t="s">
        <v>8335</v>
      </c>
      <c r="S2716" s="14">
        <f t="shared" si="211"/>
        <v>42047.724444444444</v>
      </c>
      <c r="T2716" s="14">
        <f t="shared" si="212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09"/>
        <v>3</v>
      </c>
      <c r="P2717">
        <f t="shared" si="210"/>
        <v>41</v>
      </c>
      <c r="Q2717" s="10" t="s">
        <v>8323</v>
      </c>
      <c r="R2717" t="s">
        <v>8324</v>
      </c>
      <c r="S2717" s="14">
        <f t="shared" si="211"/>
        <v>41829.935717592591</v>
      </c>
      <c r="T2717" s="14">
        <f t="shared" si="212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09"/>
        <v>113</v>
      </c>
      <c r="P2718">
        <f t="shared" si="210"/>
        <v>30</v>
      </c>
      <c r="Q2718" s="10" t="s">
        <v>8323</v>
      </c>
      <c r="R2718" t="s">
        <v>8326</v>
      </c>
      <c r="S2718" s="14">
        <f t="shared" si="211"/>
        <v>42064.785613425927</v>
      </c>
      <c r="T2718" s="14">
        <f t="shared" si="212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09"/>
        <v>18</v>
      </c>
      <c r="P2719">
        <f t="shared" si="210"/>
        <v>64.290000000000006</v>
      </c>
      <c r="Q2719" s="10" t="s">
        <v>8323</v>
      </c>
      <c r="R2719" t="s">
        <v>8326</v>
      </c>
      <c r="S2719" s="14">
        <f t="shared" si="211"/>
        <v>41795.598923611113</v>
      </c>
      <c r="T2719" s="14">
        <f t="shared" si="212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09"/>
        <v>7</v>
      </c>
      <c r="P2720">
        <f t="shared" si="210"/>
        <v>44.5</v>
      </c>
      <c r="Q2720" s="10" t="s">
        <v>8311</v>
      </c>
      <c r="R2720" t="s">
        <v>8348</v>
      </c>
      <c r="S2720" s="14">
        <f t="shared" si="211"/>
        <v>42622.456238425926</v>
      </c>
      <c r="T2720" s="14">
        <f t="shared" si="212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09"/>
        <v>9</v>
      </c>
      <c r="P2721">
        <f t="shared" si="210"/>
        <v>40.450000000000003</v>
      </c>
      <c r="Q2721" s="10" t="s">
        <v>8311</v>
      </c>
      <c r="R2721" t="s">
        <v>8352</v>
      </c>
      <c r="S2721" s="14">
        <f t="shared" si="211"/>
        <v>42067.722372685181</v>
      </c>
      <c r="T2721" s="14">
        <f t="shared" si="212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09"/>
        <v>110</v>
      </c>
      <c r="P2722">
        <f t="shared" si="210"/>
        <v>24.44</v>
      </c>
      <c r="Q2722" s="10" t="s">
        <v>8323</v>
      </c>
      <c r="R2722" t="s">
        <v>8326</v>
      </c>
      <c r="S2722" s="14">
        <f t="shared" si="211"/>
        <v>42213.505474537036</v>
      </c>
      <c r="T2722" s="14">
        <f t="shared" si="212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09"/>
        <v>18</v>
      </c>
      <c r="P2723">
        <f t="shared" si="210"/>
        <v>44</v>
      </c>
      <c r="Q2723" s="10" t="s">
        <v>8323</v>
      </c>
      <c r="R2723" t="s">
        <v>8326</v>
      </c>
      <c r="S2723" s="14">
        <f t="shared" si="211"/>
        <v>41982.87364583333</v>
      </c>
      <c r="T2723" s="14">
        <f t="shared" si="212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09"/>
        <v>22</v>
      </c>
      <c r="P2724">
        <f t="shared" si="210"/>
        <v>48.56</v>
      </c>
      <c r="Q2724" s="10" t="s">
        <v>8323</v>
      </c>
      <c r="R2724" t="s">
        <v>8326</v>
      </c>
      <c r="S2724" s="14">
        <f t="shared" si="211"/>
        <v>42245.234340277777</v>
      </c>
      <c r="T2724" s="14">
        <f t="shared" si="212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09"/>
        <v>16</v>
      </c>
      <c r="P2725">
        <f t="shared" si="210"/>
        <v>43.5</v>
      </c>
      <c r="Q2725" s="10" t="s">
        <v>8321</v>
      </c>
      <c r="R2725" t="s">
        <v>8325</v>
      </c>
      <c r="S2725" s="14">
        <f t="shared" si="211"/>
        <v>41835.126805555556</v>
      </c>
      <c r="T2725" s="14">
        <f t="shared" si="212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09"/>
        <v>109</v>
      </c>
      <c r="P2726">
        <f t="shared" si="210"/>
        <v>31.07</v>
      </c>
      <c r="Q2726" s="10" t="s">
        <v>8327</v>
      </c>
      <c r="R2726" t="s">
        <v>8331</v>
      </c>
      <c r="S2726" s="14">
        <f t="shared" si="211"/>
        <v>41619.998310185183</v>
      </c>
      <c r="T2726" s="14">
        <f t="shared" si="212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09"/>
        <v>4</v>
      </c>
      <c r="P2727">
        <f t="shared" si="210"/>
        <v>145</v>
      </c>
      <c r="Q2727" s="10" t="s">
        <v>8308</v>
      </c>
      <c r="R2727" t="s">
        <v>8342</v>
      </c>
      <c r="S2727" s="14">
        <f t="shared" si="211"/>
        <v>42027.056793981479</v>
      </c>
      <c r="T2727" s="14">
        <f t="shared" si="212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09"/>
        <v>2</v>
      </c>
      <c r="P2728">
        <f t="shared" si="210"/>
        <v>108.25</v>
      </c>
      <c r="Q2728" s="10" t="s">
        <v>8308</v>
      </c>
      <c r="R2728" t="s">
        <v>8318</v>
      </c>
      <c r="S2728" s="14">
        <f t="shared" si="211"/>
        <v>42703.917824074073</v>
      </c>
      <c r="T2728" s="14">
        <f t="shared" si="212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09"/>
        <v>1</v>
      </c>
      <c r="P2729">
        <f t="shared" si="210"/>
        <v>35.83</v>
      </c>
      <c r="Q2729" s="10" t="s">
        <v>8321</v>
      </c>
      <c r="R2729" t="s">
        <v>8339</v>
      </c>
      <c r="S2729" s="14">
        <f t="shared" si="211"/>
        <v>41863.260381944441</v>
      </c>
      <c r="T2729" s="14">
        <f t="shared" si="212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09"/>
        <v>108</v>
      </c>
      <c r="P2730">
        <f t="shared" si="210"/>
        <v>47.78</v>
      </c>
      <c r="Q2730" s="10" t="s">
        <v>8319</v>
      </c>
      <c r="R2730" t="s">
        <v>8320</v>
      </c>
      <c r="S2730" s="14">
        <f t="shared" si="211"/>
        <v>42607.316122685181</v>
      </c>
      <c r="T2730" s="14">
        <f t="shared" si="212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09"/>
        <v>57</v>
      </c>
      <c r="P2731">
        <f t="shared" si="210"/>
        <v>43</v>
      </c>
      <c r="Q2731" s="10" t="s">
        <v>8323</v>
      </c>
      <c r="R2731" t="s">
        <v>8324</v>
      </c>
      <c r="S2731" s="14">
        <f t="shared" si="211"/>
        <v>42081.515335648146</v>
      </c>
      <c r="T2731" s="14">
        <f t="shared" si="212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09"/>
        <v>129</v>
      </c>
      <c r="P2732">
        <f t="shared" si="210"/>
        <v>30.71</v>
      </c>
      <c r="Q2732" s="10" t="s">
        <v>8323</v>
      </c>
      <c r="R2732" t="s">
        <v>8326</v>
      </c>
      <c r="S2732" s="14">
        <f t="shared" si="211"/>
        <v>42309.191307870366</v>
      </c>
      <c r="T2732" s="14">
        <f t="shared" si="212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09"/>
        <v>143</v>
      </c>
      <c r="P2733">
        <f t="shared" si="210"/>
        <v>21.5</v>
      </c>
      <c r="Q2733" s="10" t="s">
        <v>8323</v>
      </c>
      <c r="R2733" t="s">
        <v>8326</v>
      </c>
      <c r="S2733" s="14">
        <f t="shared" si="211"/>
        <v>42160.651817129634</v>
      </c>
      <c r="T2733" s="14">
        <f t="shared" si="212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09"/>
        <v>34</v>
      </c>
      <c r="P2734">
        <f t="shared" si="210"/>
        <v>33.08</v>
      </c>
      <c r="Q2734" s="10" t="s">
        <v>8323</v>
      </c>
      <c r="R2734" t="s">
        <v>8326</v>
      </c>
      <c r="S2734" s="14">
        <f t="shared" si="211"/>
        <v>42022.661527777775</v>
      </c>
      <c r="T2734" s="14">
        <f t="shared" si="212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09"/>
        <v>28</v>
      </c>
      <c r="P2735">
        <f t="shared" si="210"/>
        <v>61</v>
      </c>
      <c r="Q2735" s="10" t="s">
        <v>8323</v>
      </c>
      <c r="R2735" t="s">
        <v>8326</v>
      </c>
      <c r="S2735" s="14">
        <f t="shared" si="211"/>
        <v>42089.901574074072</v>
      </c>
      <c r="T2735" s="14">
        <f t="shared" si="212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09"/>
        <v>0</v>
      </c>
      <c r="P2736">
        <f t="shared" si="210"/>
        <v>53.25</v>
      </c>
      <c r="Q2736" s="10" t="s">
        <v>8308</v>
      </c>
      <c r="R2736" t="s">
        <v>8342</v>
      </c>
      <c r="S2736" s="14">
        <f t="shared" si="211"/>
        <v>42083.069884259254</v>
      </c>
      <c r="T2736" s="14">
        <f t="shared" si="212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09"/>
        <v>9</v>
      </c>
      <c r="P2737">
        <f t="shared" si="210"/>
        <v>47.33</v>
      </c>
      <c r="Q2737" s="10" t="s">
        <v>8323</v>
      </c>
      <c r="R2737" t="s">
        <v>8335</v>
      </c>
      <c r="S2737" s="14">
        <f t="shared" si="211"/>
        <v>41975.676111111112</v>
      </c>
      <c r="T2737" s="14">
        <f t="shared" si="212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09"/>
        <v>106</v>
      </c>
      <c r="P2738">
        <f t="shared" si="210"/>
        <v>53.13</v>
      </c>
      <c r="Q2738" s="10" t="s">
        <v>8321</v>
      </c>
      <c r="R2738" t="s">
        <v>8343</v>
      </c>
      <c r="S2738" s="14">
        <f t="shared" si="211"/>
        <v>40706.135208333333</v>
      </c>
      <c r="T2738" s="14">
        <f t="shared" si="212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09"/>
        <v>5</v>
      </c>
      <c r="P2739">
        <f t="shared" si="210"/>
        <v>17.71</v>
      </c>
      <c r="Q2739" s="10" t="s">
        <v>8316</v>
      </c>
      <c r="R2739" t="s">
        <v>8334</v>
      </c>
      <c r="S2739" s="14">
        <f t="shared" si="211"/>
        <v>41577.045428240745</v>
      </c>
      <c r="T2739" s="14">
        <f t="shared" si="212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09"/>
        <v>0</v>
      </c>
      <c r="P2740">
        <f t="shared" si="210"/>
        <v>60.71</v>
      </c>
      <c r="Q2740" s="10" t="s">
        <v>8316</v>
      </c>
      <c r="R2740" t="s">
        <v>8344</v>
      </c>
      <c r="S2740" s="14">
        <f t="shared" si="211"/>
        <v>42094.667256944449</v>
      </c>
      <c r="T2740" s="14">
        <f t="shared" si="212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09"/>
        <v>101</v>
      </c>
      <c r="P2741">
        <f t="shared" si="210"/>
        <v>47.22</v>
      </c>
      <c r="Q2741" s="10" t="s">
        <v>8327</v>
      </c>
      <c r="R2741" t="s">
        <v>8329</v>
      </c>
      <c r="S2741" s="14">
        <f t="shared" si="211"/>
        <v>42299.776770833334</v>
      </c>
      <c r="T2741" s="14">
        <f t="shared" si="212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09"/>
        <v>24</v>
      </c>
      <c r="P2742">
        <f t="shared" si="210"/>
        <v>53.13</v>
      </c>
      <c r="Q2742" s="10" t="s">
        <v>8323</v>
      </c>
      <c r="R2742" t="s">
        <v>8326</v>
      </c>
      <c r="S2742" s="14">
        <f t="shared" si="211"/>
        <v>42306.848854166667</v>
      </c>
      <c r="T2742" s="14">
        <f t="shared" si="212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09"/>
        <v>383</v>
      </c>
      <c r="P2743">
        <f t="shared" si="210"/>
        <v>15.04</v>
      </c>
      <c r="Q2743" s="10" t="s">
        <v>8327</v>
      </c>
      <c r="R2743" t="s">
        <v>8329</v>
      </c>
      <c r="S2743" s="14">
        <f t="shared" si="211"/>
        <v>41276.846817129634</v>
      </c>
      <c r="T2743" s="14">
        <f t="shared" si="212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09"/>
        <v>210</v>
      </c>
      <c r="P2744">
        <f t="shared" si="210"/>
        <v>105</v>
      </c>
      <c r="Q2744" s="10" t="s">
        <v>8323</v>
      </c>
      <c r="R2744" t="s">
        <v>8326</v>
      </c>
      <c r="S2744" s="14">
        <f t="shared" si="211"/>
        <v>42147.729930555557</v>
      </c>
      <c r="T2744" s="14">
        <f t="shared" si="212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09"/>
        <v>8</v>
      </c>
      <c r="P2745">
        <f t="shared" si="210"/>
        <v>104.75</v>
      </c>
      <c r="Q2745" s="10" t="s">
        <v>8311</v>
      </c>
      <c r="R2745" t="s">
        <v>8348</v>
      </c>
      <c r="S2745" s="14">
        <f t="shared" si="211"/>
        <v>42601.851678240739</v>
      </c>
      <c r="T2745" s="14">
        <f t="shared" si="212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09"/>
        <v>42</v>
      </c>
      <c r="P2746">
        <f t="shared" si="210"/>
        <v>29.79</v>
      </c>
      <c r="Q2746" s="10" t="s">
        <v>8323</v>
      </c>
      <c r="R2746" t="s">
        <v>8326</v>
      </c>
      <c r="S2746" s="14">
        <f t="shared" si="211"/>
        <v>42111.71665509259</v>
      </c>
      <c r="T2746" s="14">
        <f t="shared" si="212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09"/>
        <v>104</v>
      </c>
      <c r="P2747">
        <f t="shared" si="210"/>
        <v>18.91</v>
      </c>
      <c r="Q2747" s="10" t="s">
        <v>8327</v>
      </c>
      <c r="R2747" t="s">
        <v>8328</v>
      </c>
      <c r="S2747" s="14">
        <f t="shared" si="211"/>
        <v>40192.542233796295</v>
      </c>
      <c r="T2747" s="14">
        <f t="shared" si="212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09"/>
        <v>14</v>
      </c>
      <c r="P2748">
        <f t="shared" si="210"/>
        <v>51.88</v>
      </c>
      <c r="Q2748" s="10" t="s">
        <v>8321</v>
      </c>
      <c r="R2748" t="s">
        <v>8339</v>
      </c>
      <c r="S2748" s="14">
        <f t="shared" si="211"/>
        <v>42526.871331018512</v>
      </c>
      <c r="T2748" s="14">
        <f t="shared" si="212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09"/>
        <v>7</v>
      </c>
      <c r="P2749">
        <f t="shared" si="210"/>
        <v>59</v>
      </c>
      <c r="Q2749" s="10" t="s">
        <v>8323</v>
      </c>
      <c r="R2749" t="s">
        <v>8326</v>
      </c>
      <c r="S2749" s="14">
        <f t="shared" si="211"/>
        <v>42293.809212962966</v>
      </c>
      <c r="T2749" s="14">
        <f t="shared" si="212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09"/>
        <v>2</v>
      </c>
      <c r="P2750">
        <f t="shared" si="210"/>
        <v>51.38</v>
      </c>
      <c r="Q2750" s="10" t="s">
        <v>8308</v>
      </c>
      <c r="R2750" t="s">
        <v>8310</v>
      </c>
      <c r="S2750" s="14">
        <f t="shared" si="211"/>
        <v>42257.014965277776</v>
      </c>
      <c r="T2750" s="14">
        <f t="shared" si="212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09"/>
        <v>117</v>
      </c>
      <c r="P2751">
        <f t="shared" si="210"/>
        <v>51.25</v>
      </c>
      <c r="Q2751" s="10" t="s">
        <v>8321</v>
      </c>
      <c r="R2751" t="s">
        <v>8332</v>
      </c>
      <c r="S2751" s="14">
        <f t="shared" si="211"/>
        <v>41989.91134259259</v>
      </c>
      <c r="T2751" s="14">
        <f t="shared" si="212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09"/>
        <v>1</v>
      </c>
      <c r="P2752">
        <f t="shared" si="210"/>
        <v>410</v>
      </c>
      <c r="Q2752" s="10" t="s">
        <v>8316</v>
      </c>
      <c r="R2752" t="s">
        <v>8334</v>
      </c>
      <c r="S2752" s="14">
        <f t="shared" si="211"/>
        <v>41793.659525462965</v>
      </c>
      <c r="T2752" s="14">
        <f t="shared" si="212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09"/>
        <v>24</v>
      </c>
      <c r="P2753">
        <f t="shared" si="210"/>
        <v>41</v>
      </c>
      <c r="Q2753" s="10" t="s">
        <v>8323</v>
      </c>
      <c r="R2753" t="s">
        <v>8326</v>
      </c>
      <c r="S2753" s="14">
        <f t="shared" si="211"/>
        <v>42770.290590277778</v>
      </c>
      <c r="T2753" s="14">
        <f t="shared" si="212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09"/>
        <v>136</v>
      </c>
      <c r="P2754">
        <f t="shared" si="210"/>
        <v>15.15</v>
      </c>
      <c r="Q2754" s="10" t="s">
        <v>8323</v>
      </c>
      <c r="R2754" t="s">
        <v>8326</v>
      </c>
      <c r="S2754" s="14">
        <f t="shared" si="211"/>
        <v>42461.689745370371</v>
      </c>
      <c r="T2754" s="14">
        <f t="shared" si="212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3">ROUND(E2755/D2755*100,0)</f>
        <v>1</v>
      </c>
      <c r="P2755">
        <f t="shared" ref="P2755:P2818" si="214">IFERROR(ROUND(E2755/L2755,2),0)</f>
        <v>45.33</v>
      </c>
      <c r="Q2755" s="10" t="s">
        <v>8308</v>
      </c>
      <c r="R2755" t="s">
        <v>8310</v>
      </c>
      <c r="S2755" s="14">
        <f t="shared" ref="S2755:S2818" si="215">(((J2755/60)/60)/24)+DATE(1970,1,1)</f>
        <v>41935.221585648149</v>
      </c>
      <c r="T2755" s="14">
        <f t="shared" ref="T2755:T2818" si="216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3"/>
        <v>1</v>
      </c>
      <c r="P2756">
        <f t="shared" si="214"/>
        <v>101.25</v>
      </c>
      <c r="Q2756" s="10" t="s">
        <v>8316</v>
      </c>
      <c r="R2756" t="s">
        <v>8334</v>
      </c>
      <c r="S2756" s="14">
        <f t="shared" si="215"/>
        <v>42534.284710648149</v>
      </c>
      <c r="T2756" s="14">
        <f t="shared" si="216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3"/>
        <v>13</v>
      </c>
      <c r="P2757">
        <f t="shared" si="214"/>
        <v>80.599999999999994</v>
      </c>
      <c r="Q2757" s="10" t="s">
        <v>8321</v>
      </c>
      <c r="R2757" t="s">
        <v>8337</v>
      </c>
      <c r="S2757" s="14">
        <f t="shared" si="215"/>
        <v>41788.381909722222</v>
      </c>
      <c r="T2757" s="14">
        <f t="shared" si="216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3"/>
        <v>3</v>
      </c>
      <c r="P2758">
        <f t="shared" si="214"/>
        <v>13</v>
      </c>
      <c r="Q2758" s="10" t="s">
        <v>8308</v>
      </c>
      <c r="R2758" t="s">
        <v>8310</v>
      </c>
      <c r="S2758" s="14">
        <f t="shared" si="215"/>
        <v>42715.688437500001</v>
      </c>
      <c r="T2758" s="14">
        <f t="shared" si="216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3"/>
        <v>8</v>
      </c>
      <c r="P2759">
        <f t="shared" si="214"/>
        <v>80.599999999999994</v>
      </c>
      <c r="Q2759" s="10" t="s">
        <v>8311</v>
      </c>
      <c r="R2759" t="s">
        <v>8348</v>
      </c>
      <c r="S2759" s="14">
        <f t="shared" si="215"/>
        <v>41961.813518518517</v>
      </c>
      <c r="T2759" s="14">
        <f t="shared" si="216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3"/>
        <v>4</v>
      </c>
      <c r="P2760">
        <f t="shared" si="214"/>
        <v>100.5</v>
      </c>
      <c r="Q2760" s="10" t="s">
        <v>8323</v>
      </c>
      <c r="R2760" t="s">
        <v>8335</v>
      </c>
      <c r="S2760" s="14">
        <f t="shared" si="215"/>
        <v>42410.93105324074</v>
      </c>
      <c r="T2760" s="14">
        <f t="shared" si="216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3"/>
        <v>33</v>
      </c>
      <c r="P2761">
        <f t="shared" si="214"/>
        <v>30.85</v>
      </c>
      <c r="Q2761" s="10" t="s">
        <v>8321</v>
      </c>
      <c r="R2761" t="s">
        <v>8325</v>
      </c>
      <c r="S2761" s="14">
        <f t="shared" si="215"/>
        <v>42067.991238425922</v>
      </c>
      <c r="T2761" s="14">
        <f t="shared" si="216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3"/>
        <v>40</v>
      </c>
      <c r="P2762">
        <f t="shared" si="214"/>
        <v>80.2</v>
      </c>
      <c r="Q2762" s="10" t="s">
        <v>8321</v>
      </c>
      <c r="R2762" t="s">
        <v>8325</v>
      </c>
      <c r="S2762" s="14">
        <f t="shared" si="215"/>
        <v>42136.035405092596</v>
      </c>
      <c r="T2762" s="14">
        <f t="shared" si="216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3"/>
        <v>133</v>
      </c>
      <c r="P2763">
        <f t="shared" si="214"/>
        <v>25.02</v>
      </c>
      <c r="Q2763" s="10" t="s">
        <v>8327</v>
      </c>
      <c r="R2763" t="s">
        <v>8328</v>
      </c>
      <c r="S2763" s="14">
        <f t="shared" si="215"/>
        <v>41107.726782407408</v>
      </c>
      <c r="T2763" s="14">
        <f t="shared" si="216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3"/>
        <v>1</v>
      </c>
      <c r="P2764">
        <f t="shared" si="214"/>
        <v>133.33000000000001</v>
      </c>
      <c r="Q2764" s="10" t="s">
        <v>8321</v>
      </c>
      <c r="R2764" t="s">
        <v>8339</v>
      </c>
      <c r="S2764" s="14">
        <f t="shared" si="215"/>
        <v>40995.024317129632</v>
      </c>
      <c r="T2764" s="14">
        <f t="shared" si="216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3"/>
        <v>3</v>
      </c>
      <c r="P2765">
        <f t="shared" si="214"/>
        <v>66.67</v>
      </c>
      <c r="Q2765" s="10" t="s">
        <v>8311</v>
      </c>
      <c r="R2765" t="s">
        <v>8352</v>
      </c>
      <c r="S2765" s="14">
        <f t="shared" si="215"/>
        <v>40436.68408564815</v>
      </c>
      <c r="T2765" s="14">
        <f t="shared" si="216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3"/>
        <v>100</v>
      </c>
      <c r="P2766">
        <f t="shared" si="214"/>
        <v>30.77</v>
      </c>
      <c r="Q2766" s="10" t="s">
        <v>8323</v>
      </c>
      <c r="R2766" t="s">
        <v>8326</v>
      </c>
      <c r="S2766" s="14">
        <f t="shared" si="215"/>
        <v>42689.214988425927</v>
      </c>
      <c r="T2766" s="14">
        <f t="shared" si="216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3"/>
        <v>16</v>
      </c>
      <c r="P2767">
        <f t="shared" si="214"/>
        <v>66.67</v>
      </c>
      <c r="Q2767" s="10" t="s">
        <v>8323</v>
      </c>
      <c r="R2767" t="s">
        <v>8326</v>
      </c>
      <c r="S2767" s="14">
        <f t="shared" si="215"/>
        <v>42374.655081018514</v>
      </c>
      <c r="T2767" s="14">
        <f t="shared" si="216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3"/>
        <v>11</v>
      </c>
      <c r="P2768">
        <f t="shared" si="214"/>
        <v>80</v>
      </c>
      <c r="Q2768" s="10" t="s">
        <v>8323</v>
      </c>
      <c r="R2768" t="s">
        <v>8326</v>
      </c>
      <c r="S2768" s="14">
        <f t="shared" si="215"/>
        <v>42750.530312499999</v>
      </c>
      <c r="T2768" s="14">
        <f t="shared" si="216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3"/>
        <v>12</v>
      </c>
      <c r="P2769">
        <f t="shared" si="214"/>
        <v>79.400000000000006</v>
      </c>
      <c r="Q2769" s="10" t="s">
        <v>8323</v>
      </c>
      <c r="R2769" t="s">
        <v>8326</v>
      </c>
      <c r="S2769" s="14">
        <f t="shared" si="215"/>
        <v>42151.905717592599</v>
      </c>
      <c r="T2769" s="14">
        <f t="shared" si="216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3"/>
        <v>1</v>
      </c>
      <c r="P2770">
        <f t="shared" si="214"/>
        <v>56.57</v>
      </c>
      <c r="Q2770" s="10" t="s">
        <v>8321</v>
      </c>
      <c r="R2770" t="s">
        <v>8339</v>
      </c>
      <c r="S2770" s="14">
        <f t="shared" si="215"/>
        <v>41654.946759259255</v>
      </c>
      <c r="T2770" s="14">
        <f t="shared" si="216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3"/>
        <v>156</v>
      </c>
      <c r="P2771">
        <f t="shared" si="214"/>
        <v>30.08</v>
      </c>
      <c r="Q2771" s="10" t="s">
        <v>8327</v>
      </c>
      <c r="R2771" t="s">
        <v>8341</v>
      </c>
      <c r="S2771" s="14">
        <f t="shared" si="215"/>
        <v>40514.107615740737</v>
      </c>
      <c r="T2771" s="14">
        <f t="shared" si="216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3"/>
        <v>128</v>
      </c>
      <c r="P2772">
        <f t="shared" si="214"/>
        <v>27.5</v>
      </c>
      <c r="Q2772" s="10" t="s">
        <v>8323</v>
      </c>
      <c r="R2772" t="s">
        <v>8326</v>
      </c>
      <c r="S2772" s="14">
        <f t="shared" si="215"/>
        <v>42535.97865740741</v>
      </c>
      <c r="T2772" s="14">
        <f t="shared" si="216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3"/>
        <v>19</v>
      </c>
      <c r="P2773">
        <f t="shared" si="214"/>
        <v>64.17</v>
      </c>
      <c r="Q2773" s="10" t="s">
        <v>8323</v>
      </c>
      <c r="R2773" t="s">
        <v>8326</v>
      </c>
      <c r="S2773" s="14">
        <f t="shared" si="215"/>
        <v>42093.588263888887</v>
      </c>
      <c r="T2773" s="14">
        <f t="shared" si="216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3"/>
        <v>5</v>
      </c>
      <c r="P2774">
        <f t="shared" si="214"/>
        <v>31.75</v>
      </c>
      <c r="Q2774" s="10" t="s">
        <v>8313</v>
      </c>
      <c r="R2774" t="s">
        <v>8353</v>
      </c>
      <c r="S2774" s="14">
        <f t="shared" si="215"/>
        <v>41799.725289351853</v>
      </c>
      <c r="T2774" s="14">
        <f t="shared" si="216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3"/>
        <v>127</v>
      </c>
      <c r="P2775">
        <f t="shared" si="214"/>
        <v>25.4</v>
      </c>
      <c r="Q2775" s="10" t="s">
        <v>8323</v>
      </c>
      <c r="R2775" t="s">
        <v>8326</v>
      </c>
      <c r="S2775" s="14">
        <f t="shared" si="215"/>
        <v>42401.945219907408</v>
      </c>
      <c r="T2775" s="14">
        <f t="shared" si="216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3"/>
        <v>58</v>
      </c>
      <c r="P2776">
        <f t="shared" si="214"/>
        <v>54.29</v>
      </c>
      <c r="Q2776" s="10" t="s">
        <v>8321</v>
      </c>
      <c r="R2776" t="s">
        <v>8325</v>
      </c>
      <c r="S2776" s="14">
        <f t="shared" si="215"/>
        <v>42023.818622685183</v>
      </c>
      <c r="T2776" s="14">
        <f t="shared" si="216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3"/>
        <v>11</v>
      </c>
      <c r="P2777">
        <f t="shared" si="214"/>
        <v>42.22</v>
      </c>
      <c r="Q2777" s="10" t="s">
        <v>8313</v>
      </c>
      <c r="R2777" t="s">
        <v>8314</v>
      </c>
      <c r="S2777" s="14">
        <f t="shared" si="215"/>
        <v>42029.907858796301</v>
      </c>
      <c r="T2777" s="14">
        <f t="shared" si="216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3"/>
        <v>19</v>
      </c>
      <c r="P2778">
        <f t="shared" si="214"/>
        <v>47.5</v>
      </c>
      <c r="Q2778" s="10" t="s">
        <v>8311</v>
      </c>
      <c r="R2778" t="s">
        <v>8356</v>
      </c>
      <c r="S2778" s="14">
        <f t="shared" si="215"/>
        <v>41117.900729166664</v>
      </c>
      <c r="T2778" s="14">
        <f t="shared" si="216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3"/>
        <v>1</v>
      </c>
      <c r="P2779">
        <f t="shared" si="214"/>
        <v>41.89</v>
      </c>
      <c r="Q2779" s="10" t="s">
        <v>8308</v>
      </c>
      <c r="R2779" t="s">
        <v>8310</v>
      </c>
      <c r="S2779" s="14">
        <f t="shared" si="215"/>
        <v>42625.635636574079</v>
      </c>
      <c r="T2779" s="14">
        <f t="shared" si="216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3"/>
        <v>125</v>
      </c>
      <c r="P2780">
        <f t="shared" si="214"/>
        <v>41.78</v>
      </c>
      <c r="Q2780" s="10" t="s">
        <v>8321</v>
      </c>
      <c r="R2780" t="s">
        <v>8322</v>
      </c>
      <c r="S2780" s="14">
        <f t="shared" si="215"/>
        <v>42425.576898148152</v>
      </c>
      <c r="T2780" s="14">
        <f t="shared" si="216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3"/>
        <v>0</v>
      </c>
      <c r="P2781">
        <f t="shared" si="214"/>
        <v>53.71</v>
      </c>
      <c r="Q2781" s="10" t="s">
        <v>8323</v>
      </c>
      <c r="R2781" t="s">
        <v>8324</v>
      </c>
      <c r="S2781" s="14">
        <f t="shared" si="215"/>
        <v>41940.028287037036</v>
      </c>
      <c r="T2781" s="14">
        <f t="shared" si="216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3"/>
        <v>6</v>
      </c>
      <c r="P2782">
        <f t="shared" si="214"/>
        <v>41.67</v>
      </c>
      <c r="Q2782" s="10" t="s">
        <v>8327</v>
      </c>
      <c r="R2782" t="s">
        <v>8350</v>
      </c>
      <c r="S2782" s="14">
        <f t="shared" si="215"/>
        <v>40937.679560185185</v>
      </c>
      <c r="T2782" s="14">
        <f t="shared" si="216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3"/>
        <v>125</v>
      </c>
      <c r="P2783">
        <f t="shared" si="214"/>
        <v>53.57</v>
      </c>
      <c r="Q2783" s="10" t="s">
        <v>8311</v>
      </c>
      <c r="R2783" t="s">
        <v>8333</v>
      </c>
      <c r="S2783" s="14">
        <f t="shared" si="215"/>
        <v>41799.814340277779</v>
      </c>
      <c r="T2783" s="14">
        <f t="shared" si="216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3"/>
        <v>4</v>
      </c>
      <c r="P2784">
        <f t="shared" si="214"/>
        <v>93.75</v>
      </c>
      <c r="Q2784" s="10" t="s">
        <v>8323</v>
      </c>
      <c r="R2784" t="s">
        <v>8326</v>
      </c>
      <c r="S2784" s="14">
        <f t="shared" si="215"/>
        <v>42808.640231481477</v>
      </c>
      <c r="T2784" s="14">
        <f t="shared" si="216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3"/>
        <v>150</v>
      </c>
      <c r="P2785">
        <f t="shared" si="214"/>
        <v>41.67</v>
      </c>
      <c r="Q2785" s="10" t="s">
        <v>8323</v>
      </c>
      <c r="R2785" t="s">
        <v>8326</v>
      </c>
      <c r="S2785" s="14">
        <f t="shared" si="215"/>
        <v>42529.022013888884</v>
      </c>
      <c r="T2785" s="14">
        <f t="shared" si="216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3"/>
        <v>124</v>
      </c>
      <c r="P2786">
        <f t="shared" si="214"/>
        <v>14.84</v>
      </c>
      <c r="Q2786" s="10" t="s">
        <v>8323</v>
      </c>
      <c r="R2786" t="s">
        <v>8324</v>
      </c>
      <c r="S2786" s="14">
        <f t="shared" si="215"/>
        <v>42334.468935185185</v>
      </c>
      <c r="T2786" s="14">
        <f t="shared" si="216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3"/>
        <v>123</v>
      </c>
      <c r="P2787">
        <f t="shared" si="214"/>
        <v>46.13</v>
      </c>
      <c r="Q2787" s="10" t="s">
        <v>8323</v>
      </c>
      <c r="R2787" t="s">
        <v>8326</v>
      </c>
      <c r="S2787" s="14">
        <f t="shared" si="215"/>
        <v>42517.003368055557</v>
      </c>
      <c r="T2787" s="14">
        <f t="shared" si="216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3"/>
        <v>7</v>
      </c>
      <c r="P2788">
        <f t="shared" si="214"/>
        <v>40.78</v>
      </c>
      <c r="Q2788" s="10" t="s">
        <v>8313</v>
      </c>
      <c r="R2788" t="s">
        <v>8351</v>
      </c>
      <c r="S2788" s="14">
        <f t="shared" si="215"/>
        <v>41791.057314814818</v>
      </c>
      <c r="T2788" s="14">
        <f t="shared" si="216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3"/>
        <v>7</v>
      </c>
      <c r="P2789">
        <f t="shared" si="214"/>
        <v>72.400000000000006</v>
      </c>
      <c r="Q2789" s="10" t="s">
        <v>8323</v>
      </c>
      <c r="R2789" t="s">
        <v>8326</v>
      </c>
      <c r="S2789" s="14">
        <f t="shared" si="215"/>
        <v>42041.205000000002</v>
      </c>
      <c r="T2789" s="14">
        <f t="shared" si="216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3"/>
        <v>10</v>
      </c>
      <c r="P2790">
        <f t="shared" si="214"/>
        <v>32.82</v>
      </c>
      <c r="Q2790" s="10" t="s">
        <v>8316</v>
      </c>
      <c r="R2790" t="s">
        <v>8344</v>
      </c>
      <c r="S2790" s="14">
        <f t="shared" si="215"/>
        <v>42371.355729166666</v>
      </c>
      <c r="T2790" s="14">
        <f t="shared" si="216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3"/>
        <v>1</v>
      </c>
      <c r="P2791">
        <f t="shared" si="214"/>
        <v>120</v>
      </c>
      <c r="Q2791" s="10" t="s">
        <v>8321</v>
      </c>
      <c r="R2791" t="s">
        <v>8325</v>
      </c>
      <c r="S2791" s="14">
        <f t="shared" si="215"/>
        <v>42195.643865740742</v>
      </c>
      <c r="T2791" s="14">
        <f t="shared" si="216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3"/>
        <v>2</v>
      </c>
      <c r="P2792">
        <f t="shared" si="214"/>
        <v>60</v>
      </c>
      <c r="Q2792" s="10" t="s">
        <v>8311</v>
      </c>
      <c r="R2792" t="s">
        <v>8352</v>
      </c>
      <c r="S2792" s="14">
        <f t="shared" si="215"/>
        <v>41614.563194444447</v>
      </c>
      <c r="T2792" s="14">
        <f t="shared" si="216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3"/>
        <v>103</v>
      </c>
      <c r="P2793">
        <f t="shared" si="214"/>
        <v>24</v>
      </c>
      <c r="Q2793" s="10" t="s">
        <v>8327</v>
      </c>
      <c r="R2793" t="s">
        <v>8330</v>
      </c>
      <c r="S2793" s="14">
        <f t="shared" si="215"/>
        <v>42788.2502662037</v>
      </c>
      <c r="T2793" s="14">
        <f t="shared" si="216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3"/>
        <v>1</v>
      </c>
      <c r="P2794">
        <f t="shared" si="214"/>
        <v>35.9</v>
      </c>
      <c r="Q2794" s="10" t="s">
        <v>8321</v>
      </c>
      <c r="R2794" t="s">
        <v>8337</v>
      </c>
      <c r="S2794" s="14">
        <f t="shared" si="215"/>
        <v>41933.586157407408</v>
      </c>
      <c r="T2794" s="14">
        <f t="shared" si="216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3"/>
        <v>1</v>
      </c>
      <c r="P2795">
        <f t="shared" si="214"/>
        <v>71.599999999999994</v>
      </c>
      <c r="Q2795" s="10" t="s">
        <v>8308</v>
      </c>
      <c r="R2795" t="s">
        <v>8315</v>
      </c>
      <c r="S2795" s="14">
        <f t="shared" si="215"/>
        <v>42695.624340277776</v>
      </c>
      <c r="T2795" s="14">
        <f t="shared" si="216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3"/>
        <v>18</v>
      </c>
      <c r="P2796">
        <f t="shared" si="214"/>
        <v>25.57</v>
      </c>
      <c r="Q2796" s="10" t="s">
        <v>8323</v>
      </c>
      <c r="R2796" t="s">
        <v>8326</v>
      </c>
      <c r="S2796" s="14">
        <f t="shared" si="215"/>
        <v>41833.089756944442</v>
      </c>
      <c r="T2796" s="14">
        <f t="shared" si="216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3"/>
        <v>101</v>
      </c>
      <c r="P2797">
        <f t="shared" si="214"/>
        <v>59.17</v>
      </c>
      <c r="Q2797" s="10" t="s">
        <v>8323</v>
      </c>
      <c r="R2797" t="s">
        <v>8326</v>
      </c>
      <c r="S2797" s="14">
        <f t="shared" si="215"/>
        <v>42230.662731481483</v>
      </c>
      <c r="T2797" s="14">
        <f t="shared" si="216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3"/>
        <v>102</v>
      </c>
      <c r="P2798">
        <f t="shared" si="214"/>
        <v>25.21</v>
      </c>
      <c r="Q2798" s="10" t="s">
        <v>8308</v>
      </c>
      <c r="R2798" t="s">
        <v>8315</v>
      </c>
      <c r="S2798" s="14">
        <f t="shared" si="215"/>
        <v>41989.913136574076</v>
      </c>
      <c r="T2798" s="14">
        <f t="shared" si="216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3"/>
        <v>70</v>
      </c>
      <c r="P2799">
        <f t="shared" si="214"/>
        <v>39</v>
      </c>
      <c r="Q2799" s="10" t="s">
        <v>8311</v>
      </c>
      <c r="R2799" t="s">
        <v>8352</v>
      </c>
      <c r="S2799" s="14">
        <f t="shared" si="215"/>
        <v>41663.780300925922</v>
      </c>
      <c r="T2799" s="14">
        <f t="shared" si="216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3"/>
        <v>100</v>
      </c>
      <c r="P2800">
        <f t="shared" si="214"/>
        <v>35.1</v>
      </c>
      <c r="Q2800" s="10" t="s">
        <v>8323</v>
      </c>
      <c r="R2800" t="s">
        <v>8335</v>
      </c>
      <c r="S2800" s="14">
        <f t="shared" si="215"/>
        <v>42167.534791666665</v>
      </c>
      <c r="T2800" s="14">
        <f t="shared" si="216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3"/>
        <v>0</v>
      </c>
      <c r="P2801">
        <f t="shared" si="214"/>
        <v>116.67</v>
      </c>
      <c r="Q2801" s="10" t="s">
        <v>8308</v>
      </c>
      <c r="R2801" t="s">
        <v>8342</v>
      </c>
      <c r="S2801" s="14">
        <f t="shared" si="215"/>
        <v>42474.637824074074</v>
      </c>
      <c r="T2801" s="14">
        <f t="shared" si="216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3"/>
        <v>4</v>
      </c>
      <c r="P2802">
        <f t="shared" si="214"/>
        <v>26.92</v>
      </c>
      <c r="Q2802" s="10" t="s">
        <v>8311</v>
      </c>
      <c r="R2802" t="s">
        <v>8349</v>
      </c>
      <c r="S2802" s="14">
        <f t="shared" si="215"/>
        <v>41671.936863425923</v>
      </c>
      <c r="T2802" s="14">
        <f t="shared" si="216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3"/>
        <v>140</v>
      </c>
      <c r="P2803">
        <f t="shared" si="214"/>
        <v>35</v>
      </c>
      <c r="Q2803" s="10" t="s">
        <v>8323</v>
      </c>
      <c r="R2803" t="s">
        <v>8326</v>
      </c>
      <c r="S2803" s="14">
        <f t="shared" si="215"/>
        <v>42088.911354166667</v>
      </c>
      <c r="T2803" s="14">
        <f t="shared" si="216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3"/>
        <v>16</v>
      </c>
      <c r="P2804">
        <f t="shared" si="214"/>
        <v>29.17</v>
      </c>
      <c r="Q2804" s="10" t="s">
        <v>8323</v>
      </c>
      <c r="R2804" t="s">
        <v>8326</v>
      </c>
      <c r="S2804" s="14">
        <f t="shared" si="215"/>
        <v>42041.581307870365</v>
      </c>
      <c r="T2804" s="14">
        <f t="shared" si="216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3"/>
        <v>0</v>
      </c>
      <c r="P2805">
        <f t="shared" si="214"/>
        <v>38.44</v>
      </c>
      <c r="Q2805" s="10" t="s">
        <v>8308</v>
      </c>
      <c r="R2805" t="s">
        <v>8342</v>
      </c>
      <c r="S2805" s="14">
        <f t="shared" si="215"/>
        <v>41963.050127314811</v>
      </c>
      <c r="T2805" s="14">
        <f t="shared" si="216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3"/>
        <v>0</v>
      </c>
      <c r="P2806">
        <f t="shared" si="214"/>
        <v>69</v>
      </c>
      <c r="Q2806" s="10" t="s">
        <v>8321</v>
      </c>
      <c r="R2806" t="s">
        <v>8325</v>
      </c>
      <c r="S2806" s="14">
        <f t="shared" si="215"/>
        <v>42556.690706018519</v>
      </c>
      <c r="T2806" s="14">
        <f t="shared" si="216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3"/>
        <v>38</v>
      </c>
      <c r="P2807">
        <f t="shared" si="214"/>
        <v>69</v>
      </c>
      <c r="Q2807" s="10" t="s">
        <v>8327</v>
      </c>
      <c r="R2807" t="s">
        <v>8350</v>
      </c>
      <c r="S2807" s="14">
        <f t="shared" si="215"/>
        <v>40312.915578703702</v>
      </c>
      <c r="T2807" s="14">
        <f t="shared" si="216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3"/>
        <v>6</v>
      </c>
      <c r="P2808">
        <f t="shared" si="214"/>
        <v>37.89</v>
      </c>
      <c r="Q2808" s="10" t="s">
        <v>8308</v>
      </c>
      <c r="R2808" t="s">
        <v>8342</v>
      </c>
      <c r="S2808" s="14">
        <f t="shared" si="215"/>
        <v>42532.774745370371</v>
      </c>
      <c r="T2808" s="14">
        <f t="shared" si="216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3"/>
        <v>113</v>
      </c>
      <c r="P2809">
        <f t="shared" si="214"/>
        <v>20</v>
      </c>
      <c r="Q2809" s="10" t="s">
        <v>8323</v>
      </c>
      <c r="R2809" t="s">
        <v>8326</v>
      </c>
      <c r="S2809" s="14">
        <f t="shared" si="215"/>
        <v>41918.880833333329</v>
      </c>
      <c r="T2809" s="14">
        <f t="shared" si="216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3"/>
        <v>8</v>
      </c>
      <c r="P2810">
        <f t="shared" si="214"/>
        <v>37.56</v>
      </c>
      <c r="Q2810" s="10" t="s">
        <v>8321</v>
      </c>
      <c r="R2810" t="s">
        <v>8337</v>
      </c>
      <c r="S2810" s="14">
        <f t="shared" si="215"/>
        <v>42200.542268518519</v>
      </c>
      <c r="T2810" s="14">
        <f t="shared" si="216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3"/>
        <v>1</v>
      </c>
      <c r="P2811">
        <f t="shared" si="214"/>
        <v>67</v>
      </c>
      <c r="Q2811" s="10" t="s">
        <v>8321</v>
      </c>
      <c r="R2811" t="s">
        <v>8339</v>
      </c>
      <c r="S2811" s="14">
        <f t="shared" si="215"/>
        <v>40949.98364583333</v>
      </c>
      <c r="T2811" s="14">
        <f t="shared" si="216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3"/>
        <v>7</v>
      </c>
      <c r="P2812">
        <f t="shared" si="214"/>
        <v>83.75</v>
      </c>
      <c r="Q2812" s="10" t="s">
        <v>8313</v>
      </c>
      <c r="R2812" t="s">
        <v>8314</v>
      </c>
      <c r="S2812" s="14">
        <f t="shared" si="215"/>
        <v>41905.95684027778</v>
      </c>
      <c r="T2812" s="14">
        <f t="shared" si="216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3"/>
        <v>1</v>
      </c>
      <c r="P2813">
        <f t="shared" si="214"/>
        <v>55.83</v>
      </c>
      <c r="Q2813" s="10" t="s">
        <v>8319</v>
      </c>
      <c r="R2813" t="s">
        <v>8345</v>
      </c>
      <c r="S2813" s="14">
        <f t="shared" si="215"/>
        <v>42536.862800925926</v>
      </c>
      <c r="T2813" s="14">
        <f t="shared" si="216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3"/>
        <v>0</v>
      </c>
      <c r="P2814">
        <f t="shared" si="214"/>
        <v>55.83</v>
      </c>
      <c r="Q2814" s="10" t="s">
        <v>8323</v>
      </c>
      <c r="R2814" t="s">
        <v>8324</v>
      </c>
      <c r="S2814" s="14">
        <f t="shared" si="215"/>
        <v>42245.274699074071</v>
      </c>
      <c r="T2814" s="14">
        <f t="shared" si="216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3"/>
        <v>3</v>
      </c>
      <c r="P2815">
        <f t="shared" si="214"/>
        <v>20.88</v>
      </c>
      <c r="Q2815" s="10" t="s">
        <v>8323</v>
      </c>
      <c r="R2815" t="s">
        <v>8324</v>
      </c>
      <c r="S2815" s="14">
        <f t="shared" si="215"/>
        <v>42690.733437499999</v>
      </c>
      <c r="T2815" s="14">
        <f t="shared" si="216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3"/>
        <v>2</v>
      </c>
      <c r="P2816">
        <f t="shared" si="214"/>
        <v>55</v>
      </c>
      <c r="Q2816" s="10" t="s">
        <v>8327</v>
      </c>
      <c r="R2816" t="s">
        <v>8350</v>
      </c>
      <c r="S2816" s="14">
        <f t="shared" si="215"/>
        <v>41934.959756944445</v>
      </c>
      <c r="T2816" s="14">
        <f t="shared" si="216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3"/>
        <v>11</v>
      </c>
      <c r="P2817">
        <f t="shared" si="214"/>
        <v>21.8</v>
      </c>
      <c r="Q2817" s="10" t="s">
        <v>8327</v>
      </c>
      <c r="R2817" t="s">
        <v>8350</v>
      </c>
      <c r="S2817" s="14">
        <f t="shared" si="215"/>
        <v>41288.942928240744</v>
      </c>
      <c r="T2817" s="14">
        <f t="shared" si="216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3"/>
        <v>11</v>
      </c>
      <c r="P2818">
        <f t="shared" si="214"/>
        <v>81.58</v>
      </c>
      <c r="Q2818" s="10" t="s">
        <v>8308</v>
      </c>
      <c r="R2818" t="s">
        <v>8342</v>
      </c>
      <c r="S2818" s="14">
        <f t="shared" si="215"/>
        <v>42318.925532407404</v>
      </c>
      <c r="T2818" s="14">
        <f t="shared" si="216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17">ROUND(E2819/D2819*100,0)</f>
        <v>4</v>
      </c>
      <c r="P2819">
        <f t="shared" ref="P2819:P2882" si="218">IFERROR(ROUND(E2819/L2819,2),0)</f>
        <v>108.33</v>
      </c>
      <c r="Q2819" s="10" t="s">
        <v>8321</v>
      </c>
      <c r="R2819" t="s">
        <v>8325</v>
      </c>
      <c r="S2819" s="14">
        <f t="shared" ref="S2819:S2882" si="219">(((J2819/60)/60)/24)+DATE(1970,1,1)</f>
        <v>42052.83530092593</v>
      </c>
      <c r="T2819" s="14">
        <f t="shared" ref="T2819:T2882" si="220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17"/>
        <v>3</v>
      </c>
      <c r="P2820">
        <f t="shared" si="218"/>
        <v>32.5</v>
      </c>
      <c r="Q2820" s="10" t="s">
        <v>8321</v>
      </c>
      <c r="R2820" t="s">
        <v>8325</v>
      </c>
      <c r="S2820" s="14">
        <f t="shared" si="219"/>
        <v>42216.977812500001</v>
      </c>
      <c r="T2820" s="14">
        <f t="shared" si="220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17"/>
        <v>5</v>
      </c>
      <c r="P2821">
        <f t="shared" si="218"/>
        <v>27.08</v>
      </c>
      <c r="Q2821" s="10" t="s">
        <v>8327</v>
      </c>
      <c r="R2821" t="s">
        <v>8350</v>
      </c>
      <c r="S2821" s="14">
        <f t="shared" si="219"/>
        <v>41577.561284722222</v>
      </c>
      <c r="T2821" s="14">
        <f t="shared" si="220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17"/>
        <v>7</v>
      </c>
      <c r="P2822">
        <f t="shared" si="218"/>
        <v>108.33</v>
      </c>
      <c r="Q2822" s="10" t="s">
        <v>8319</v>
      </c>
      <c r="R2822" t="s">
        <v>8345</v>
      </c>
      <c r="S2822" s="14">
        <f t="shared" si="219"/>
        <v>42223.108865740738</v>
      </c>
      <c r="T2822" s="14">
        <f t="shared" si="220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17"/>
        <v>5</v>
      </c>
      <c r="P2823">
        <f t="shared" si="218"/>
        <v>24.62</v>
      </c>
      <c r="Q2823" s="10" t="s">
        <v>8311</v>
      </c>
      <c r="R2823" t="s">
        <v>8348</v>
      </c>
      <c r="S2823" s="14">
        <f t="shared" si="219"/>
        <v>41947.063645833332</v>
      </c>
      <c r="T2823" s="14">
        <f t="shared" si="220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17"/>
        <v>160</v>
      </c>
      <c r="P2824">
        <f t="shared" si="218"/>
        <v>40</v>
      </c>
      <c r="Q2824" s="10" t="s">
        <v>8323</v>
      </c>
      <c r="R2824" t="s">
        <v>8326</v>
      </c>
      <c r="S2824" s="14">
        <f t="shared" si="219"/>
        <v>42460.94222222222</v>
      </c>
      <c r="T2824" s="14">
        <f t="shared" si="220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17"/>
        <v>32</v>
      </c>
      <c r="P2825">
        <f t="shared" si="218"/>
        <v>29.09</v>
      </c>
      <c r="Q2825" s="10" t="s">
        <v>8323</v>
      </c>
      <c r="R2825" t="s">
        <v>8326</v>
      </c>
      <c r="S2825" s="14">
        <f t="shared" si="219"/>
        <v>42493.546851851846</v>
      </c>
      <c r="T2825" s="14">
        <f t="shared" si="220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17"/>
        <v>106</v>
      </c>
      <c r="P2826">
        <f t="shared" si="218"/>
        <v>22.64</v>
      </c>
      <c r="Q2826" s="10" t="s">
        <v>8327</v>
      </c>
      <c r="R2826" t="s">
        <v>8329</v>
      </c>
      <c r="S2826" s="14">
        <f t="shared" si="219"/>
        <v>42194.751678240747</v>
      </c>
      <c r="T2826" s="14">
        <f t="shared" si="220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17"/>
        <v>4</v>
      </c>
      <c r="P2827">
        <f t="shared" si="218"/>
        <v>26.33</v>
      </c>
      <c r="Q2827" s="10" t="s">
        <v>8323</v>
      </c>
      <c r="R2827" t="s">
        <v>8326</v>
      </c>
      <c r="S2827" s="14">
        <f t="shared" si="219"/>
        <v>42278.664965277778</v>
      </c>
      <c r="T2827" s="14">
        <f t="shared" si="220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17"/>
        <v>104</v>
      </c>
      <c r="P2828">
        <f t="shared" si="218"/>
        <v>52</v>
      </c>
      <c r="Q2828" s="10" t="s">
        <v>8323</v>
      </c>
      <c r="R2828" t="s">
        <v>8326</v>
      </c>
      <c r="S2828" s="14">
        <f t="shared" si="219"/>
        <v>41921.279976851853</v>
      </c>
      <c r="T2828" s="14">
        <f t="shared" si="220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17"/>
        <v>4</v>
      </c>
      <c r="P2829">
        <f t="shared" si="218"/>
        <v>23.92</v>
      </c>
      <c r="Q2829" s="10" t="s">
        <v>8323</v>
      </c>
      <c r="R2829" t="s">
        <v>8326</v>
      </c>
      <c r="S2829" s="14">
        <f t="shared" si="219"/>
        <v>41858.007071759261</v>
      </c>
      <c r="T2829" s="14">
        <f t="shared" si="220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17"/>
        <v>103</v>
      </c>
      <c r="P2830">
        <f t="shared" si="218"/>
        <v>28.18</v>
      </c>
      <c r="Q2830" s="10" t="s">
        <v>8327</v>
      </c>
      <c r="R2830" t="s">
        <v>8331</v>
      </c>
      <c r="S2830" s="14">
        <f t="shared" si="219"/>
        <v>40927.473460648151</v>
      </c>
      <c r="T2830" s="14">
        <f t="shared" si="220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17"/>
        <v>0</v>
      </c>
      <c r="P2831">
        <f t="shared" si="218"/>
        <v>103.33</v>
      </c>
      <c r="Q2831" s="10" t="s">
        <v>8316</v>
      </c>
      <c r="R2831" t="s">
        <v>8334</v>
      </c>
      <c r="S2831" s="14">
        <f t="shared" si="219"/>
        <v>42712.300567129627</v>
      </c>
      <c r="T2831" s="14">
        <f t="shared" si="220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17"/>
        <v>1</v>
      </c>
      <c r="P2832">
        <f t="shared" si="218"/>
        <v>34.44</v>
      </c>
      <c r="Q2832" s="10" t="s">
        <v>8319</v>
      </c>
      <c r="R2832" t="s">
        <v>8345</v>
      </c>
      <c r="S2832" s="14">
        <f t="shared" si="219"/>
        <v>41909.892453703702</v>
      </c>
      <c r="T2832" s="14">
        <f t="shared" si="220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17"/>
        <v>103</v>
      </c>
      <c r="P2833">
        <f t="shared" si="218"/>
        <v>18.239999999999998</v>
      </c>
      <c r="Q2833" s="10" t="s">
        <v>8308</v>
      </c>
      <c r="R2833" t="s">
        <v>8309</v>
      </c>
      <c r="S2833" s="14">
        <f t="shared" si="219"/>
        <v>42045.031851851847</v>
      </c>
      <c r="T2833" s="14">
        <f t="shared" si="220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17"/>
        <v>0</v>
      </c>
      <c r="P2834">
        <f t="shared" si="218"/>
        <v>76.25</v>
      </c>
      <c r="Q2834" s="10" t="s">
        <v>8308</v>
      </c>
      <c r="R2834" t="s">
        <v>8310</v>
      </c>
      <c r="S2834" s="14">
        <f t="shared" si="219"/>
        <v>41857.854189814818</v>
      </c>
      <c r="T2834" s="14">
        <f t="shared" si="220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17"/>
        <v>20</v>
      </c>
      <c r="P2835">
        <f t="shared" si="218"/>
        <v>21.57</v>
      </c>
      <c r="Q2835" s="10" t="s">
        <v>8327</v>
      </c>
      <c r="R2835" t="s">
        <v>8328</v>
      </c>
      <c r="S2835" s="14">
        <f t="shared" si="219"/>
        <v>40759.860532407409</v>
      </c>
      <c r="T2835" s="14">
        <f t="shared" si="220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17"/>
        <v>2</v>
      </c>
      <c r="P2836">
        <f t="shared" si="218"/>
        <v>50.17</v>
      </c>
      <c r="Q2836" s="10" t="s">
        <v>8321</v>
      </c>
      <c r="R2836" t="s">
        <v>8339</v>
      </c>
      <c r="S2836" s="14">
        <f t="shared" si="219"/>
        <v>42177.491388888884</v>
      </c>
      <c r="T2836" s="14">
        <f t="shared" si="220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17"/>
        <v>3</v>
      </c>
      <c r="P2837">
        <f t="shared" si="218"/>
        <v>150.5</v>
      </c>
      <c r="Q2837" s="10" t="s">
        <v>8308</v>
      </c>
      <c r="R2837" t="s">
        <v>8342</v>
      </c>
      <c r="S2837" s="14">
        <f t="shared" si="219"/>
        <v>42631.769513888896</v>
      </c>
      <c r="T2837" s="14">
        <f t="shared" si="220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17"/>
        <v>100</v>
      </c>
      <c r="P2838">
        <f t="shared" si="218"/>
        <v>37.630000000000003</v>
      </c>
      <c r="Q2838" s="10" t="s">
        <v>8327</v>
      </c>
      <c r="R2838" t="s">
        <v>8331</v>
      </c>
      <c r="S2838" s="14">
        <f t="shared" si="219"/>
        <v>41169.845590277779</v>
      </c>
      <c r="T2838" s="14">
        <f t="shared" si="220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17"/>
        <v>241</v>
      </c>
      <c r="P2839">
        <f t="shared" si="218"/>
        <v>23.15</v>
      </c>
      <c r="Q2839" s="10" t="s">
        <v>8327</v>
      </c>
      <c r="R2839" t="s">
        <v>8328</v>
      </c>
      <c r="S2839" s="14">
        <f t="shared" si="219"/>
        <v>40772.848749999997</v>
      </c>
      <c r="T2839" s="14">
        <f t="shared" si="220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17"/>
        <v>12</v>
      </c>
      <c r="P2840">
        <f t="shared" si="218"/>
        <v>75.25</v>
      </c>
      <c r="Q2840" s="10" t="s">
        <v>8323</v>
      </c>
      <c r="R2840" t="s">
        <v>8326</v>
      </c>
      <c r="S2840" s="14">
        <f t="shared" si="219"/>
        <v>41869.798726851855</v>
      </c>
      <c r="T2840" s="14">
        <f t="shared" si="220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17"/>
        <v>1</v>
      </c>
      <c r="P2841">
        <f t="shared" si="218"/>
        <v>300</v>
      </c>
      <c r="Q2841" s="10" t="s">
        <v>8308</v>
      </c>
      <c r="R2841" t="s">
        <v>8342</v>
      </c>
      <c r="S2841" s="14">
        <f t="shared" si="219"/>
        <v>41831.716874999998</v>
      </c>
      <c r="T2841" s="14">
        <f t="shared" si="220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17"/>
        <v>100</v>
      </c>
      <c r="P2842">
        <f t="shared" si="218"/>
        <v>18.75</v>
      </c>
      <c r="Q2842" s="10" t="s">
        <v>8327</v>
      </c>
      <c r="R2842" t="s">
        <v>8336</v>
      </c>
      <c r="S2842" s="14">
        <f t="shared" si="219"/>
        <v>42078.792048611111</v>
      </c>
      <c r="T2842" s="14">
        <f t="shared" si="220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17"/>
        <v>100</v>
      </c>
      <c r="P2843">
        <f t="shared" si="218"/>
        <v>30</v>
      </c>
      <c r="Q2843" s="10" t="s">
        <v>8327</v>
      </c>
      <c r="R2843" t="s">
        <v>8336</v>
      </c>
      <c r="S2843" s="14">
        <f t="shared" si="219"/>
        <v>42021.832280092596</v>
      </c>
      <c r="T2843" s="14">
        <f t="shared" si="220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17"/>
        <v>100</v>
      </c>
      <c r="P2844">
        <f t="shared" si="218"/>
        <v>27.27</v>
      </c>
      <c r="Q2844" s="10" t="s">
        <v>8327</v>
      </c>
      <c r="R2844" t="s">
        <v>8331</v>
      </c>
      <c r="S2844" s="14">
        <f t="shared" si="219"/>
        <v>41634.797013888885</v>
      </c>
      <c r="T2844" s="14">
        <f t="shared" si="220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17"/>
        <v>100</v>
      </c>
      <c r="P2845">
        <f t="shared" si="218"/>
        <v>27.27</v>
      </c>
      <c r="Q2845" s="10" t="s">
        <v>8327</v>
      </c>
      <c r="R2845" t="s">
        <v>8328</v>
      </c>
      <c r="S2845" s="14">
        <f t="shared" si="219"/>
        <v>41365.928159722222</v>
      </c>
      <c r="T2845" s="14">
        <f t="shared" si="220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17"/>
        <v>3</v>
      </c>
      <c r="P2846">
        <f t="shared" si="218"/>
        <v>300</v>
      </c>
      <c r="Q2846" s="10" t="s">
        <v>8308</v>
      </c>
      <c r="R2846" t="s">
        <v>8342</v>
      </c>
      <c r="S2846" s="14">
        <f t="shared" si="219"/>
        <v>42327.825289351851</v>
      </c>
      <c r="T2846" s="14">
        <f t="shared" si="220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17"/>
        <v>50</v>
      </c>
      <c r="P2847">
        <f t="shared" si="218"/>
        <v>60</v>
      </c>
      <c r="Q2847" s="10" t="s">
        <v>8323</v>
      </c>
      <c r="R2847" t="s">
        <v>8326</v>
      </c>
      <c r="S2847" s="14">
        <f t="shared" si="219"/>
        <v>42370.007766203707</v>
      </c>
      <c r="T2847" s="14">
        <f t="shared" si="220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17"/>
        <v>100</v>
      </c>
      <c r="P2848">
        <f t="shared" si="218"/>
        <v>30</v>
      </c>
      <c r="Q2848" s="10" t="s">
        <v>8323</v>
      </c>
      <c r="R2848" t="s">
        <v>8335</v>
      </c>
      <c r="S2848" s="14">
        <f t="shared" si="219"/>
        <v>42013.15253472222</v>
      </c>
      <c r="T2848" s="14">
        <f t="shared" si="220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17"/>
        <v>12</v>
      </c>
      <c r="P2849">
        <f t="shared" si="218"/>
        <v>25</v>
      </c>
      <c r="Q2849" s="10" t="s">
        <v>8323</v>
      </c>
      <c r="R2849" t="s">
        <v>8324</v>
      </c>
      <c r="S2849" s="14">
        <f t="shared" si="219"/>
        <v>42171.383530092593</v>
      </c>
      <c r="T2849" s="14">
        <f t="shared" si="220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17"/>
        <v>3</v>
      </c>
      <c r="P2850">
        <f t="shared" si="218"/>
        <v>300</v>
      </c>
      <c r="Q2850" s="10" t="s">
        <v>8323</v>
      </c>
      <c r="R2850" t="s">
        <v>8324</v>
      </c>
      <c r="S2850" s="14">
        <f t="shared" si="219"/>
        <v>42496.447071759263</v>
      </c>
      <c r="T2850" s="14">
        <f t="shared" si="220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17"/>
        <v>60</v>
      </c>
      <c r="P2851">
        <f t="shared" si="218"/>
        <v>60</v>
      </c>
      <c r="Q2851" s="10" t="s">
        <v>8323</v>
      </c>
      <c r="R2851" t="s">
        <v>8326</v>
      </c>
      <c r="S2851" s="14">
        <f t="shared" si="219"/>
        <v>42305.670914351853</v>
      </c>
      <c r="T2851" s="14">
        <f t="shared" si="220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17"/>
        <v>1</v>
      </c>
      <c r="P2852">
        <f t="shared" si="218"/>
        <v>99.33</v>
      </c>
      <c r="Q2852" s="10" t="s">
        <v>8308</v>
      </c>
      <c r="R2852" t="s">
        <v>8310</v>
      </c>
      <c r="S2852" s="14">
        <f t="shared" si="219"/>
        <v>42634.900046296301</v>
      </c>
      <c r="T2852" s="14">
        <f t="shared" si="220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17"/>
        <v>1</v>
      </c>
      <c r="P2853">
        <f t="shared" si="218"/>
        <v>49.67</v>
      </c>
      <c r="Q2853" s="10" t="s">
        <v>8308</v>
      </c>
      <c r="R2853" t="s">
        <v>8310</v>
      </c>
      <c r="S2853" s="14">
        <f t="shared" si="219"/>
        <v>42637.016736111109</v>
      </c>
      <c r="T2853" s="14">
        <f t="shared" si="220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17"/>
        <v>24</v>
      </c>
      <c r="P2854">
        <f t="shared" si="218"/>
        <v>24.33</v>
      </c>
      <c r="Q2854" s="10" t="s">
        <v>8323</v>
      </c>
      <c r="R2854" t="s">
        <v>8326</v>
      </c>
      <c r="S2854" s="14">
        <f t="shared" si="219"/>
        <v>41880.788842592592</v>
      </c>
      <c r="T2854" s="14">
        <f t="shared" si="220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17"/>
        <v>290</v>
      </c>
      <c r="P2855">
        <f t="shared" si="218"/>
        <v>19.329999999999998</v>
      </c>
      <c r="Q2855" s="10" t="s">
        <v>8313</v>
      </c>
      <c r="R2855" t="s">
        <v>8314</v>
      </c>
      <c r="S2855" s="14">
        <f t="shared" si="219"/>
        <v>42747.506689814814</v>
      </c>
      <c r="T2855" s="14">
        <f t="shared" si="220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17"/>
        <v>10</v>
      </c>
      <c r="P2856">
        <f t="shared" si="218"/>
        <v>24.08</v>
      </c>
      <c r="Q2856" s="10" t="s">
        <v>8308</v>
      </c>
      <c r="R2856" t="s">
        <v>8310</v>
      </c>
      <c r="S2856" s="14">
        <f t="shared" si="219"/>
        <v>42673.66788194445</v>
      </c>
      <c r="T2856" s="14">
        <f t="shared" si="220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17"/>
        <v>29</v>
      </c>
      <c r="P2857">
        <f t="shared" si="218"/>
        <v>26.27</v>
      </c>
      <c r="Q2857" s="10" t="s">
        <v>8313</v>
      </c>
      <c r="R2857" t="s">
        <v>8355</v>
      </c>
      <c r="S2857" s="14">
        <f t="shared" si="219"/>
        <v>41839.212951388887</v>
      </c>
      <c r="T2857" s="14">
        <f t="shared" si="220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17"/>
        <v>286</v>
      </c>
      <c r="P2858">
        <f t="shared" si="218"/>
        <v>19.27</v>
      </c>
      <c r="Q2858" s="10" t="s">
        <v>8323</v>
      </c>
      <c r="R2858" t="s">
        <v>8326</v>
      </c>
      <c r="S2858" s="14">
        <f t="shared" si="219"/>
        <v>42282.770231481481</v>
      </c>
      <c r="T2858" s="14">
        <f t="shared" si="220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17"/>
        <v>2</v>
      </c>
      <c r="P2859">
        <f t="shared" si="218"/>
        <v>57.2</v>
      </c>
      <c r="Q2859" s="10" t="s">
        <v>8308</v>
      </c>
      <c r="R2859" t="s">
        <v>8310</v>
      </c>
      <c r="S2859" s="14">
        <f t="shared" si="219"/>
        <v>42592.750555555554</v>
      </c>
      <c r="T2859" s="14">
        <f t="shared" si="220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17"/>
        <v>14</v>
      </c>
      <c r="P2860">
        <f t="shared" si="218"/>
        <v>71.25</v>
      </c>
      <c r="Q2860" s="10" t="s">
        <v>8323</v>
      </c>
      <c r="R2860" t="s">
        <v>8326</v>
      </c>
      <c r="S2860" s="14">
        <f t="shared" si="219"/>
        <v>42414.235879629632</v>
      </c>
      <c r="T2860" s="14">
        <f t="shared" si="220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17"/>
        <v>3</v>
      </c>
      <c r="P2861">
        <f t="shared" si="218"/>
        <v>57</v>
      </c>
      <c r="Q2861" s="10" t="s">
        <v>8323</v>
      </c>
      <c r="R2861" t="s">
        <v>8326</v>
      </c>
      <c r="S2861" s="14">
        <f t="shared" si="219"/>
        <v>41779.695092592592</v>
      </c>
      <c r="T2861" s="14">
        <f t="shared" si="220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17"/>
        <v>1</v>
      </c>
      <c r="P2862">
        <f t="shared" si="218"/>
        <v>28.4</v>
      </c>
      <c r="Q2862" s="10" t="s">
        <v>8316</v>
      </c>
      <c r="R2862" t="s">
        <v>8334</v>
      </c>
      <c r="S2862" s="14">
        <f t="shared" si="219"/>
        <v>42716.7424537037</v>
      </c>
      <c r="T2862" s="14">
        <f t="shared" si="220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17"/>
        <v>3</v>
      </c>
      <c r="P2863">
        <f t="shared" si="218"/>
        <v>40.14</v>
      </c>
      <c r="Q2863" s="10" t="s">
        <v>8319</v>
      </c>
      <c r="R2863" t="s">
        <v>8357</v>
      </c>
      <c r="S2863" s="14">
        <f t="shared" si="219"/>
        <v>42244.776666666665</v>
      </c>
      <c r="T2863" s="14">
        <f t="shared" si="220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17"/>
        <v>37</v>
      </c>
      <c r="P2864">
        <f t="shared" si="218"/>
        <v>35</v>
      </c>
      <c r="Q2864" s="10" t="s">
        <v>8327</v>
      </c>
      <c r="R2864" t="s">
        <v>8328</v>
      </c>
      <c r="S2864" s="14">
        <f t="shared" si="219"/>
        <v>40646.099097222221</v>
      </c>
      <c r="T2864" s="14">
        <f t="shared" si="220"/>
        <v>40691.099097222221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17"/>
        <v>1</v>
      </c>
      <c r="P2865">
        <f t="shared" si="218"/>
        <v>93.33</v>
      </c>
      <c r="Q2865" s="10" t="s">
        <v>8308</v>
      </c>
      <c r="R2865" t="s">
        <v>8310</v>
      </c>
      <c r="S2865" s="14">
        <f t="shared" si="219"/>
        <v>42424.749490740738</v>
      </c>
      <c r="T2865" s="14">
        <f t="shared" si="220"/>
        <v>42454.707824074074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17"/>
        <v>0</v>
      </c>
      <c r="P2866">
        <f t="shared" si="218"/>
        <v>40</v>
      </c>
      <c r="Q2866" s="10" t="s">
        <v>8313</v>
      </c>
      <c r="R2866" t="s">
        <v>8351</v>
      </c>
      <c r="S2866" s="14">
        <f t="shared" si="219"/>
        <v>41780.050092592595</v>
      </c>
      <c r="T2866" s="14">
        <f t="shared" si="220"/>
        <v>41808.842361111114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17"/>
        <v>9</v>
      </c>
      <c r="P2867">
        <f t="shared" si="218"/>
        <v>35</v>
      </c>
      <c r="Q2867" s="10" t="s">
        <v>8327</v>
      </c>
      <c r="R2867" t="s">
        <v>8330</v>
      </c>
      <c r="S2867" s="14">
        <f t="shared" si="219"/>
        <v>42803.920277777783</v>
      </c>
      <c r="T2867" s="14">
        <f t="shared" si="220"/>
        <v>42834.833333333328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17"/>
        <v>2</v>
      </c>
      <c r="P2868">
        <f t="shared" si="218"/>
        <v>93.33</v>
      </c>
      <c r="Q2868" s="10" t="s">
        <v>8323</v>
      </c>
      <c r="R2868" t="s">
        <v>8324</v>
      </c>
      <c r="S2868" s="14">
        <f t="shared" si="219"/>
        <v>42031.011249999996</v>
      </c>
      <c r="T2868" s="14">
        <f t="shared" si="220"/>
        <v>42090.969583333332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17"/>
        <v>112</v>
      </c>
      <c r="P2869">
        <f t="shared" si="218"/>
        <v>11.67</v>
      </c>
      <c r="Q2869" s="10" t="s">
        <v>8323</v>
      </c>
      <c r="R2869" t="s">
        <v>8326</v>
      </c>
      <c r="S2869" s="14">
        <f t="shared" si="219"/>
        <v>42378.478344907402</v>
      </c>
      <c r="T2869" s="14">
        <f t="shared" si="220"/>
        <v>42418.916666666672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17"/>
        <v>1</v>
      </c>
      <c r="P2870">
        <f t="shared" si="218"/>
        <v>46.5</v>
      </c>
      <c r="Q2870" s="10" t="s">
        <v>8321</v>
      </c>
      <c r="R2870" t="s">
        <v>8325</v>
      </c>
      <c r="S2870" s="14">
        <f t="shared" si="219"/>
        <v>41887.383356481485</v>
      </c>
      <c r="T2870" s="14">
        <f t="shared" si="220"/>
        <v>41917.383356481485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17"/>
        <v>14</v>
      </c>
      <c r="P2871">
        <f t="shared" si="218"/>
        <v>55.6</v>
      </c>
      <c r="Q2871" s="10" t="s">
        <v>8323</v>
      </c>
      <c r="R2871" t="s">
        <v>8324</v>
      </c>
      <c r="S2871" s="14">
        <f t="shared" si="219"/>
        <v>42382.189710648148</v>
      </c>
      <c r="T2871" s="14">
        <f t="shared" si="220"/>
        <v>42412.189710648148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17"/>
        <v>0</v>
      </c>
      <c r="P2872">
        <f t="shared" si="218"/>
        <v>23.08</v>
      </c>
      <c r="Q2872" s="10" t="s">
        <v>8319</v>
      </c>
      <c r="R2872" t="s">
        <v>8345</v>
      </c>
      <c r="S2872" s="14">
        <f t="shared" si="219"/>
        <v>41837.829895833333</v>
      </c>
      <c r="T2872" s="14">
        <f t="shared" si="220"/>
        <v>41897.829895833333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17"/>
        <v>139</v>
      </c>
      <c r="P2873">
        <f t="shared" si="218"/>
        <v>30.78</v>
      </c>
      <c r="Q2873" s="10" t="s">
        <v>8323</v>
      </c>
      <c r="R2873" t="s">
        <v>8326</v>
      </c>
      <c r="S2873" s="14">
        <f t="shared" si="219"/>
        <v>42312.874594907407</v>
      </c>
      <c r="T2873" s="14">
        <f t="shared" si="220"/>
        <v>42340.874594907407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17"/>
        <v>1</v>
      </c>
      <c r="P2874">
        <f t="shared" si="218"/>
        <v>69</v>
      </c>
      <c r="Q2874" s="10" t="s">
        <v>8308</v>
      </c>
      <c r="R2874" t="s">
        <v>8340</v>
      </c>
      <c r="S2874" s="14">
        <f t="shared" si="219"/>
        <v>42436.211701388893</v>
      </c>
      <c r="T2874" s="14">
        <f t="shared" si="220"/>
        <v>42466.170034722221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17"/>
        <v>1</v>
      </c>
      <c r="P2875">
        <f t="shared" si="218"/>
        <v>39</v>
      </c>
      <c r="Q2875" s="10" t="s">
        <v>8308</v>
      </c>
      <c r="R2875" t="s">
        <v>8310</v>
      </c>
      <c r="S2875" s="14">
        <f t="shared" si="219"/>
        <v>42361.043703703705</v>
      </c>
      <c r="T2875" s="14">
        <f t="shared" si="220"/>
        <v>42421.043703703705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17"/>
        <v>3</v>
      </c>
      <c r="P2876">
        <f t="shared" si="218"/>
        <v>27.3</v>
      </c>
      <c r="Q2876" s="10" t="s">
        <v>8323</v>
      </c>
      <c r="R2876" t="s">
        <v>8326</v>
      </c>
      <c r="S2876" s="14">
        <f t="shared" si="219"/>
        <v>42415.883425925931</v>
      </c>
      <c r="T2876" s="14">
        <f t="shared" si="220"/>
        <v>42475.84175925926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17"/>
        <v>3</v>
      </c>
      <c r="P2877">
        <f t="shared" si="218"/>
        <v>22.75</v>
      </c>
      <c r="Q2877" s="10" t="s">
        <v>8323</v>
      </c>
      <c r="R2877" t="s">
        <v>8335</v>
      </c>
      <c r="S2877" s="14">
        <f t="shared" si="219"/>
        <v>42095.374675925923</v>
      </c>
      <c r="T2877" s="14">
        <f t="shared" si="220"/>
        <v>42125.374675925923</v>
      </c>
      <c r="U2877">
        <f>YEAR(S2877)</f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17"/>
        <v>136</v>
      </c>
      <c r="P2878">
        <f t="shared" si="218"/>
        <v>13.6</v>
      </c>
      <c r="Q2878" s="10" t="s">
        <v>8323</v>
      </c>
      <c r="R2878" t="s">
        <v>8326</v>
      </c>
      <c r="S2878" s="14">
        <f t="shared" si="219"/>
        <v>42401.610983796301</v>
      </c>
      <c r="T2878" s="14">
        <f t="shared" si="220"/>
        <v>42426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17"/>
        <v>5</v>
      </c>
      <c r="P2879">
        <f t="shared" si="218"/>
        <v>90.33</v>
      </c>
      <c r="Q2879" s="10" t="s">
        <v>8323</v>
      </c>
      <c r="R2879" t="s">
        <v>8326</v>
      </c>
      <c r="S2879" s="14">
        <f t="shared" si="219"/>
        <v>42722.84474537037</v>
      </c>
      <c r="T2879" s="14">
        <f t="shared" si="220"/>
        <v>42752.84474537037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17"/>
        <v>6</v>
      </c>
      <c r="P2880">
        <f t="shared" si="218"/>
        <v>45</v>
      </c>
      <c r="Q2880" s="10" t="s">
        <v>8316</v>
      </c>
      <c r="R2880" t="s">
        <v>8344</v>
      </c>
      <c r="S2880" s="14">
        <f t="shared" si="219"/>
        <v>42327.671631944439</v>
      </c>
      <c r="T2880" s="14">
        <f t="shared" si="220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17"/>
        <v>0</v>
      </c>
      <c r="P2881">
        <f t="shared" si="218"/>
        <v>54</v>
      </c>
      <c r="Q2881" s="10" t="s">
        <v>8308</v>
      </c>
      <c r="R2881" t="s">
        <v>8342</v>
      </c>
      <c r="S2881" s="14">
        <f t="shared" si="219"/>
        <v>42360.932152777779</v>
      </c>
      <c r="T2881" s="14">
        <f t="shared" si="220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17"/>
        <v>18</v>
      </c>
      <c r="P2882">
        <f t="shared" si="218"/>
        <v>45</v>
      </c>
      <c r="Q2882" s="10" t="s">
        <v>8323</v>
      </c>
      <c r="R2882" t="s">
        <v>8326</v>
      </c>
      <c r="S2882" s="14">
        <f t="shared" si="219"/>
        <v>41813.938715277778</v>
      </c>
      <c r="T2882" s="14">
        <f t="shared" si="220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1">ROUND(E2883/D2883*100,0)</f>
        <v>108</v>
      </c>
      <c r="P2883">
        <f t="shared" ref="P2883:P2946" si="222">IFERROR(ROUND(E2883/L2883,2),0)</f>
        <v>38.57</v>
      </c>
      <c r="Q2883" s="10" t="s">
        <v>8323</v>
      </c>
      <c r="R2883" t="s">
        <v>8326</v>
      </c>
      <c r="S2883" s="14">
        <f t="shared" ref="S2883:S2946" si="223">(((J2883/60)/60)/24)+DATE(1970,1,1)</f>
        <v>42571.626192129625</v>
      </c>
      <c r="T2883" s="14">
        <f t="shared" ref="T2883:T2946" si="224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1"/>
        <v>3</v>
      </c>
      <c r="P2884">
        <f t="shared" si="222"/>
        <v>33.25</v>
      </c>
      <c r="Q2884" s="10" t="s">
        <v>8346</v>
      </c>
      <c r="R2884" t="s">
        <v>8347</v>
      </c>
      <c r="S2884" s="14">
        <f t="shared" si="223"/>
        <v>41844.874421296299</v>
      </c>
      <c r="T2884" s="14">
        <f t="shared" si="224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1"/>
        <v>7</v>
      </c>
      <c r="P2885">
        <f t="shared" si="222"/>
        <v>29.56</v>
      </c>
      <c r="Q2885" s="10" t="s">
        <v>8323</v>
      </c>
      <c r="R2885" t="s">
        <v>8326</v>
      </c>
      <c r="S2885" s="14">
        <f t="shared" si="223"/>
        <v>42480.800648148142</v>
      </c>
      <c r="T2885" s="14">
        <f t="shared" si="224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1"/>
        <v>3</v>
      </c>
      <c r="P2886">
        <f t="shared" si="222"/>
        <v>52.8</v>
      </c>
      <c r="Q2886" s="10" t="s">
        <v>8323</v>
      </c>
      <c r="R2886" t="s">
        <v>8326</v>
      </c>
      <c r="S2886" s="14">
        <f t="shared" si="223"/>
        <v>42499.731701388882</v>
      </c>
      <c r="T2886" s="14">
        <f t="shared" si="224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1"/>
        <v>10</v>
      </c>
      <c r="P2887">
        <f t="shared" si="222"/>
        <v>32.75</v>
      </c>
      <c r="Q2887" s="10" t="s">
        <v>8321</v>
      </c>
      <c r="R2887" t="s">
        <v>8325</v>
      </c>
      <c r="S2887" s="14">
        <f t="shared" si="223"/>
        <v>42741.848379629635</v>
      </c>
      <c r="T2887" s="14">
        <f t="shared" si="224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1"/>
        <v>1</v>
      </c>
      <c r="P2888">
        <f t="shared" si="222"/>
        <v>87</v>
      </c>
      <c r="Q2888" s="10" t="s">
        <v>8308</v>
      </c>
      <c r="R2888" t="s">
        <v>8342</v>
      </c>
      <c r="S2888" s="14">
        <f t="shared" si="223"/>
        <v>42528.987696759257</v>
      </c>
      <c r="T2888" s="14">
        <f t="shared" si="224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1"/>
        <v>104</v>
      </c>
      <c r="P2889">
        <f t="shared" si="222"/>
        <v>21.67</v>
      </c>
      <c r="Q2889" s="10" t="s">
        <v>8321</v>
      </c>
      <c r="R2889" t="s">
        <v>8343</v>
      </c>
      <c r="S2889" s="14">
        <f t="shared" si="223"/>
        <v>41716.717847222222</v>
      </c>
      <c r="T2889" s="14">
        <f t="shared" si="224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1"/>
        <v>1</v>
      </c>
      <c r="P2890">
        <f t="shared" si="222"/>
        <v>26</v>
      </c>
      <c r="Q2890" s="10" t="s">
        <v>8308</v>
      </c>
      <c r="R2890" t="s">
        <v>8310</v>
      </c>
      <c r="S2890" s="14">
        <f t="shared" si="223"/>
        <v>42158.028310185182</v>
      </c>
      <c r="T2890" s="14">
        <f t="shared" si="224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1"/>
        <v>3</v>
      </c>
      <c r="P2891">
        <f t="shared" si="222"/>
        <v>28.89</v>
      </c>
      <c r="Q2891" s="10" t="s">
        <v>8327</v>
      </c>
      <c r="R2891" t="s">
        <v>8328</v>
      </c>
      <c r="S2891" s="14">
        <f t="shared" si="223"/>
        <v>41842.031597222223</v>
      </c>
      <c r="T2891" s="14">
        <f t="shared" si="224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1"/>
        <v>1</v>
      </c>
      <c r="P2892">
        <f t="shared" si="222"/>
        <v>28.89</v>
      </c>
      <c r="Q2892" s="10" t="s">
        <v>8308</v>
      </c>
      <c r="R2892" t="s">
        <v>8318</v>
      </c>
      <c r="S2892" s="14">
        <f t="shared" si="223"/>
        <v>41828.789942129632</v>
      </c>
      <c r="T2892" s="14">
        <f t="shared" si="224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1"/>
        <v>52</v>
      </c>
      <c r="P2893">
        <f t="shared" si="222"/>
        <v>17.329999999999998</v>
      </c>
      <c r="Q2893" s="10" t="s">
        <v>8311</v>
      </c>
      <c r="R2893" t="s">
        <v>8356</v>
      </c>
      <c r="S2893" s="14">
        <f t="shared" si="223"/>
        <v>42072.790821759263</v>
      </c>
      <c r="T2893" s="14">
        <f t="shared" si="224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1"/>
        <v>5</v>
      </c>
      <c r="P2894">
        <f t="shared" si="222"/>
        <v>65</v>
      </c>
      <c r="Q2894" s="10" t="s">
        <v>8323</v>
      </c>
      <c r="R2894" t="s">
        <v>8326</v>
      </c>
      <c r="S2894" s="14">
        <f t="shared" si="223"/>
        <v>41829.73715277778</v>
      </c>
      <c r="T2894" s="14">
        <f t="shared" si="224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1"/>
        <v>33</v>
      </c>
      <c r="P2895">
        <f t="shared" si="222"/>
        <v>37.14</v>
      </c>
      <c r="Q2895" s="10" t="s">
        <v>8323</v>
      </c>
      <c r="R2895" t="s">
        <v>8326</v>
      </c>
      <c r="S2895" s="14">
        <f t="shared" si="223"/>
        <v>42056.1324537037</v>
      </c>
      <c r="T2895" s="14">
        <f t="shared" si="224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1"/>
        <v>0</v>
      </c>
      <c r="P2896">
        <f t="shared" si="222"/>
        <v>64.75</v>
      </c>
      <c r="Q2896" s="10" t="s">
        <v>8308</v>
      </c>
      <c r="R2896" t="s">
        <v>8342</v>
      </c>
      <c r="S2896" s="14">
        <f t="shared" si="223"/>
        <v>42138.692627314813</v>
      </c>
      <c r="T2896" s="14">
        <f t="shared" si="224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1"/>
        <v>52</v>
      </c>
      <c r="P2897">
        <f t="shared" si="222"/>
        <v>32.25</v>
      </c>
      <c r="Q2897" s="10" t="s">
        <v>8323</v>
      </c>
      <c r="R2897" t="s">
        <v>8326</v>
      </c>
      <c r="S2897" s="14">
        <f t="shared" si="223"/>
        <v>42800.753333333334</v>
      </c>
      <c r="T2897" s="14">
        <f t="shared" si="224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1"/>
        <v>1</v>
      </c>
      <c r="P2898">
        <f t="shared" si="222"/>
        <v>23.18</v>
      </c>
      <c r="Q2898" s="10" t="s">
        <v>8316</v>
      </c>
      <c r="R2898" t="s">
        <v>8334</v>
      </c>
      <c r="S2898" s="14">
        <f t="shared" si="223"/>
        <v>41220.933124999996</v>
      </c>
      <c r="T2898" s="14">
        <f t="shared" si="224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1"/>
        <v>10</v>
      </c>
      <c r="P2899">
        <f t="shared" si="222"/>
        <v>42</v>
      </c>
      <c r="Q2899" s="10" t="s">
        <v>8319</v>
      </c>
      <c r="R2899" t="s">
        <v>8345</v>
      </c>
      <c r="S2899" s="14">
        <f t="shared" si="223"/>
        <v>42317.954571759255</v>
      </c>
      <c r="T2899" s="14">
        <f t="shared" si="224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1"/>
        <v>34</v>
      </c>
      <c r="P2900">
        <f t="shared" si="222"/>
        <v>63</v>
      </c>
      <c r="Q2900" s="10" t="s">
        <v>8323</v>
      </c>
      <c r="R2900" t="s">
        <v>8326</v>
      </c>
      <c r="S2900" s="14">
        <f t="shared" si="223"/>
        <v>42461.596273148149</v>
      </c>
      <c r="T2900" s="14">
        <f t="shared" si="224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1"/>
        <v>100</v>
      </c>
      <c r="P2901">
        <f t="shared" si="222"/>
        <v>31.38</v>
      </c>
      <c r="Q2901" s="10" t="s">
        <v>8323</v>
      </c>
      <c r="R2901" t="s">
        <v>8326</v>
      </c>
      <c r="S2901" s="14">
        <f t="shared" si="223"/>
        <v>42075.807395833333</v>
      </c>
      <c r="T2901" s="14">
        <f t="shared" si="224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1"/>
        <v>13</v>
      </c>
      <c r="P2902">
        <f t="shared" si="222"/>
        <v>50.2</v>
      </c>
      <c r="Q2902" s="10" t="s">
        <v>8323</v>
      </c>
      <c r="R2902" t="s">
        <v>8326</v>
      </c>
      <c r="S2902" s="14">
        <f t="shared" si="223"/>
        <v>42509.814108796301</v>
      </c>
      <c r="T2902" s="14">
        <f t="shared" si="224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1"/>
        <v>5</v>
      </c>
      <c r="P2903">
        <f t="shared" si="222"/>
        <v>83.33</v>
      </c>
      <c r="Q2903" s="10" t="s">
        <v>8321</v>
      </c>
      <c r="R2903" t="s">
        <v>8325</v>
      </c>
      <c r="S2903" s="14">
        <f t="shared" si="223"/>
        <v>42239.441412037035</v>
      </c>
      <c r="T2903" s="14">
        <f t="shared" si="224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1"/>
        <v>1</v>
      </c>
      <c r="P2904">
        <f t="shared" si="222"/>
        <v>125</v>
      </c>
      <c r="Q2904" s="10" t="s">
        <v>8321</v>
      </c>
      <c r="R2904" t="s">
        <v>8325</v>
      </c>
      <c r="S2904" s="14">
        <f t="shared" si="223"/>
        <v>42106.666018518517</v>
      </c>
      <c r="T2904" s="14">
        <f t="shared" si="224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1"/>
        <v>25</v>
      </c>
      <c r="P2905">
        <f t="shared" si="222"/>
        <v>50</v>
      </c>
      <c r="Q2905" s="10" t="s">
        <v>8321</v>
      </c>
      <c r="R2905" t="s">
        <v>8325</v>
      </c>
      <c r="S2905" s="14">
        <f t="shared" si="223"/>
        <v>42297.110300925924</v>
      </c>
      <c r="T2905" s="14">
        <f t="shared" si="224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1"/>
        <v>0</v>
      </c>
      <c r="P2906">
        <f t="shared" si="222"/>
        <v>250</v>
      </c>
      <c r="Q2906" s="10" t="s">
        <v>8321</v>
      </c>
      <c r="R2906" t="s">
        <v>8339</v>
      </c>
      <c r="S2906" s="14">
        <f t="shared" si="223"/>
        <v>41466.552314814813</v>
      </c>
      <c r="T2906" s="14">
        <f t="shared" si="224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1"/>
        <v>3</v>
      </c>
      <c r="P2907">
        <f t="shared" si="222"/>
        <v>250</v>
      </c>
      <c r="Q2907" s="10" t="s">
        <v>8308</v>
      </c>
      <c r="R2907" t="s">
        <v>8342</v>
      </c>
      <c r="S2907" s="14">
        <f t="shared" si="223"/>
        <v>41946.232175925928</v>
      </c>
      <c r="T2907" s="14">
        <f t="shared" si="224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1"/>
        <v>0</v>
      </c>
      <c r="P2908">
        <f t="shared" si="222"/>
        <v>250</v>
      </c>
      <c r="Q2908" s="10" t="s">
        <v>8308</v>
      </c>
      <c r="R2908" t="s">
        <v>8310</v>
      </c>
      <c r="S2908" s="14">
        <f t="shared" si="223"/>
        <v>42702.809201388889</v>
      </c>
      <c r="T2908" s="14">
        <f t="shared" si="224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1"/>
        <v>0</v>
      </c>
      <c r="P2909">
        <f t="shared" si="222"/>
        <v>250</v>
      </c>
      <c r="Q2909" s="10" t="s">
        <v>8346</v>
      </c>
      <c r="R2909" t="s">
        <v>8347</v>
      </c>
      <c r="S2909" s="14">
        <f t="shared" si="223"/>
        <v>42579.708437499998</v>
      </c>
      <c r="T2909" s="14">
        <f t="shared" si="224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1"/>
        <v>0</v>
      </c>
      <c r="P2910">
        <f t="shared" si="222"/>
        <v>62.5</v>
      </c>
      <c r="Q2910" s="10" t="s">
        <v>8319</v>
      </c>
      <c r="R2910" t="s">
        <v>8345</v>
      </c>
      <c r="S2910" s="14">
        <f t="shared" si="223"/>
        <v>42449.341678240744</v>
      </c>
      <c r="T2910" s="14">
        <f t="shared" si="224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1"/>
        <v>25</v>
      </c>
      <c r="P2911">
        <f t="shared" si="222"/>
        <v>41.67</v>
      </c>
      <c r="Q2911" s="10" t="s">
        <v>8323</v>
      </c>
      <c r="R2911" t="s">
        <v>8335</v>
      </c>
      <c r="S2911" s="14">
        <f t="shared" si="223"/>
        <v>42242.988680555558</v>
      </c>
      <c r="T2911" s="14">
        <f t="shared" si="224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1"/>
        <v>100</v>
      </c>
      <c r="P2912">
        <f t="shared" si="222"/>
        <v>27.78</v>
      </c>
      <c r="Q2912" s="10" t="s">
        <v>8323</v>
      </c>
      <c r="R2912" t="s">
        <v>8326</v>
      </c>
      <c r="S2912" s="14">
        <f t="shared" si="223"/>
        <v>42437.398680555561</v>
      </c>
      <c r="T2912" s="14">
        <f t="shared" si="224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1"/>
        <v>100</v>
      </c>
      <c r="P2913">
        <f t="shared" si="222"/>
        <v>31.25</v>
      </c>
      <c r="Q2913" s="10" t="s">
        <v>8323</v>
      </c>
      <c r="R2913" t="s">
        <v>8326</v>
      </c>
      <c r="S2913" s="14">
        <f t="shared" si="223"/>
        <v>42124.841111111105</v>
      </c>
      <c r="T2913" s="14">
        <f t="shared" si="224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1"/>
        <v>100</v>
      </c>
      <c r="P2914">
        <f t="shared" si="222"/>
        <v>11.36</v>
      </c>
      <c r="Q2914" s="10" t="s">
        <v>8323</v>
      </c>
      <c r="R2914" t="s">
        <v>8326</v>
      </c>
      <c r="S2914" s="14">
        <f t="shared" si="223"/>
        <v>41971.881076388891</v>
      </c>
      <c r="T2914" s="14">
        <f t="shared" si="224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1"/>
        <v>5</v>
      </c>
      <c r="P2915">
        <f t="shared" si="222"/>
        <v>62.5</v>
      </c>
      <c r="Q2915" s="10" t="s">
        <v>8323</v>
      </c>
      <c r="R2915" t="s">
        <v>8326</v>
      </c>
      <c r="S2915" s="14">
        <f t="shared" si="223"/>
        <v>42151.237685185188</v>
      </c>
      <c r="T2915" s="14">
        <f t="shared" si="224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1"/>
        <v>3</v>
      </c>
      <c r="P2916">
        <f t="shared" si="222"/>
        <v>35.71</v>
      </c>
      <c r="Q2916" s="10" t="s">
        <v>8323</v>
      </c>
      <c r="R2916" t="s">
        <v>8326</v>
      </c>
      <c r="S2916" s="14">
        <f t="shared" si="223"/>
        <v>41866.640648148146</v>
      </c>
      <c r="T2916" s="14">
        <f t="shared" si="224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1"/>
        <v>1</v>
      </c>
      <c r="P2917">
        <f t="shared" si="222"/>
        <v>49</v>
      </c>
      <c r="Q2917" s="10" t="s">
        <v>8308</v>
      </c>
      <c r="R2917" t="s">
        <v>8342</v>
      </c>
      <c r="S2917" s="14">
        <f t="shared" si="223"/>
        <v>42348.9215625</v>
      </c>
      <c r="T2917" s="14">
        <f t="shared" si="224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1"/>
        <v>2</v>
      </c>
      <c r="P2918">
        <f t="shared" si="222"/>
        <v>16.2</v>
      </c>
      <c r="Q2918" s="10" t="s">
        <v>8316</v>
      </c>
      <c r="R2918" t="s">
        <v>8334</v>
      </c>
      <c r="S2918" s="14">
        <f t="shared" si="223"/>
        <v>42479.22210648148</v>
      </c>
      <c r="T2918" s="14">
        <f t="shared" si="224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1"/>
        <v>3</v>
      </c>
      <c r="P2919">
        <f t="shared" si="222"/>
        <v>30.13</v>
      </c>
      <c r="Q2919" s="10" t="s">
        <v>8327</v>
      </c>
      <c r="R2919" t="s">
        <v>8354</v>
      </c>
      <c r="S2919" s="14">
        <f t="shared" si="223"/>
        <v>41409.040011574078</v>
      </c>
      <c r="T2919" s="14">
        <f t="shared" si="224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1"/>
        <v>2</v>
      </c>
      <c r="P2920">
        <f t="shared" si="222"/>
        <v>48.2</v>
      </c>
      <c r="Q2920" s="10" t="s">
        <v>8311</v>
      </c>
      <c r="R2920" t="s">
        <v>8348</v>
      </c>
      <c r="S2920" s="14">
        <f t="shared" si="223"/>
        <v>42032.510243055556</v>
      </c>
      <c r="T2920" s="14">
        <f t="shared" si="224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1"/>
        <v>110</v>
      </c>
      <c r="P2921">
        <f t="shared" si="222"/>
        <v>20.079999999999998</v>
      </c>
      <c r="Q2921" s="10" t="s">
        <v>8323</v>
      </c>
      <c r="R2921" t="s">
        <v>8326</v>
      </c>
      <c r="S2921" s="14">
        <f t="shared" si="223"/>
        <v>42142.514016203699</v>
      </c>
      <c r="T2921" s="14">
        <f t="shared" si="224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1"/>
        <v>3</v>
      </c>
      <c r="P2922">
        <f t="shared" si="222"/>
        <v>40</v>
      </c>
      <c r="Q2922" s="10" t="s">
        <v>8308</v>
      </c>
      <c r="R2922" t="s">
        <v>8310</v>
      </c>
      <c r="S2922" s="14">
        <f t="shared" si="223"/>
        <v>42303.878414351857</v>
      </c>
      <c r="T2922" s="14">
        <f t="shared" si="224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1"/>
        <v>5</v>
      </c>
      <c r="P2923">
        <f t="shared" si="222"/>
        <v>30</v>
      </c>
      <c r="Q2923" s="10" t="s">
        <v>8323</v>
      </c>
      <c r="R2923" t="s">
        <v>8326</v>
      </c>
      <c r="S2923" s="14">
        <f t="shared" si="223"/>
        <v>42122.732499999998</v>
      </c>
      <c r="T2923" s="14">
        <f t="shared" si="224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1"/>
        <v>47</v>
      </c>
      <c r="P2924">
        <f t="shared" si="222"/>
        <v>29.63</v>
      </c>
      <c r="Q2924" s="10" t="s">
        <v>8308</v>
      </c>
      <c r="R2924" t="s">
        <v>8318</v>
      </c>
      <c r="S2924" s="14">
        <f t="shared" si="223"/>
        <v>42113.875567129624</v>
      </c>
      <c r="T2924" s="14">
        <f t="shared" si="224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1"/>
        <v>1</v>
      </c>
      <c r="P2925">
        <f t="shared" si="222"/>
        <v>33.71</v>
      </c>
      <c r="Q2925" s="10" t="s">
        <v>8313</v>
      </c>
      <c r="R2925" t="s">
        <v>8353</v>
      </c>
      <c r="S2925" s="14">
        <f t="shared" si="223"/>
        <v>41926.482731481483</v>
      </c>
      <c r="T2925" s="14">
        <f t="shared" si="224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1"/>
        <v>12</v>
      </c>
      <c r="P2926">
        <f t="shared" si="222"/>
        <v>19.670000000000002</v>
      </c>
      <c r="Q2926" s="10" t="s">
        <v>8316</v>
      </c>
      <c r="R2926" t="s">
        <v>8334</v>
      </c>
      <c r="S2926" s="14">
        <f t="shared" si="223"/>
        <v>42409.024305555555</v>
      </c>
      <c r="T2926" s="14">
        <f t="shared" si="224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1"/>
        <v>5</v>
      </c>
      <c r="P2927">
        <f t="shared" si="222"/>
        <v>39.17</v>
      </c>
      <c r="Q2927" s="10" t="s">
        <v>8311</v>
      </c>
      <c r="R2927" t="s">
        <v>8352</v>
      </c>
      <c r="S2927" s="14">
        <f t="shared" si="223"/>
        <v>41642.751458333332</v>
      </c>
      <c r="T2927" s="14">
        <f t="shared" si="224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1"/>
        <v>6</v>
      </c>
      <c r="P2928">
        <f t="shared" si="222"/>
        <v>29.25</v>
      </c>
      <c r="Q2928" s="10" t="s">
        <v>8308</v>
      </c>
      <c r="R2928" t="s">
        <v>8310</v>
      </c>
      <c r="S2928" s="14">
        <f t="shared" si="223"/>
        <v>41977.040185185186</v>
      </c>
      <c r="T2928" s="14">
        <f t="shared" si="224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1"/>
        <v>12</v>
      </c>
      <c r="P2929">
        <f t="shared" si="222"/>
        <v>39</v>
      </c>
      <c r="Q2929" s="10" t="s">
        <v>8311</v>
      </c>
      <c r="R2929" t="s">
        <v>8356</v>
      </c>
      <c r="S2929" s="14">
        <f t="shared" si="223"/>
        <v>42639.441932870366</v>
      </c>
      <c r="T2929" s="14">
        <f t="shared" si="224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1"/>
        <v>104</v>
      </c>
      <c r="P2930">
        <f t="shared" si="222"/>
        <v>26</v>
      </c>
      <c r="Q2930" s="10" t="s">
        <v>8323</v>
      </c>
      <c r="R2930" t="s">
        <v>8326</v>
      </c>
      <c r="S2930" s="14">
        <f t="shared" si="223"/>
        <v>42665.451736111107</v>
      </c>
      <c r="T2930" s="14">
        <f t="shared" si="224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1"/>
        <v>2</v>
      </c>
      <c r="P2931">
        <f t="shared" si="222"/>
        <v>33.29</v>
      </c>
      <c r="Q2931" s="10" t="s">
        <v>8308</v>
      </c>
      <c r="R2931" t="s">
        <v>8310</v>
      </c>
      <c r="S2931" s="14">
        <f t="shared" si="223"/>
        <v>42660.552465277782</v>
      </c>
      <c r="T2931" s="14">
        <f t="shared" si="224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1"/>
        <v>4</v>
      </c>
      <c r="P2932">
        <f t="shared" si="222"/>
        <v>29.13</v>
      </c>
      <c r="Q2932" s="10" t="s">
        <v>8319</v>
      </c>
      <c r="R2932" t="s">
        <v>8345</v>
      </c>
      <c r="S2932" s="14">
        <f t="shared" si="223"/>
        <v>42042.676226851851</v>
      </c>
      <c r="T2932" s="14">
        <f t="shared" si="224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1"/>
        <v>1</v>
      </c>
      <c r="P2933">
        <f t="shared" si="222"/>
        <v>57.5</v>
      </c>
      <c r="Q2933" s="10" t="s">
        <v>8321</v>
      </c>
      <c r="R2933" t="s">
        <v>8339</v>
      </c>
      <c r="S2933" s="14">
        <f t="shared" si="223"/>
        <v>40956.553530092591</v>
      </c>
      <c r="T2933" s="14">
        <f t="shared" si="224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1"/>
        <v>153</v>
      </c>
      <c r="P2934">
        <f t="shared" si="222"/>
        <v>13.53</v>
      </c>
      <c r="Q2934" s="10" t="s">
        <v>8323</v>
      </c>
      <c r="R2934" t="s">
        <v>8326</v>
      </c>
      <c r="S2934" s="14">
        <f t="shared" si="223"/>
        <v>42328.727141203708</v>
      </c>
      <c r="T2934" s="14">
        <f t="shared" si="224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1"/>
        <v>0</v>
      </c>
      <c r="P2935">
        <f t="shared" si="222"/>
        <v>45.2</v>
      </c>
      <c r="Q2935" s="10" t="s">
        <v>8308</v>
      </c>
      <c r="R2935" t="s">
        <v>8310</v>
      </c>
      <c r="S2935" s="14">
        <f t="shared" si="223"/>
        <v>42111.709027777775</v>
      </c>
      <c r="T2935" s="14">
        <f t="shared" si="224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1"/>
        <v>6</v>
      </c>
      <c r="P2936">
        <f t="shared" si="222"/>
        <v>28.13</v>
      </c>
      <c r="Q2936" s="10" t="s">
        <v>8327</v>
      </c>
      <c r="R2936" t="s">
        <v>8330</v>
      </c>
      <c r="S2936" s="14">
        <f t="shared" si="223"/>
        <v>41922.783229166671</v>
      </c>
      <c r="T2936" s="14">
        <f t="shared" si="224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1"/>
        <v>11</v>
      </c>
      <c r="P2937">
        <f t="shared" si="222"/>
        <v>45</v>
      </c>
      <c r="Q2937" s="10" t="s">
        <v>8316</v>
      </c>
      <c r="R2937" t="s">
        <v>8334</v>
      </c>
      <c r="S2937" s="14">
        <f t="shared" si="223"/>
        <v>40332.886712962965</v>
      </c>
      <c r="T2937" s="14">
        <f t="shared" si="224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1"/>
        <v>23</v>
      </c>
      <c r="P2938">
        <f t="shared" si="222"/>
        <v>18.75</v>
      </c>
      <c r="Q2938" s="10" t="s">
        <v>8323</v>
      </c>
      <c r="R2938" t="s">
        <v>8326</v>
      </c>
      <c r="S2938" s="14">
        <f t="shared" si="223"/>
        <v>42800.720127314817</v>
      </c>
      <c r="T2938" s="14">
        <f t="shared" si="224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1"/>
        <v>225</v>
      </c>
      <c r="P2939">
        <f t="shared" si="222"/>
        <v>75</v>
      </c>
      <c r="Q2939" s="10" t="s">
        <v>8323</v>
      </c>
      <c r="R2939" t="s">
        <v>8326</v>
      </c>
      <c r="S2939" s="14">
        <f t="shared" si="223"/>
        <v>42503.740868055553</v>
      </c>
      <c r="T2939" s="14">
        <f t="shared" si="224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1"/>
        <v>38</v>
      </c>
      <c r="P2940">
        <f t="shared" si="222"/>
        <v>56.25</v>
      </c>
      <c r="Q2940" s="10" t="s">
        <v>8323</v>
      </c>
      <c r="R2940" t="s">
        <v>8326</v>
      </c>
      <c r="S2940" s="14">
        <f t="shared" si="223"/>
        <v>42074.219699074078</v>
      </c>
      <c r="T2940" s="14">
        <f t="shared" si="224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1"/>
        <v>4</v>
      </c>
      <c r="P2941">
        <f t="shared" si="222"/>
        <v>24.78</v>
      </c>
      <c r="Q2941" s="10" t="s">
        <v>8308</v>
      </c>
      <c r="R2941" t="s">
        <v>8342</v>
      </c>
      <c r="S2941" s="14">
        <f t="shared" si="223"/>
        <v>42377.554756944446</v>
      </c>
      <c r="T2941" s="14">
        <f t="shared" si="224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1"/>
        <v>2</v>
      </c>
      <c r="P2942">
        <f t="shared" si="222"/>
        <v>74.33</v>
      </c>
      <c r="Q2942" s="10" t="s">
        <v>8311</v>
      </c>
      <c r="R2942" t="s">
        <v>8349</v>
      </c>
      <c r="S2942" s="14">
        <f t="shared" si="223"/>
        <v>42786.000023148154</v>
      </c>
      <c r="T2942" s="14">
        <f t="shared" si="224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1"/>
        <v>0</v>
      </c>
      <c r="P2943">
        <f t="shared" si="222"/>
        <v>55</v>
      </c>
      <c r="Q2943" s="10" t="s">
        <v>8308</v>
      </c>
      <c r="R2943" t="s">
        <v>8310</v>
      </c>
      <c r="S2943" s="14">
        <f t="shared" si="223"/>
        <v>42561.829421296294</v>
      </c>
      <c r="T2943" s="14">
        <f t="shared" si="224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1"/>
        <v>4</v>
      </c>
      <c r="P2944">
        <f t="shared" si="222"/>
        <v>54</v>
      </c>
      <c r="Q2944" s="10" t="s">
        <v>8327</v>
      </c>
      <c r="R2944" t="s">
        <v>8330</v>
      </c>
      <c r="S2944" s="14">
        <f t="shared" si="223"/>
        <v>42806.863946759258</v>
      </c>
      <c r="T2944" s="14">
        <f t="shared" si="224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1"/>
        <v>7</v>
      </c>
      <c r="P2945">
        <f t="shared" si="222"/>
        <v>108</v>
      </c>
      <c r="Q2945" s="10" t="s">
        <v>8323</v>
      </c>
      <c r="R2945" t="s">
        <v>8335</v>
      </c>
      <c r="S2945" s="14">
        <f t="shared" si="223"/>
        <v>42053.672824074078</v>
      </c>
      <c r="T2945" s="14">
        <f t="shared" si="224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1"/>
        <v>11</v>
      </c>
      <c r="P2946">
        <f t="shared" si="222"/>
        <v>72</v>
      </c>
      <c r="Q2946" s="10" t="s">
        <v>8323</v>
      </c>
      <c r="R2946" t="s">
        <v>8326</v>
      </c>
      <c r="S2946" s="14">
        <f t="shared" si="223"/>
        <v>41990.612546296295</v>
      </c>
      <c r="T2946" s="14">
        <f t="shared" si="224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25">ROUND(E2947/D2947*100,0)</f>
        <v>0</v>
      </c>
      <c r="P2947">
        <f t="shared" ref="P2947:P3010" si="226">IFERROR(ROUND(E2947/L2947,2),0)</f>
        <v>71.67</v>
      </c>
      <c r="Q2947" s="10" t="s">
        <v>8321</v>
      </c>
      <c r="R2947" t="s">
        <v>8339</v>
      </c>
      <c r="S2947" s="14">
        <f t="shared" ref="S2947:S3010" si="227">(((J2947/60)/60)/24)+DATE(1970,1,1)</f>
        <v>40882.481666666667</v>
      </c>
      <c r="T2947" s="14">
        <f t="shared" ref="T2947:T3010" si="228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25"/>
        <v>3</v>
      </c>
      <c r="P2948">
        <f t="shared" si="226"/>
        <v>53.75</v>
      </c>
      <c r="Q2948" s="10" t="s">
        <v>8321</v>
      </c>
      <c r="R2948" t="s">
        <v>8339</v>
      </c>
      <c r="S2948" s="14">
        <f t="shared" si="227"/>
        <v>40247.886006944449</v>
      </c>
      <c r="T2948" s="14">
        <f t="shared" si="228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25"/>
        <v>7</v>
      </c>
      <c r="P2949">
        <f t="shared" si="226"/>
        <v>30.71</v>
      </c>
      <c r="Q2949" s="10" t="s">
        <v>8323</v>
      </c>
      <c r="R2949" t="s">
        <v>8326</v>
      </c>
      <c r="S2949" s="14">
        <f t="shared" si="227"/>
        <v>42768.97084490741</v>
      </c>
      <c r="T2949" s="14">
        <f t="shared" si="228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25"/>
        <v>11</v>
      </c>
      <c r="P2950">
        <f t="shared" si="226"/>
        <v>26.75</v>
      </c>
      <c r="Q2950" s="10" t="s">
        <v>8323</v>
      </c>
      <c r="R2950" t="s">
        <v>8326</v>
      </c>
      <c r="S2950" s="14">
        <f t="shared" si="227"/>
        <v>41975.642974537041</v>
      </c>
      <c r="T2950" s="14">
        <f t="shared" si="228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25"/>
        <v>4</v>
      </c>
      <c r="P2951">
        <f t="shared" si="226"/>
        <v>30.29</v>
      </c>
      <c r="Q2951" s="10" t="s">
        <v>8308</v>
      </c>
      <c r="R2951" t="s">
        <v>8310</v>
      </c>
      <c r="S2951" s="14">
        <f t="shared" si="227"/>
        <v>42538.75680555556</v>
      </c>
      <c r="T2951" s="14">
        <f t="shared" si="228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25"/>
        <v>1</v>
      </c>
      <c r="P2952">
        <f t="shared" si="226"/>
        <v>53</v>
      </c>
      <c r="Q2952" s="10" t="s">
        <v>8346</v>
      </c>
      <c r="R2952" t="s">
        <v>8347</v>
      </c>
      <c r="S2952" s="14">
        <f t="shared" si="227"/>
        <v>42598.053113425922</v>
      </c>
      <c r="T2952" s="14">
        <f t="shared" si="228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25"/>
        <v>1</v>
      </c>
      <c r="P2953">
        <f t="shared" si="226"/>
        <v>16.309999999999999</v>
      </c>
      <c r="Q2953" s="10" t="s">
        <v>8316</v>
      </c>
      <c r="R2953" t="s">
        <v>8344</v>
      </c>
      <c r="S2953" s="14">
        <f t="shared" si="227"/>
        <v>42155.129652777774</v>
      </c>
      <c r="T2953" s="14">
        <f t="shared" si="228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25"/>
        <v>7</v>
      </c>
      <c r="P2954">
        <f t="shared" si="226"/>
        <v>35.17</v>
      </c>
      <c r="Q2954" s="10" t="s">
        <v>8323</v>
      </c>
      <c r="R2954" t="s">
        <v>8326</v>
      </c>
      <c r="S2954" s="14">
        <f t="shared" si="227"/>
        <v>42601.854699074072</v>
      </c>
      <c r="T2954" s="14">
        <f t="shared" si="228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25"/>
        <v>21</v>
      </c>
      <c r="P2955">
        <f t="shared" si="226"/>
        <v>26.38</v>
      </c>
      <c r="Q2955" s="10" t="s">
        <v>8323</v>
      </c>
      <c r="R2955" t="s">
        <v>8326</v>
      </c>
      <c r="S2955" s="14">
        <f t="shared" si="227"/>
        <v>41981.067523148144</v>
      </c>
      <c r="T2955" s="14">
        <f t="shared" si="228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25"/>
        <v>3</v>
      </c>
      <c r="P2956">
        <f t="shared" si="226"/>
        <v>35</v>
      </c>
      <c r="Q2956" s="10" t="s">
        <v>8327</v>
      </c>
      <c r="R2956" t="s">
        <v>8354</v>
      </c>
      <c r="S2956" s="14">
        <f t="shared" si="227"/>
        <v>41583.135405092595</v>
      </c>
      <c r="T2956" s="14">
        <f t="shared" si="228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25"/>
        <v>2</v>
      </c>
      <c r="P2957">
        <f t="shared" si="226"/>
        <v>52.5</v>
      </c>
      <c r="Q2957" s="10" t="s">
        <v>8319</v>
      </c>
      <c r="R2957" t="s">
        <v>8357</v>
      </c>
      <c r="S2957" s="14">
        <f t="shared" si="227"/>
        <v>41854.389780092592</v>
      </c>
      <c r="T2957" s="14">
        <f t="shared" si="228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25"/>
        <v>103</v>
      </c>
      <c r="P2958">
        <f t="shared" si="226"/>
        <v>15.77</v>
      </c>
      <c r="Q2958" s="10" t="s">
        <v>8321</v>
      </c>
      <c r="R2958" t="s">
        <v>8343</v>
      </c>
      <c r="S2958" s="14">
        <f t="shared" si="227"/>
        <v>42042.615613425922</v>
      </c>
      <c r="T2958" s="14">
        <f t="shared" si="228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25"/>
        <v>1</v>
      </c>
      <c r="P2959">
        <f t="shared" si="226"/>
        <v>68.33</v>
      </c>
      <c r="Q2959" s="10" t="s">
        <v>8321</v>
      </c>
      <c r="R2959" t="s">
        <v>8339</v>
      </c>
      <c r="S2959" s="14">
        <f t="shared" si="227"/>
        <v>42738.615289351852</v>
      </c>
      <c r="T2959" s="14">
        <f t="shared" si="228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25"/>
        <v>0</v>
      </c>
      <c r="P2960">
        <f t="shared" si="226"/>
        <v>68.33</v>
      </c>
      <c r="Q2960" s="10" t="s">
        <v>8308</v>
      </c>
      <c r="R2960" t="s">
        <v>8310</v>
      </c>
      <c r="S2960" s="14">
        <f t="shared" si="227"/>
        <v>41838.840474537035</v>
      </c>
      <c r="T2960" s="14">
        <f t="shared" si="228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25"/>
        <v>41</v>
      </c>
      <c r="P2961">
        <f t="shared" si="226"/>
        <v>29.29</v>
      </c>
      <c r="Q2961" s="10" t="s">
        <v>8327</v>
      </c>
      <c r="R2961" t="s">
        <v>8328</v>
      </c>
      <c r="S2961" s="14">
        <f t="shared" si="227"/>
        <v>42603.870520833334</v>
      </c>
      <c r="T2961" s="14">
        <f t="shared" si="228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25"/>
        <v>11</v>
      </c>
      <c r="P2962">
        <f t="shared" si="226"/>
        <v>51.25</v>
      </c>
      <c r="Q2962" s="10" t="s">
        <v>8311</v>
      </c>
      <c r="R2962" t="s">
        <v>8349</v>
      </c>
      <c r="S2962" s="14">
        <f t="shared" si="227"/>
        <v>40399.065868055557</v>
      </c>
      <c r="T2962" s="14">
        <f t="shared" si="228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25"/>
        <v>21</v>
      </c>
      <c r="P2963">
        <f t="shared" si="226"/>
        <v>20.5</v>
      </c>
      <c r="Q2963" s="10" t="s">
        <v>8313</v>
      </c>
      <c r="R2963" t="s">
        <v>8351</v>
      </c>
      <c r="S2963" s="14">
        <f t="shared" si="227"/>
        <v>42445.712754629625</v>
      </c>
      <c r="T2963" s="14">
        <f t="shared" si="228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25"/>
        <v>13</v>
      </c>
      <c r="P2964">
        <f t="shared" si="226"/>
        <v>25.5</v>
      </c>
      <c r="Q2964" s="10" t="s">
        <v>8323</v>
      </c>
      <c r="R2964" t="s">
        <v>8326</v>
      </c>
      <c r="S2964" s="14">
        <f t="shared" si="227"/>
        <v>41990.506377314814</v>
      </c>
      <c r="T2964" s="14">
        <f t="shared" si="228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25"/>
        <v>7</v>
      </c>
      <c r="P2965">
        <f t="shared" si="226"/>
        <v>40.78</v>
      </c>
      <c r="Q2965" s="10" t="s">
        <v>8321</v>
      </c>
      <c r="R2965" t="s">
        <v>8339</v>
      </c>
      <c r="S2965" s="14">
        <f t="shared" si="227"/>
        <v>40934.376145833332</v>
      </c>
      <c r="T2965" s="14">
        <f t="shared" si="228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25"/>
        <v>17</v>
      </c>
      <c r="P2966">
        <f t="shared" si="226"/>
        <v>16.829999999999998</v>
      </c>
      <c r="Q2966" s="10" t="s">
        <v>8319</v>
      </c>
      <c r="R2966" t="s">
        <v>8345</v>
      </c>
      <c r="S2966" s="14">
        <f t="shared" si="227"/>
        <v>42399.882615740738</v>
      </c>
      <c r="T2966" s="14">
        <f t="shared" si="228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25"/>
        <v>2</v>
      </c>
      <c r="P2967">
        <f t="shared" si="226"/>
        <v>202</v>
      </c>
      <c r="Q2967" s="10" t="s">
        <v>8323</v>
      </c>
      <c r="R2967" t="s">
        <v>8326</v>
      </c>
      <c r="S2967" s="14">
        <f t="shared" si="227"/>
        <v>42621.389340277776</v>
      </c>
      <c r="T2967" s="14">
        <f t="shared" si="228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25"/>
        <v>1</v>
      </c>
      <c r="P2968">
        <f t="shared" si="226"/>
        <v>22.33</v>
      </c>
      <c r="Q2968" s="10" t="s">
        <v>8319</v>
      </c>
      <c r="R2968" t="s">
        <v>8345</v>
      </c>
      <c r="S2968" s="14">
        <f t="shared" si="227"/>
        <v>42374.822870370372</v>
      </c>
      <c r="T2968" s="14">
        <f t="shared" si="228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25"/>
        <v>101</v>
      </c>
      <c r="P2969">
        <f t="shared" si="226"/>
        <v>18.27</v>
      </c>
      <c r="Q2969" s="10" t="s">
        <v>8323</v>
      </c>
      <c r="R2969" t="s">
        <v>8326</v>
      </c>
      <c r="S2969" s="14">
        <f t="shared" si="227"/>
        <v>42101.828819444447</v>
      </c>
      <c r="T2969" s="14">
        <f t="shared" si="228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25"/>
        <v>10</v>
      </c>
      <c r="P2970">
        <f t="shared" si="226"/>
        <v>100.5</v>
      </c>
      <c r="Q2970" s="10" t="s">
        <v>8323</v>
      </c>
      <c r="R2970" t="s">
        <v>8326</v>
      </c>
      <c r="S2970" s="14">
        <f t="shared" si="227"/>
        <v>42020.587349537032</v>
      </c>
      <c r="T2970" s="14">
        <f t="shared" si="228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25"/>
        <v>20</v>
      </c>
      <c r="P2971">
        <f t="shared" si="226"/>
        <v>100</v>
      </c>
      <c r="Q2971" s="10" t="s">
        <v>8321</v>
      </c>
      <c r="R2971" t="s">
        <v>8325</v>
      </c>
      <c r="S2971" s="14">
        <f t="shared" si="227"/>
        <v>42403.080497685187</v>
      </c>
      <c r="T2971" s="14">
        <f t="shared" si="228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25"/>
        <v>3</v>
      </c>
      <c r="P2972">
        <f t="shared" si="226"/>
        <v>200</v>
      </c>
      <c r="Q2972" s="10" t="s">
        <v>8308</v>
      </c>
      <c r="R2972" t="s">
        <v>8342</v>
      </c>
      <c r="S2972" s="14">
        <f t="shared" si="227"/>
        <v>42345.860150462962</v>
      </c>
      <c r="T2972" s="14">
        <f t="shared" si="228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25"/>
        <v>10</v>
      </c>
      <c r="P2973">
        <f t="shared" si="226"/>
        <v>40</v>
      </c>
      <c r="Q2973" s="10" t="s">
        <v>8327</v>
      </c>
      <c r="R2973" t="s">
        <v>8328</v>
      </c>
      <c r="S2973" s="14">
        <f t="shared" si="227"/>
        <v>42065.897719907407</v>
      </c>
      <c r="T2973" s="14">
        <f t="shared" si="228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25"/>
        <v>100</v>
      </c>
      <c r="P2974">
        <f t="shared" si="226"/>
        <v>40</v>
      </c>
      <c r="Q2974" s="10" t="s">
        <v>8311</v>
      </c>
      <c r="R2974" t="s">
        <v>8333</v>
      </c>
      <c r="S2974" s="14">
        <f t="shared" si="227"/>
        <v>42396.8440625</v>
      </c>
      <c r="T2974" s="14">
        <f t="shared" si="228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25"/>
        <v>0</v>
      </c>
      <c r="P2975">
        <f t="shared" si="226"/>
        <v>100</v>
      </c>
      <c r="Q2975" s="10" t="s">
        <v>8311</v>
      </c>
      <c r="R2975" t="s">
        <v>8348</v>
      </c>
      <c r="S2975" s="14">
        <f t="shared" si="227"/>
        <v>42013.915613425925</v>
      </c>
      <c r="T2975" s="14">
        <f t="shared" si="228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25"/>
        <v>3</v>
      </c>
      <c r="P2976">
        <f t="shared" si="226"/>
        <v>200</v>
      </c>
      <c r="Q2976" s="10" t="s">
        <v>8323</v>
      </c>
      <c r="R2976" t="s">
        <v>8324</v>
      </c>
      <c r="S2976" s="14">
        <f t="shared" si="227"/>
        <v>42226.938414351855</v>
      </c>
      <c r="T2976" s="14">
        <f t="shared" si="228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25"/>
        <v>100</v>
      </c>
      <c r="P2977">
        <f t="shared" si="226"/>
        <v>22.22</v>
      </c>
      <c r="Q2977" s="10" t="s">
        <v>8323</v>
      </c>
      <c r="R2977" t="s">
        <v>8326</v>
      </c>
      <c r="S2977" s="14">
        <f t="shared" si="227"/>
        <v>42467.144166666665</v>
      </c>
      <c r="T2977" s="14">
        <f t="shared" si="228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25"/>
        <v>1</v>
      </c>
      <c r="P2978">
        <f t="shared" si="226"/>
        <v>100</v>
      </c>
      <c r="Q2978" s="10" t="s">
        <v>8323</v>
      </c>
      <c r="R2978" t="s">
        <v>8326</v>
      </c>
      <c r="S2978" s="14">
        <f t="shared" si="227"/>
        <v>42067.947337962964</v>
      </c>
      <c r="T2978" s="14">
        <f t="shared" si="228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25"/>
        <v>1</v>
      </c>
      <c r="P2979">
        <f t="shared" si="226"/>
        <v>199</v>
      </c>
      <c r="Q2979" s="10" t="s">
        <v>8308</v>
      </c>
      <c r="R2979" t="s">
        <v>8310</v>
      </c>
      <c r="S2979" s="14">
        <f t="shared" si="227"/>
        <v>42496.529305555552</v>
      </c>
      <c r="T2979" s="14">
        <f t="shared" si="228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25"/>
        <v>3</v>
      </c>
      <c r="P2980">
        <f t="shared" si="226"/>
        <v>32.67</v>
      </c>
      <c r="Q2980" s="10" t="s">
        <v>8327</v>
      </c>
      <c r="R2980" t="s">
        <v>8350</v>
      </c>
      <c r="S2980" s="14">
        <f t="shared" si="227"/>
        <v>40507.239884259259</v>
      </c>
      <c r="T2980" s="14">
        <f t="shared" si="228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25"/>
        <v>5</v>
      </c>
      <c r="P2981">
        <f t="shared" si="226"/>
        <v>19.600000000000001</v>
      </c>
      <c r="Q2981" s="10" t="s">
        <v>8327</v>
      </c>
      <c r="R2981" t="s">
        <v>8350</v>
      </c>
      <c r="S2981" s="14">
        <f t="shared" si="227"/>
        <v>41944.916215277779</v>
      </c>
      <c r="T2981" s="14">
        <f t="shared" si="228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25"/>
        <v>2</v>
      </c>
      <c r="P2982">
        <f t="shared" si="226"/>
        <v>27.86</v>
      </c>
      <c r="Q2982" s="10" t="s">
        <v>8327</v>
      </c>
      <c r="R2982" t="s">
        <v>8328</v>
      </c>
      <c r="S2982" s="14">
        <f t="shared" si="227"/>
        <v>40431.127650462964</v>
      </c>
      <c r="T2982" s="14">
        <f t="shared" si="228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25"/>
        <v>130</v>
      </c>
      <c r="P2983">
        <f t="shared" si="226"/>
        <v>16.25</v>
      </c>
      <c r="Q2983" s="10" t="s">
        <v>8323</v>
      </c>
      <c r="R2983" t="s">
        <v>8326</v>
      </c>
      <c r="S2983" s="14">
        <f t="shared" si="227"/>
        <v>42662.021539351852</v>
      </c>
      <c r="T2983" s="14">
        <f t="shared" si="228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25"/>
        <v>3</v>
      </c>
      <c r="P2984">
        <f t="shared" si="226"/>
        <v>39</v>
      </c>
      <c r="Q2984" s="10" t="s">
        <v>8323</v>
      </c>
      <c r="R2984" t="s">
        <v>8326</v>
      </c>
      <c r="S2984" s="14">
        <f t="shared" si="227"/>
        <v>42031.833587962959</v>
      </c>
      <c r="T2984" s="14">
        <f t="shared" si="228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25"/>
        <v>1</v>
      </c>
      <c r="P2985">
        <f t="shared" si="226"/>
        <v>19.399999999999999</v>
      </c>
      <c r="Q2985" s="10" t="s">
        <v>8308</v>
      </c>
      <c r="R2985" t="s">
        <v>8310</v>
      </c>
      <c r="S2985" s="14">
        <f t="shared" si="227"/>
        <v>42409.040231481486</v>
      </c>
      <c r="T2985" s="14">
        <f t="shared" si="228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25"/>
        <v>2</v>
      </c>
      <c r="P2986">
        <f t="shared" si="226"/>
        <v>47.5</v>
      </c>
      <c r="Q2986" s="10" t="s">
        <v>8321</v>
      </c>
      <c r="R2986" t="s">
        <v>8337</v>
      </c>
      <c r="S2986" s="14">
        <f t="shared" si="227"/>
        <v>42067.62431712963</v>
      </c>
      <c r="T2986" s="14">
        <f t="shared" si="228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25"/>
        <v>95</v>
      </c>
      <c r="P2987">
        <f t="shared" si="226"/>
        <v>47.5</v>
      </c>
      <c r="Q2987" s="10" t="s">
        <v>8346</v>
      </c>
      <c r="R2987" t="s">
        <v>8347</v>
      </c>
      <c r="S2987" s="14">
        <f t="shared" si="227"/>
        <v>42556.807187500002</v>
      </c>
      <c r="T2987" s="14">
        <f t="shared" si="228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25"/>
        <v>3</v>
      </c>
      <c r="P2988">
        <f t="shared" si="226"/>
        <v>23.63</v>
      </c>
      <c r="Q2988" s="10" t="s">
        <v>8323</v>
      </c>
      <c r="R2988" t="s">
        <v>8326</v>
      </c>
      <c r="S2988" s="14">
        <f t="shared" si="227"/>
        <v>41885.221550925926</v>
      </c>
      <c r="T2988" s="14">
        <f t="shared" si="228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25"/>
        <v>1</v>
      </c>
      <c r="P2989">
        <f t="shared" si="226"/>
        <v>23.5</v>
      </c>
      <c r="Q2989" s="10" t="s">
        <v>8319</v>
      </c>
      <c r="R2989" t="s">
        <v>8345</v>
      </c>
      <c r="S2989" s="14">
        <f t="shared" si="227"/>
        <v>41835.763981481483</v>
      </c>
      <c r="T2989" s="14">
        <f t="shared" si="228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25"/>
        <v>4</v>
      </c>
      <c r="P2990">
        <f t="shared" si="226"/>
        <v>12.47</v>
      </c>
      <c r="Q2990" s="10" t="s">
        <v>8313</v>
      </c>
      <c r="R2990" t="s">
        <v>8314</v>
      </c>
      <c r="S2990" s="14">
        <f t="shared" si="227"/>
        <v>41849.560694444444</v>
      </c>
      <c r="T2990" s="14">
        <f t="shared" si="228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25"/>
        <v>0</v>
      </c>
      <c r="P2991">
        <f t="shared" si="226"/>
        <v>23.25</v>
      </c>
      <c r="Q2991" s="10" t="s">
        <v>8316</v>
      </c>
      <c r="R2991" t="s">
        <v>8344</v>
      </c>
      <c r="S2991" s="14">
        <f t="shared" si="227"/>
        <v>42325.19358796296</v>
      </c>
      <c r="T2991" s="14">
        <f t="shared" si="228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25"/>
        <v>0</v>
      </c>
      <c r="P2992">
        <f t="shared" si="226"/>
        <v>46.25</v>
      </c>
      <c r="Q2992" s="10" t="s">
        <v>8323</v>
      </c>
      <c r="R2992" t="s">
        <v>8326</v>
      </c>
      <c r="S2992" s="14">
        <f t="shared" si="227"/>
        <v>41948.727256944447</v>
      </c>
      <c r="T2992" s="14">
        <f t="shared" si="228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25"/>
        <v>3</v>
      </c>
      <c r="P2993">
        <f t="shared" si="226"/>
        <v>61.67</v>
      </c>
      <c r="Q2993" s="10" t="s">
        <v>8323</v>
      </c>
      <c r="R2993" t="s">
        <v>8326</v>
      </c>
      <c r="S2993" s="14">
        <f t="shared" si="227"/>
        <v>42224.756909722222</v>
      </c>
      <c r="T2993" s="14">
        <f t="shared" si="228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25"/>
        <v>40</v>
      </c>
      <c r="P2994">
        <f t="shared" si="226"/>
        <v>25.71</v>
      </c>
      <c r="Q2994" s="10" t="s">
        <v>8321</v>
      </c>
      <c r="R2994" t="s">
        <v>8325</v>
      </c>
      <c r="S2994" s="14">
        <f t="shared" si="227"/>
        <v>42070.047754629632</v>
      </c>
      <c r="T2994" s="14">
        <f t="shared" si="228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25"/>
        <v>7</v>
      </c>
      <c r="P2995">
        <f t="shared" si="226"/>
        <v>30</v>
      </c>
      <c r="Q2995" s="10" t="s">
        <v>8311</v>
      </c>
      <c r="R2995" t="s">
        <v>8348</v>
      </c>
      <c r="S2995" s="14">
        <f t="shared" si="227"/>
        <v>42040.829872685179</v>
      </c>
      <c r="T2995" s="14">
        <f t="shared" si="228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25"/>
        <v>120</v>
      </c>
      <c r="P2996">
        <f t="shared" si="226"/>
        <v>22.5</v>
      </c>
      <c r="Q2996" s="10" t="s">
        <v>8327</v>
      </c>
      <c r="R2996" t="s">
        <v>8331</v>
      </c>
      <c r="S2996" s="14">
        <f t="shared" si="227"/>
        <v>41153.066400462965</v>
      </c>
      <c r="T2996" s="14">
        <f t="shared" si="228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25"/>
        <v>3</v>
      </c>
      <c r="P2997">
        <f t="shared" si="226"/>
        <v>30</v>
      </c>
      <c r="Q2997" s="10" t="s">
        <v>8308</v>
      </c>
      <c r="R2997" t="s">
        <v>8342</v>
      </c>
      <c r="S2997" s="14">
        <f t="shared" si="227"/>
        <v>42088.069108796291</v>
      </c>
      <c r="T2997" s="14">
        <f t="shared" si="228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25"/>
        <v>180</v>
      </c>
      <c r="P2998">
        <f t="shared" si="226"/>
        <v>12</v>
      </c>
      <c r="Q2998" s="10" t="s">
        <v>8323</v>
      </c>
      <c r="R2998" t="s">
        <v>8326</v>
      </c>
      <c r="S2998" s="14">
        <f t="shared" si="227"/>
        <v>42477.729780092588</v>
      </c>
      <c r="T2998" s="14">
        <f t="shared" si="228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25"/>
        <v>0</v>
      </c>
      <c r="P2999">
        <f t="shared" si="226"/>
        <v>17.850000000000001</v>
      </c>
      <c r="Q2999" s="10" t="s">
        <v>8316</v>
      </c>
      <c r="R2999" t="s">
        <v>8334</v>
      </c>
      <c r="S2999" s="14">
        <f t="shared" si="227"/>
        <v>41009.847314814811</v>
      </c>
      <c r="T2999" s="14">
        <f t="shared" si="228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25"/>
        <v>18</v>
      </c>
      <c r="P3000">
        <f t="shared" si="226"/>
        <v>59.33</v>
      </c>
      <c r="Q3000" s="10" t="s">
        <v>8327</v>
      </c>
      <c r="R3000" t="s">
        <v>8354</v>
      </c>
      <c r="S3000" s="14">
        <f t="shared" si="227"/>
        <v>40731.61037037037</v>
      </c>
      <c r="T3000" s="14">
        <f t="shared" si="228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25"/>
        <v>4</v>
      </c>
      <c r="P3001">
        <f t="shared" si="226"/>
        <v>59</v>
      </c>
      <c r="Q3001" s="10" t="s">
        <v>8311</v>
      </c>
      <c r="R3001" t="s">
        <v>8352</v>
      </c>
      <c r="S3001" s="14">
        <f t="shared" si="227"/>
        <v>42115.143634259264</v>
      </c>
      <c r="T3001" s="14">
        <f t="shared" si="228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25"/>
        <v>1</v>
      </c>
      <c r="P3002">
        <f t="shared" si="226"/>
        <v>35.4</v>
      </c>
      <c r="Q3002" s="10" t="s">
        <v>8323</v>
      </c>
      <c r="R3002" t="s">
        <v>8326</v>
      </c>
      <c r="S3002" s="14">
        <f t="shared" si="227"/>
        <v>42540.593530092592</v>
      </c>
      <c r="T3002" s="14">
        <f t="shared" si="228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25"/>
        <v>1</v>
      </c>
      <c r="P3003">
        <f t="shared" si="226"/>
        <v>35</v>
      </c>
      <c r="Q3003" s="10" t="s">
        <v>8308</v>
      </c>
      <c r="R3003" t="s">
        <v>8342</v>
      </c>
      <c r="S3003" s="14">
        <f t="shared" si="227"/>
        <v>41968.852118055554</v>
      </c>
      <c r="T3003" s="14">
        <f t="shared" si="228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25"/>
        <v>0</v>
      </c>
      <c r="P3004">
        <f t="shared" si="226"/>
        <v>87.5</v>
      </c>
      <c r="Q3004" s="10" t="s">
        <v>8323</v>
      </c>
      <c r="R3004" t="s">
        <v>8324</v>
      </c>
      <c r="S3004" s="14">
        <f t="shared" si="227"/>
        <v>42263.691574074073</v>
      </c>
      <c r="T3004" s="14">
        <f t="shared" si="228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25"/>
        <v>12</v>
      </c>
      <c r="P3005">
        <f t="shared" si="226"/>
        <v>24.71</v>
      </c>
      <c r="Q3005" s="10" t="s">
        <v>8323</v>
      </c>
      <c r="R3005" t="s">
        <v>8326</v>
      </c>
      <c r="S3005" s="14">
        <f t="shared" si="227"/>
        <v>42124.623877314814</v>
      </c>
      <c r="T3005" s="14">
        <f t="shared" si="228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25"/>
        <v>2</v>
      </c>
      <c r="P3006">
        <f t="shared" si="226"/>
        <v>34</v>
      </c>
      <c r="Q3006" s="10" t="s">
        <v>8311</v>
      </c>
      <c r="R3006" t="s">
        <v>8352</v>
      </c>
      <c r="S3006" s="14">
        <f t="shared" si="227"/>
        <v>40863.060127314813</v>
      </c>
      <c r="T3006" s="14">
        <f t="shared" si="228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25"/>
        <v>0</v>
      </c>
      <c r="P3007">
        <f t="shared" si="226"/>
        <v>42.5</v>
      </c>
      <c r="Q3007" s="10" t="s">
        <v>8327</v>
      </c>
      <c r="R3007" t="s">
        <v>8350</v>
      </c>
      <c r="S3007" s="14">
        <f t="shared" si="227"/>
        <v>41559.5549537037</v>
      </c>
      <c r="T3007" s="14">
        <f t="shared" si="228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25"/>
        <v>34</v>
      </c>
      <c r="P3008">
        <f t="shared" si="226"/>
        <v>28.33</v>
      </c>
      <c r="Q3008" s="10" t="s">
        <v>8313</v>
      </c>
      <c r="R3008" t="s">
        <v>8355</v>
      </c>
      <c r="S3008" s="14">
        <f t="shared" si="227"/>
        <v>42281.136099537034</v>
      </c>
      <c r="T3008" s="14">
        <f t="shared" si="228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25"/>
        <v>11</v>
      </c>
      <c r="P3009">
        <f t="shared" si="226"/>
        <v>42.5</v>
      </c>
      <c r="Q3009" s="10" t="s">
        <v>8323</v>
      </c>
      <c r="R3009" t="s">
        <v>8326</v>
      </c>
      <c r="S3009" s="14">
        <f t="shared" si="227"/>
        <v>41793.191875000004</v>
      </c>
      <c r="T3009" s="14">
        <f t="shared" si="228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25"/>
        <v>20</v>
      </c>
      <c r="P3010">
        <f t="shared" si="226"/>
        <v>34</v>
      </c>
      <c r="Q3010" s="10" t="s">
        <v>8323</v>
      </c>
      <c r="R3010" t="s">
        <v>8326</v>
      </c>
      <c r="S3010" s="14">
        <f t="shared" si="227"/>
        <v>42132.809953703705</v>
      </c>
      <c r="T3010" s="14">
        <f t="shared" si="228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29">ROUND(E3011/D3011*100,0)</f>
        <v>41</v>
      </c>
      <c r="P3011">
        <f t="shared" ref="P3011:P3074" si="230">IFERROR(ROUND(E3011/L3011,2),0)</f>
        <v>23.57</v>
      </c>
      <c r="Q3011" s="10" t="s">
        <v>8316</v>
      </c>
      <c r="R3011" t="s">
        <v>8334</v>
      </c>
      <c r="S3011" s="14">
        <f t="shared" ref="S3011:S3074" si="231">(((J3011/60)/60)/24)+DATE(1970,1,1)</f>
        <v>40973.740451388891</v>
      </c>
      <c r="T3011" s="14">
        <f t="shared" ref="T3011:T3074" si="232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29"/>
        <v>17</v>
      </c>
      <c r="P3012">
        <f t="shared" si="230"/>
        <v>27.5</v>
      </c>
      <c r="Q3012" s="10" t="s">
        <v>8323</v>
      </c>
      <c r="R3012" t="s">
        <v>8326</v>
      </c>
      <c r="S3012" s="14">
        <f t="shared" si="231"/>
        <v>42031.666898148149</v>
      </c>
      <c r="T3012" s="14">
        <f t="shared" si="232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29"/>
        <v>21</v>
      </c>
      <c r="P3013">
        <f t="shared" si="230"/>
        <v>23.14</v>
      </c>
      <c r="Q3013" s="10" t="s">
        <v>8323</v>
      </c>
      <c r="R3013" t="s">
        <v>8326</v>
      </c>
      <c r="S3013" s="14">
        <f t="shared" si="231"/>
        <v>42807.151863425926</v>
      </c>
      <c r="T3013" s="14">
        <f t="shared" si="232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29"/>
        <v>3</v>
      </c>
      <c r="P3014">
        <f t="shared" si="230"/>
        <v>40</v>
      </c>
      <c r="Q3014" s="10" t="s">
        <v>8327</v>
      </c>
      <c r="R3014" t="s">
        <v>8350</v>
      </c>
      <c r="S3014" s="14">
        <f t="shared" si="231"/>
        <v>41149.796064814815</v>
      </c>
      <c r="T3014" s="14">
        <f t="shared" si="232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29"/>
        <v>3</v>
      </c>
      <c r="P3015">
        <f t="shared" si="230"/>
        <v>32</v>
      </c>
      <c r="Q3015" s="10" t="s">
        <v>8327</v>
      </c>
      <c r="R3015" t="s">
        <v>8350</v>
      </c>
      <c r="S3015" s="14">
        <f t="shared" si="231"/>
        <v>41575.880914351852</v>
      </c>
      <c r="T3015" s="14">
        <f t="shared" si="232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29"/>
        <v>0</v>
      </c>
      <c r="P3016">
        <f t="shared" si="230"/>
        <v>39</v>
      </c>
      <c r="Q3016" s="10" t="s">
        <v>8308</v>
      </c>
      <c r="R3016" t="s">
        <v>8310</v>
      </c>
      <c r="S3016" s="14">
        <f t="shared" si="231"/>
        <v>41990.438043981485</v>
      </c>
      <c r="T3016" s="14">
        <f t="shared" si="232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29"/>
        <v>155</v>
      </c>
      <c r="P3017">
        <f t="shared" si="230"/>
        <v>51.67</v>
      </c>
      <c r="Q3017" s="10" t="s">
        <v>8313</v>
      </c>
      <c r="R3017" t="s">
        <v>8314</v>
      </c>
      <c r="S3017" s="14">
        <f t="shared" si="231"/>
        <v>42209.567824074074</v>
      </c>
      <c r="T3017" s="14">
        <f t="shared" si="232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29"/>
        <v>1</v>
      </c>
      <c r="P3018">
        <f t="shared" si="230"/>
        <v>11.77</v>
      </c>
      <c r="Q3018" s="10" t="s">
        <v>8321</v>
      </c>
      <c r="R3018" t="s">
        <v>8339</v>
      </c>
      <c r="S3018" s="14">
        <f t="shared" si="231"/>
        <v>41400.92627314815</v>
      </c>
      <c r="T3018" s="14">
        <f t="shared" si="232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29"/>
        <v>100</v>
      </c>
      <c r="P3019">
        <f t="shared" si="230"/>
        <v>21.86</v>
      </c>
      <c r="Q3019" s="10" t="s">
        <v>8327</v>
      </c>
      <c r="R3019" t="s">
        <v>8331</v>
      </c>
      <c r="S3019" s="14">
        <f t="shared" si="231"/>
        <v>42793.700821759259</v>
      </c>
      <c r="T3019" s="14">
        <f t="shared" si="232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29"/>
        <v>15</v>
      </c>
      <c r="P3020">
        <f t="shared" si="230"/>
        <v>38.25</v>
      </c>
      <c r="Q3020" s="10" t="s">
        <v>8323</v>
      </c>
      <c r="R3020" t="s">
        <v>8326</v>
      </c>
      <c r="S3020" s="14">
        <f t="shared" si="231"/>
        <v>41906.819513888891</v>
      </c>
      <c r="T3020" s="14">
        <f t="shared" si="232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29"/>
        <v>0</v>
      </c>
      <c r="P3021">
        <f t="shared" si="230"/>
        <v>25.17</v>
      </c>
      <c r="Q3021" s="10" t="s">
        <v>8321</v>
      </c>
      <c r="R3021" t="s">
        <v>8337</v>
      </c>
      <c r="S3021" s="14">
        <f t="shared" si="231"/>
        <v>41904.781990740739</v>
      </c>
      <c r="T3021" s="14">
        <f t="shared" si="232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29"/>
        <v>0</v>
      </c>
      <c r="P3022">
        <f t="shared" si="230"/>
        <v>50.33</v>
      </c>
      <c r="Q3022" s="10" t="s">
        <v>8327</v>
      </c>
      <c r="R3022" t="s">
        <v>8350</v>
      </c>
      <c r="S3022" s="14">
        <f t="shared" si="231"/>
        <v>42342.080289351856</v>
      </c>
      <c r="T3022" s="14">
        <f t="shared" si="232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29"/>
        <v>2</v>
      </c>
      <c r="P3023">
        <f t="shared" si="230"/>
        <v>50.33</v>
      </c>
      <c r="Q3023" s="10" t="s">
        <v>8319</v>
      </c>
      <c r="R3023" t="s">
        <v>8345</v>
      </c>
      <c r="S3023" s="14">
        <f t="shared" si="231"/>
        <v>41918.628240740742</v>
      </c>
      <c r="T3023" s="14">
        <f t="shared" si="232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29"/>
        <v>1</v>
      </c>
      <c r="P3024">
        <f t="shared" si="230"/>
        <v>50.33</v>
      </c>
      <c r="Q3024" s="10" t="s">
        <v>8319</v>
      </c>
      <c r="R3024" t="s">
        <v>8345</v>
      </c>
      <c r="S3024" s="14">
        <f t="shared" si="231"/>
        <v>42211.732430555552</v>
      </c>
      <c r="T3024" s="14">
        <f t="shared" si="232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29"/>
        <v>4</v>
      </c>
      <c r="P3025">
        <f t="shared" si="230"/>
        <v>37.75</v>
      </c>
      <c r="Q3025" s="10" t="s">
        <v>8323</v>
      </c>
      <c r="R3025" t="s">
        <v>8335</v>
      </c>
      <c r="S3025" s="14">
        <f t="shared" si="231"/>
        <v>42538.755428240736</v>
      </c>
      <c r="T3025" s="14">
        <f t="shared" si="232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29"/>
        <v>38</v>
      </c>
      <c r="P3026">
        <f t="shared" si="230"/>
        <v>11.62</v>
      </c>
      <c r="Q3026" s="10" t="s">
        <v>8323</v>
      </c>
      <c r="R3026" t="s">
        <v>8326</v>
      </c>
      <c r="S3026" s="14">
        <f t="shared" si="231"/>
        <v>41765.92465277778</v>
      </c>
      <c r="T3026" s="14">
        <f t="shared" si="232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29"/>
        <v>3</v>
      </c>
      <c r="P3027">
        <f t="shared" si="230"/>
        <v>30</v>
      </c>
      <c r="Q3027" s="10" t="s">
        <v>8321</v>
      </c>
      <c r="R3027" t="s">
        <v>8339</v>
      </c>
      <c r="S3027" s="14">
        <f t="shared" si="231"/>
        <v>41340.303032407406</v>
      </c>
      <c r="T3027" s="14">
        <f t="shared" si="232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29"/>
        <v>2</v>
      </c>
      <c r="P3028">
        <f t="shared" si="230"/>
        <v>50</v>
      </c>
      <c r="Q3028" s="10" t="s">
        <v>8311</v>
      </c>
      <c r="R3028" t="s">
        <v>8352</v>
      </c>
      <c r="S3028" s="14">
        <f t="shared" si="231"/>
        <v>42130.795983796299</v>
      </c>
      <c r="T3028" s="14">
        <f t="shared" si="232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29"/>
        <v>8</v>
      </c>
      <c r="P3029">
        <f t="shared" si="230"/>
        <v>50</v>
      </c>
      <c r="Q3029" s="10" t="s">
        <v>8327</v>
      </c>
      <c r="R3029" t="s">
        <v>8330</v>
      </c>
      <c r="S3029" s="14">
        <f t="shared" si="231"/>
        <v>42673.577534722222</v>
      </c>
      <c r="T3029" s="14">
        <f t="shared" si="232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29"/>
        <v>3</v>
      </c>
      <c r="P3030">
        <f t="shared" si="230"/>
        <v>75</v>
      </c>
      <c r="Q3030" s="10" t="s">
        <v>8311</v>
      </c>
      <c r="R3030" t="s">
        <v>8356</v>
      </c>
      <c r="S3030" s="14">
        <f t="shared" si="231"/>
        <v>40863.013356481482</v>
      </c>
      <c r="T3030" s="14">
        <f t="shared" si="232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29"/>
        <v>21</v>
      </c>
      <c r="P3031">
        <f t="shared" si="230"/>
        <v>37.5</v>
      </c>
      <c r="Q3031" s="10" t="s">
        <v>8323</v>
      </c>
      <c r="R3031" t="s">
        <v>8326</v>
      </c>
      <c r="S3031" s="14">
        <f t="shared" si="231"/>
        <v>42297.691006944442</v>
      </c>
      <c r="T3031" s="14">
        <f t="shared" si="232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29"/>
        <v>0</v>
      </c>
      <c r="P3032">
        <f t="shared" si="230"/>
        <v>13.55</v>
      </c>
      <c r="Q3032" s="10" t="s">
        <v>8321</v>
      </c>
      <c r="R3032" t="s">
        <v>8339</v>
      </c>
      <c r="S3032" s="14">
        <f t="shared" si="231"/>
        <v>42272.93949074074</v>
      </c>
      <c r="T3032" s="14">
        <f t="shared" si="232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29"/>
        <v>5</v>
      </c>
      <c r="P3033">
        <f t="shared" si="230"/>
        <v>24.33</v>
      </c>
      <c r="Q3033" s="10" t="s">
        <v>8323</v>
      </c>
      <c r="R3033" t="s">
        <v>8326</v>
      </c>
      <c r="S3033" s="14">
        <f t="shared" si="231"/>
        <v>42165.037581018521</v>
      </c>
      <c r="T3033" s="14">
        <f t="shared" si="232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29"/>
        <v>3</v>
      </c>
      <c r="P3034">
        <f t="shared" si="230"/>
        <v>48.33</v>
      </c>
      <c r="Q3034" s="10" t="s">
        <v>8311</v>
      </c>
      <c r="R3034" t="s">
        <v>8348</v>
      </c>
      <c r="S3034" s="14">
        <f t="shared" si="231"/>
        <v>42708.668576388889</v>
      </c>
      <c r="T3034" s="14">
        <f t="shared" si="232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29"/>
        <v>2</v>
      </c>
      <c r="P3035">
        <f t="shared" si="230"/>
        <v>72.5</v>
      </c>
      <c r="Q3035" s="10" t="s">
        <v>8319</v>
      </c>
      <c r="R3035" t="s">
        <v>8345</v>
      </c>
      <c r="S3035" s="14">
        <f t="shared" si="231"/>
        <v>42234.105462962965</v>
      </c>
      <c r="T3035" s="14">
        <f t="shared" si="232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29"/>
        <v>8</v>
      </c>
      <c r="P3036">
        <f t="shared" si="230"/>
        <v>20.71</v>
      </c>
      <c r="Q3036" s="10" t="s">
        <v>8323</v>
      </c>
      <c r="R3036" t="s">
        <v>8326</v>
      </c>
      <c r="S3036" s="14">
        <f t="shared" si="231"/>
        <v>41755.476724537039</v>
      </c>
      <c r="T3036" s="14">
        <f t="shared" si="232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29"/>
        <v>0</v>
      </c>
      <c r="P3037">
        <f t="shared" si="230"/>
        <v>142</v>
      </c>
      <c r="Q3037" s="10" t="s">
        <v>8308</v>
      </c>
      <c r="R3037" t="s">
        <v>8342</v>
      </c>
      <c r="S3037" s="14">
        <f t="shared" si="231"/>
        <v>42388.798252314817</v>
      </c>
      <c r="T3037" s="14">
        <f t="shared" si="232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29"/>
        <v>18</v>
      </c>
      <c r="P3038">
        <f t="shared" si="230"/>
        <v>28.2</v>
      </c>
      <c r="Q3038" s="10" t="s">
        <v>8321</v>
      </c>
      <c r="R3038" t="s">
        <v>8339</v>
      </c>
      <c r="S3038" s="14">
        <f t="shared" si="231"/>
        <v>41844.922662037039</v>
      </c>
      <c r="T3038" s="14">
        <f t="shared" si="232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29"/>
        <v>14</v>
      </c>
      <c r="P3039">
        <f t="shared" si="230"/>
        <v>20.14</v>
      </c>
      <c r="Q3039" s="10" t="s">
        <v>8323</v>
      </c>
      <c r="R3039" t="s">
        <v>8324</v>
      </c>
      <c r="S3039" s="14">
        <f t="shared" si="231"/>
        <v>41957.833726851852</v>
      </c>
      <c r="T3039" s="14">
        <f t="shared" si="232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29"/>
        <v>0</v>
      </c>
      <c r="P3040">
        <f t="shared" si="230"/>
        <v>28</v>
      </c>
      <c r="Q3040" s="10" t="s">
        <v>8321</v>
      </c>
      <c r="R3040" t="s">
        <v>8337</v>
      </c>
      <c r="S3040" s="14">
        <f t="shared" si="231"/>
        <v>42113.550821759258</v>
      </c>
      <c r="T3040" s="14">
        <f t="shared" si="232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29"/>
        <v>1</v>
      </c>
      <c r="P3041">
        <f t="shared" si="230"/>
        <v>23.33</v>
      </c>
      <c r="Q3041" s="10" t="s">
        <v>8308</v>
      </c>
      <c r="R3041" t="s">
        <v>8342</v>
      </c>
      <c r="S3041" s="14">
        <f t="shared" si="231"/>
        <v>41969.858090277776</v>
      </c>
      <c r="T3041" s="14">
        <f t="shared" si="232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29"/>
        <v>7</v>
      </c>
      <c r="P3042">
        <f t="shared" si="230"/>
        <v>46.67</v>
      </c>
      <c r="Q3042" s="10" t="s">
        <v>8313</v>
      </c>
      <c r="R3042" t="s">
        <v>8353</v>
      </c>
      <c r="S3042" s="14">
        <f t="shared" si="231"/>
        <v>42167.89335648148</v>
      </c>
      <c r="T3042" s="14">
        <f t="shared" si="232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29"/>
        <v>28</v>
      </c>
      <c r="P3043">
        <f t="shared" si="230"/>
        <v>35</v>
      </c>
      <c r="Q3043" s="10" t="s">
        <v>8311</v>
      </c>
      <c r="R3043" t="s">
        <v>8356</v>
      </c>
      <c r="S3043" s="14">
        <f t="shared" si="231"/>
        <v>41044.64811342593</v>
      </c>
      <c r="T3043" s="14">
        <f t="shared" si="232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29"/>
        <v>27</v>
      </c>
      <c r="P3044">
        <f t="shared" si="230"/>
        <v>17.25</v>
      </c>
      <c r="Q3044" s="10" t="s">
        <v>8321</v>
      </c>
      <c r="R3044" t="s">
        <v>8339</v>
      </c>
      <c r="S3044" s="14">
        <f t="shared" si="231"/>
        <v>41801.120069444441</v>
      </c>
      <c r="T3044" s="14">
        <f t="shared" si="232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29"/>
        <v>27</v>
      </c>
      <c r="P3045">
        <f t="shared" si="230"/>
        <v>22.83</v>
      </c>
      <c r="Q3045" s="10" t="s">
        <v>8323</v>
      </c>
      <c r="R3045" t="s">
        <v>8326</v>
      </c>
      <c r="S3045" s="14">
        <f t="shared" si="231"/>
        <v>42475.848067129627</v>
      </c>
      <c r="T3045" s="14">
        <f t="shared" si="232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29"/>
        <v>1</v>
      </c>
      <c r="P3046">
        <f t="shared" si="230"/>
        <v>22.67</v>
      </c>
      <c r="Q3046" s="10" t="s">
        <v>8323</v>
      </c>
      <c r="R3046" t="s">
        <v>8326</v>
      </c>
      <c r="S3046" s="14">
        <f t="shared" si="231"/>
        <v>41811.536180555559</v>
      </c>
      <c r="T3046" s="14">
        <f t="shared" si="232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29"/>
        <v>5</v>
      </c>
      <c r="P3047">
        <f t="shared" si="230"/>
        <v>27</v>
      </c>
      <c r="Q3047" s="10" t="s">
        <v>8323</v>
      </c>
      <c r="R3047" t="s">
        <v>8326</v>
      </c>
      <c r="S3047" s="14">
        <f t="shared" si="231"/>
        <v>42136.092488425929</v>
      </c>
      <c r="T3047" s="14">
        <f t="shared" si="232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29"/>
        <v>0</v>
      </c>
      <c r="P3048">
        <f t="shared" si="230"/>
        <v>33.75</v>
      </c>
      <c r="Q3048" s="10" t="s">
        <v>8323</v>
      </c>
      <c r="R3048" t="s">
        <v>8326</v>
      </c>
      <c r="S3048" s="14">
        <f t="shared" si="231"/>
        <v>41863.359282407408</v>
      </c>
      <c r="T3048" s="14">
        <f t="shared" si="232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29"/>
        <v>5</v>
      </c>
      <c r="P3049">
        <f t="shared" si="230"/>
        <v>45</v>
      </c>
      <c r="Q3049" s="10" t="s">
        <v>8323</v>
      </c>
      <c r="R3049" t="s">
        <v>8326</v>
      </c>
      <c r="S3049" s="14">
        <f t="shared" si="231"/>
        <v>42657.38726851852</v>
      </c>
      <c r="T3049" s="14">
        <f t="shared" si="232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29"/>
        <v>1</v>
      </c>
      <c r="P3050">
        <f t="shared" si="230"/>
        <v>15</v>
      </c>
      <c r="Q3050" s="10" t="s">
        <v>8323</v>
      </c>
      <c r="R3050" t="s">
        <v>8326</v>
      </c>
      <c r="S3050" s="14">
        <f t="shared" si="231"/>
        <v>41787.681527777779</v>
      </c>
      <c r="T3050" s="14">
        <f t="shared" si="232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29"/>
        <v>1</v>
      </c>
      <c r="P3051">
        <f t="shared" si="230"/>
        <v>16.63</v>
      </c>
      <c r="Q3051" s="10" t="s">
        <v>8321</v>
      </c>
      <c r="R3051" t="s">
        <v>8339</v>
      </c>
      <c r="S3051" s="14">
        <f t="shared" si="231"/>
        <v>42400.711967592593</v>
      </c>
      <c r="T3051" s="14">
        <f t="shared" si="232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29"/>
        <v>4</v>
      </c>
      <c r="P3052">
        <f t="shared" si="230"/>
        <v>44</v>
      </c>
      <c r="Q3052" s="10" t="s">
        <v>8327</v>
      </c>
      <c r="R3052" t="s">
        <v>8354</v>
      </c>
      <c r="S3052" s="14">
        <f t="shared" si="231"/>
        <v>41509.905995370369</v>
      </c>
      <c r="T3052" s="14">
        <f t="shared" si="232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29"/>
        <v>0</v>
      </c>
      <c r="P3053">
        <f t="shared" si="230"/>
        <v>44</v>
      </c>
      <c r="Q3053" s="10" t="s">
        <v>8308</v>
      </c>
      <c r="R3053" t="s">
        <v>8340</v>
      </c>
      <c r="S3053" s="14">
        <f t="shared" si="231"/>
        <v>42033.001087962963</v>
      </c>
      <c r="T3053" s="14">
        <f t="shared" si="232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29"/>
        <v>3</v>
      </c>
      <c r="P3054">
        <f t="shared" si="230"/>
        <v>16.38</v>
      </c>
      <c r="Q3054" s="10" t="s">
        <v>8308</v>
      </c>
      <c r="R3054" t="s">
        <v>8342</v>
      </c>
      <c r="S3054" s="14">
        <f t="shared" si="231"/>
        <v>42194.357731481476</v>
      </c>
      <c r="T3054" s="14">
        <f t="shared" si="232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29"/>
        <v>7</v>
      </c>
      <c r="P3055">
        <f t="shared" si="230"/>
        <v>18.71</v>
      </c>
      <c r="Q3055" s="10" t="s">
        <v>8327</v>
      </c>
      <c r="R3055" t="s">
        <v>8350</v>
      </c>
      <c r="S3055" s="14">
        <f t="shared" si="231"/>
        <v>41680.359976851854</v>
      </c>
      <c r="T3055" s="14">
        <f t="shared" si="232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29"/>
        <v>15</v>
      </c>
      <c r="P3056">
        <f t="shared" si="230"/>
        <v>32.75</v>
      </c>
      <c r="Q3056" s="10" t="s">
        <v>8323</v>
      </c>
      <c r="R3056" t="s">
        <v>8326</v>
      </c>
      <c r="S3056" s="14">
        <f t="shared" si="231"/>
        <v>41968.677465277782</v>
      </c>
      <c r="T3056" s="14">
        <f t="shared" si="232"/>
        <v>42028.5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29"/>
        <v>13</v>
      </c>
      <c r="P3057">
        <f t="shared" si="230"/>
        <v>65</v>
      </c>
      <c r="Q3057" s="10" t="s">
        <v>8321</v>
      </c>
      <c r="R3057" t="s">
        <v>8325</v>
      </c>
      <c r="S3057" s="14">
        <f t="shared" si="231"/>
        <v>42031.769884259258</v>
      </c>
      <c r="T3057" s="14">
        <f t="shared" si="232"/>
        <v>42090.110416666663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29"/>
        <v>26</v>
      </c>
      <c r="P3058">
        <f t="shared" si="230"/>
        <v>13</v>
      </c>
      <c r="Q3058" s="10" t="s">
        <v>8316</v>
      </c>
      <c r="R3058" t="s">
        <v>8334</v>
      </c>
      <c r="S3058" s="14">
        <f t="shared" si="231"/>
        <v>41599.855682870373</v>
      </c>
      <c r="T3058" s="14">
        <f t="shared" si="232"/>
        <v>41629.855682870373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29"/>
        <v>33</v>
      </c>
      <c r="P3059">
        <f t="shared" si="230"/>
        <v>26</v>
      </c>
      <c r="Q3059" s="10" t="s">
        <v>8323</v>
      </c>
      <c r="R3059" t="s">
        <v>8326</v>
      </c>
      <c r="S3059" s="14">
        <f t="shared" si="231"/>
        <v>42047.07640046296</v>
      </c>
      <c r="T3059" s="14">
        <f t="shared" si="232"/>
        <v>42077.034733796296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29"/>
        <v>65</v>
      </c>
      <c r="P3060">
        <f t="shared" si="230"/>
        <v>14.44</v>
      </c>
      <c r="Q3060" s="10" t="s">
        <v>8323</v>
      </c>
      <c r="R3060" t="s">
        <v>8335</v>
      </c>
      <c r="S3060" s="14">
        <f t="shared" si="231"/>
        <v>42144.415532407409</v>
      </c>
      <c r="T3060" s="14">
        <f t="shared" si="232"/>
        <v>42165.415532407409</v>
      </c>
      <c r="U3060">
        <f>YEAR(S3060)</f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29"/>
        <v>9</v>
      </c>
      <c r="P3061">
        <f t="shared" si="230"/>
        <v>32.5</v>
      </c>
      <c r="Q3061" s="10" t="s">
        <v>8323</v>
      </c>
      <c r="R3061" t="s">
        <v>8326</v>
      </c>
      <c r="S3061" s="14">
        <f t="shared" si="231"/>
        <v>42620.91097222222</v>
      </c>
      <c r="T3061" s="14">
        <f t="shared" si="232"/>
        <v>42650.91097222222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29"/>
        <v>129</v>
      </c>
      <c r="P3062">
        <f t="shared" si="230"/>
        <v>43</v>
      </c>
      <c r="Q3062" s="10" t="s">
        <v>8323</v>
      </c>
      <c r="R3062" t="s">
        <v>8335</v>
      </c>
      <c r="S3062" s="14">
        <f t="shared" si="231"/>
        <v>41877.886620370373</v>
      </c>
      <c r="T3062" s="14">
        <f t="shared" si="232"/>
        <v>41907.886620370373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29"/>
        <v>13</v>
      </c>
      <c r="P3063">
        <f t="shared" si="230"/>
        <v>10.67</v>
      </c>
      <c r="Q3063" s="10" t="s">
        <v>8316</v>
      </c>
      <c r="R3063" t="s">
        <v>8334</v>
      </c>
      <c r="S3063" s="14">
        <f t="shared" si="231"/>
        <v>41557.013182870374</v>
      </c>
      <c r="T3063" s="14">
        <f t="shared" si="232"/>
        <v>41587.054849537039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29"/>
        <v>0</v>
      </c>
      <c r="P3064">
        <f t="shared" si="230"/>
        <v>12.8</v>
      </c>
      <c r="Q3064" s="10" t="s">
        <v>8323</v>
      </c>
      <c r="R3064" t="s">
        <v>8324</v>
      </c>
      <c r="S3064" s="14">
        <f t="shared" si="231"/>
        <v>42435.942083333335</v>
      </c>
      <c r="T3064" s="14">
        <f t="shared" si="232"/>
        <v>42495.900416666671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29"/>
        <v>1</v>
      </c>
      <c r="P3065">
        <f t="shared" si="230"/>
        <v>25.2</v>
      </c>
      <c r="Q3065" s="10" t="s">
        <v>8308</v>
      </c>
      <c r="R3065" t="s">
        <v>8310</v>
      </c>
      <c r="S3065" s="14">
        <f t="shared" si="231"/>
        <v>41999.164340277777</v>
      </c>
      <c r="T3065" s="14">
        <f t="shared" si="232"/>
        <v>42029.164340277777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29"/>
        <v>0</v>
      </c>
      <c r="P3066">
        <f t="shared" si="230"/>
        <v>42</v>
      </c>
      <c r="Q3066" s="10" t="s">
        <v>8323</v>
      </c>
      <c r="R3066" t="s">
        <v>8324</v>
      </c>
      <c r="S3066" s="14">
        <f t="shared" si="231"/>
        <v>41981.57230324074</v>
      </c>
      <c r="T3066" s="14">
        <f t="shared" si="232"/>
        <v>42012.570138888885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29"/>
        <v>6</v>
      </c>
      <c r="P3067">
        <f t="shared" si="230"/>
        <v>42</v>
      </c>
      <c r="Q3067" s="10" t="s">
        <v>8323</v>
      </c>
      <c r="R3067" t="s">
        <v>8326</v>
      </c>
      <c r="S3067" s="14">
        <f t="shared" si="231"/>
        <v>42053.722060185188</v>
      </c>
      <c r="T3067" s="14">
        <f t="shared" si="232"/>
        <v>42113.680393518516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29"/>
        <v>5</v>
      </c>
      <c r="P3068">
        <f t="shared" si="230"/>
        <v>62.5</v>
      </c>
      <c r="Q3068" s="10" t="s">
        <v>8321</v>
      </c>
      <c r="R3068" t="s">
        <v>8339</v>
      </c>
      <c r="S3068" s="14">
        <f t="shared" si="231"/>
        <v>41576.834513888891</v>
      </c>
      <c r="T3068" s="14">
        <f t="shared" si="232"/>
        <v>41609.876180555555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29"/>
        <v>4</v>
      </c>
      <c r="P3069">
        <f t="shared" si="230"/>
        <v>31.25</v>
      </c>
      <c r="Q3069" s="10" t="s">
        <v>8327</v>
      </c>
      <c r="R3069" t="s">
        <v>8328</v>
      </c>
      <c r="S3069" s="14">
        <f t="shared" si="231"/>
        <v>41569.698831018519</v>
      </c>
      <c r="T3069" s="14">
        <f t="shared" si="232"/>
        <v>41599.740497685183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29"/>
        <v>0</v>
      </c>
      <c r="P3070">
        <f t="shared" si="230"/>
        <v>31.25</v>
      </c>
      <c r="Q3070" s="10" t="s">
        <v>8316</v>
      </c>
      <c r="R3070" t="s">
        <v>8344</v>
      </c>
      <c r="S3070" s="14">
        <f t="shared" si="231"/>
        <v>42736.9066087963</v>
      </c>
      <c r="T3070" s="14">
        <f t="shared" si="232"/>
        <v>42756.9066087963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29"/>
        <v>5</v>
      </c>
      <c r="P3071">
        <f t="shared" si="230"/>
        <v>41.67</v>
      </c>
      <c r="Q3071" s="10" t="s">
        <v>8311</v>
      </c>
      <c r="R3071" t="s">
        <v>8349</v>
      </c>
      <c r="S3071" s="14">
        <f t="shared" si="231"/>
        <v>42404.033090277779</v>
      </c>
      <c r="T3071" s="14">
        <f t="shared" si="232"/>
        <v>42428.999305555553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29"/>
        <v>1</v>
      </c>
      <c r="P3072">
        <f t="shared" si="230"/>
        <v>62.5</v>
      </c>
      <c r="Q3072" s="10" t="s">
        <v>8316</v>
      </c>
      <c r="R3072" t="s">
        <v>8344</v>
      </c>
      <c r="S3072" s="14">
        <f t="shared" si="231"/>
        <v>42742.246493055558</v>
      </c>
      <c r="T3072" s="14">
        <f t="shared" si="232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29"/>
        <v>1</v>
      </c>
      <c r="P3073">
        <f t="shared" si="230"/>
        <v>62.5</v>
      </c>
      <c r="Q3073" s="10" t="s">
        <v>8323</v>
      </c>
      <c r="R3073" t="s">
        <v>8324</v>
      </c>
      <c r="S3073" s="14">
        <f t="shared" si="231"/>
        <v>42665.150347222225</v>
      </c>
      <c r="T3073" s="14">
        <f t="shared" si="232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29"/>
        <v>1</v>
      </c>
      <c r="P3074">
        <f t="shared" si="230"/>
        <v>62.5</v>
      </c>
      <c r="Q3074" s="10" t="s">
        <v>8323</v>
      </c>
      <c r="R3074" t="s">
        <v>8326</v>
      </c>
      <c r="S3074" s="14">
        <f t="shared" si="231"/>
        <v>41843.775011574071</v>
      </c>
      <c r="T3074" s="14">
        <f t="shared" si="232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33">ROUND(E3075/D3075*100,0)</f>
        <v>1</v>
      </c>
      <c r="P3075">
        <f t="shared" ref="P3075:P3138" si="234">IFERROR(ROUND(E3075/L3075,2),0)</f>
        <v>62.5</v>
      </c>
      <c r="Q3075" s="10" t="s">
        <v>8323</v>
      </c>
      <c r="R3075" t="s">
        <v>8326</v>
      </c>
      <c r="S3075" s="14">
        <f t="shared" ref="S3075:S3138" si="235">(((J3075/60)/60)/24)+DATE(1970,1,1)</f>
        <v>41878.911550925928</v>
      </c>
      <c r="T3075" s="14">
        <f t="shared" ref="T3075:T3138" si="236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33"/>
        <v>0</v>
      </c>
      <c r="P3076">
        <f t="shared" si="234"/>
        <v>41.33</v>
      </c>
      <c r="Q3076" s="10" t="s">
        <v>8308</v>
      </c>
      <c r="R3076" t="s">
        <v>8315</v>
      </c>
      <c r="S3076" s="14">
        <f t="shared" si="235"/>
        <v>42341.99700231482</v>
      </c>
      <c r="T3076" s="14">
        <f t="shared" si="236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33"/>
        <v>124</v>
      </c>
      <c r="P3077">
        <f t="shared" si="234"/>
        <v>8.86</v>
      </c>
      <c r="Q3077" s="10" t="s">
        <v>8323</v>
      </c>
      <c r="R3077" t="s">
        <v>8326</v>
      </c>
      <c r="S3077" s="14">
        <f t="shared" si="235"/>
        <v>42067.011643518519</v>
      </c>
      <c r="T3077" s="14">
        <f t="shared" si="236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33"/>
        <v>0</v>
      </c>
      <c r="P3078">
        <f t="shared" si="234"/>
        <v>20.5</v>
      </c>
      <c r="Q3078" s="10" t="s">
        <v>8308</v>
      </c>
      <c r="R3078" t="s">
        <v>8342</v>
      </c>
      <c r="S3078" s="14">
        <f t="shared" si="235"/>
        <v>41927.71980324074</v>
      </c>
      <c r="T3078" s="14">
        <f t="shared" si="236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33"/>
        <v>22</v>
      </c>
      <c r="P3079">
        <f t="shared" si="234"/>
        <v>24.6</v>
      </c>
      <c r="Q3079" s="10" t="s">
        <v>8327</v>
      </c>
      <c r="R3079" t="s">
        <v>8350</v>
      </c>
      <c r="S3079" s="14">
        <f t="shared" si="235"/>
        <v>42737.545358796298</v>
      </c>
      <c r="T3079" s="14">
        <f t="shared" si="236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33"/>
        <v>6</v>
      </c>
      <c r="P3080">
        <f t="shared" si="234"/>
        <v>60</v>
      </c>
      <c r="Q3080" s="10" t="s">
        <v>8327</v>
      </c>
      <c r="R3080" t="s">
        <v>8350</v>
      </c>
      <c r="S3080" s="14">
        <f t="shared" si="235"/>
        <v>41711.169085648151</v>
      </c>
      <c r="T3080" s="14">
        <f t="shared" si="236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33"/>
        <v>48</v>
      </c>
      <c r="P3081">
        <f t="shared" si="234"/>
        <v>30</v>
      </c>
      <c r="Q3081" s="10" t="s">
        <v>8319</v>
      </c>
      <c r="R3081" t="s">
        <v>8320</v>
      </c>
      <c r="S3081" s="14">
        <f t="shared" si="235"/>
        <v>42807.755173611105</v>
      </c>
      <c r="T3081" s="14">
        <f t="shared" si="236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33"/>
        <v>29</v>
      </c>
      <c r="P3082">
        <f t="shared" si="234"/>
        <v>60</v>
      </c>
      <c r="Q3082" s="10" t="s">
        <v>8308</v>
      </c>
      <c r="R3082" t="s">
        <v>8342</v>
      </c>
      <c r="S3082" s="14">
        <f t="shared" si="235"/>
        <v>41954.688310185185</v>
      </c>
      <c r="T3082" s="14">
        <f t="shared" si="236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33"/>
        <v>0</v>
      </c>
      <c r="P3083">
        <f t="shared" si="234"/>
        <v>60</v>
      </c>
      <c r="Q3083" s="10" t="s">
        <v>8319</v>
      </c>
      <c r="R3083" t="s">
        <v>8345</v>
      </c>
      <c r="S3083" s="14">
        <f t="shared" si="235"/>
        <v>42087.878912037035</v>
      </c>
      <c r="T3083" s="14">
        <f t="shared" si="236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33"/>
        <v>171</v>
      </c>
      <c r="P3084">
        <f t="shared" si="234"/>
        <v>8.57</v>
      </c>
      <c r="Q3084" s="10" t="s">
        <v>8323</v>
      </c>
      <c r="R3084" t="s">
        <v>8326</v>
      </c>
      <c r="S3084" s="14">
        <f t="shared" si="235"/>
        <v>42425.730671296296</v>
      </c>
      <c r="T3084" s="14">
        <f t="shared" si="236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33"/>
        <v>0</v>
      </c>
      <c r="P3085">
        <f t="shared" si="234"/>
        <v>40</v>
      </c>
      <c r="Q3085" s="10" t="s">
        <v>8323</v>
      </c>
      <c r="R3085" t="s">
        <v>8326</v>
      </c>
      <c r="S3085" s="14">
        <f t="shared" si="235"/>
        <v>41843.664618055554</v>
      </c>
      <c r="T3085" s="14">
        <f t="shared" si="236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33"/>
        <v>0</v>
      </c>
      <c r="P3086">
        <f t="shared" si="234"/>
        <v>19.670000000000002</v>
      </c>
      <c r="Q3086" s="10" t="s">
        <v>8316</v>
      </c>
      <c r="R3086" t="s">
        <v>8334</v>
      </c>
      <c r="S3086" s="14">
        <f t="shared" si="235"/>
        <v>42520.847384259265</v>
      </c>
      <c r="T3086" s="14">
        <f t="shared" si="236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33"/>
        <v>1</v>
      </c>
      <c r="P3087">
        <f t="shared" si="234"/>
        <v>13.11</v>
      </c>
      <c r="Q3087" s="10" t="s">
        <v>8323</v>
      </c>
      <c r="R3087" t="s">
        <v>8326</v>
      </c>
      <c r="S3087" s="14">
        <f t="shared" si="235"/>
        <v>41977.004976851851</v>
      </c>
      <c r="T3087" s="14">
        <f t="shared" si="236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33"/>
        <v>12</v>
      </c>
      <c r="P3088">
        <f t="shared" si="234"/>
        <v>19.329999999999998</v>
      </c>
      <c r="Q3088" s="10" t="s">
        <v>8327</v>
      </c>
      <c r="R3088" t="s">
        <v>8354</v>
      </c>
      <c r="S3088" s="14">
        <f t="shared" si="235"/>
        <v>40939.948773148149</v>
      </c>
      <c r="T3088" s="14">
        <f t="shared" si="236"/>
        <v>40960.948773148149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33"/>
        <v>58</v>
      </c>
      <c r="P3089">
        <f t="shared" si="234"/>
        <v>58</v>
      </c>
      <c r="Q3089" s="10" t="s">
        <v>8323</v>
      </c>
      <c r="R3089" t="s">
        <v>8324</v>
      </c>
      <c r="S3089" s="14">
        <f t="shared" si="235"/>
        <v>42678.932083333333</v>
      </c>
      <c r="T3089" s="14">
        <f t="shared" si="236"/>
        <v>42683.973750000005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33"/>
        <v>3</v>
      </c>
      <c r="P3090">
        <f t="shared" si="234"/>
        <v>29</v>
      </c>
      <c r="Q3090" s="10" t="s">
        <v>8323</v>
      </c>
      <c r="R3090" t="s">
        <v>8335</v>
      </c>
      <c r="S3090" s="14">
        <f t="shared" si="235"/>
        <v>42138.798819444448</v>
      </c>
      <c r="T3090" s="14">
        <f t="shared" si="236"/>
        <v>42170.798819444448</v>
      </c>
      <c r="U3090">
        <f>YEAR(S3090)</f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33"/>
        <v>1</v>
      </c>
      <c r="P3091">
        <f t="shared" si="234"/>
        <v>38.33</v>
      </c>
      <c r="Q3091" s="10" t="s">
        <v>8321</v>
      </c>
      <c r="R3091" t="s">
        <v>8337</v>
      </c>
      <c r="S3091" s="14">
        <f t="shared" si="235"/>
        <v>42693.016180555554</v>
      </c>
      <c r="T3091" s="14">
        <f t="shared" si="236"/>
        <v>42753.016180555554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33"/>
        <v>23</v>
      </c>
      <c r="P3092">
        <f t="shared" si="234"/>
        <v>16.43</v>
      </c>
      <c r="Q3092" s="10" t="s">
        <v>8308</v>
      </c>
      <c r="R3092" t="s">
        <v>8342</v>
      </c>
      <c r="S3092" s="14">
        <f t="shared" si="235"/>
        <v>42070.677604166667</v>
      </c>
      <c r="T3092" s="14">
        <f t="shared" si="236"/>
        <v>42100.635937500003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33"/>
        <v>10</v>
      </c>
      <c r="P3093">
        <f t="shared" si="234"/>
        <v>23</v>
      </c>
      <c r="Q3093" s="10" t="s">
        <v>8316</v>
      </c>
      <c r="R3093" t="s">
        <v>8334</v>
      </c>
      <c r="S3093" s="14">
        <f t="shared" si="235"/>
        <v>40464.028182870366</v>
      </c>
      <c r="T3093" s="14">
        <f t="shared" si="236"/>
        <v>40512.208333333336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33"/>
        <v>2</v>
      </c>
      <c r="P3094">
        <f t="shared" si="234"/>
        <v>23</v>
      </c>
      <c r="Q3094" s="10" t="s">
        <v>8316</v>
      </c>
      <c r="R3094" t="s">
        <v>8334</v>
      </c>
      <c r="S3094" s="14">
        <f t="shared" si="235"/>
        <v>42430.747511574074</v>
      </c>
      <c r="T3094" s="14">
        <f t="shared" si="236"/>
        <v>42460.70584490741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33"/>
        <v>2</v>
      </c>
      <c r="P3095">
        <f t="shared" si="234"/>
        <v>12.67</v>
      </c>
      <c r="Q3095" s="10" t="s">
        <v>8321</v>
      </c>
      <c r="R3095" t="s">
        <v>8339</v>
      </c>
      <c r="S3095" s="14">
        <f t="shared" si="235"/>
        <v>41991.526655092588</v>
      </c>
      <c r="T3095" s="14">
        <f t="shared" si="236"/>
        <v>42021.526655092588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33"/>
        <v>3</v>
      </c>
      <c r="P3096">
        <f t="shared" si="234"/>
        <v>14.13</v>
      </c>
      <c r="Q3096" s="10" t="s">
        <v>8327</v>
      </c>
      <c r="R3096" t="s">
        <v>8328</v>
      </c>
      <c r="S3096" s="14">
        <f t="shared" si="235"/>
        <v>41179.32104166667</v>
      </c>
      <c r="T3096" s="14">
        <f t="shared" si="236"/>
        <v>41212.32104166667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33"/>
        <v>3</v>
      </c>
      <c r="P3097">
        <f t="shared" si="234"/>
        <v>15.71</v>
      </c>
      <c r="Q3097" s="10" t="s">
        <v>8321</v>
      </c>
      <c r="R3097" t="s">
        <v>8325</v>
      </c>
      <c r="S3097" s="14">
        <f t="shared" si="235"/>
        <v>42032.82576388889</v>
      </c>
      <c r="T3097" s="14">
        <f t="shared" si="236"/>
        <v>42062.82576388889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33"/>
        <v>11</v>
      </c>
      <c r="P3098">
        <f t="shared" si="234"/>
        <v>55</v>
      </c>
      <c r="Q3098" s="10" t="s">
        <v>8327</v>
      </c>
      <c r="R3098" t="s">
        <v>8330</v>
      </c>
      <c r="S3098" s="14">
        <f t="shared" si="235"/>
        <v>42559.814178240747</v>
      </c>
      <c r="T3098" s="14">
        <f t="shared" si="236"/>
        <v>42589.814178240747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33"/>
        <v>1</v>
      </c>
      <c r="P3099">
        <f t="shared" si="234"/>
        <v>55</v>
      </c>
      <c r="Q3099" s="10" t="s">
        <v>8311</v>
      </c>
      <c r="R3099" t="s">
        <v>8356</v>
      </c>
      <c r="S3099" s="14">
        <f t="shared" si="235"/>
        <v>42068.799039351856</v>
      </c>
      <c r="T3099" s="14">
        <f t="shared" si="236"/>
        <v>42098.757372685184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33"/>
        <v>0</v>
      </c>
      <c r="P3100">
        <f t="shared" si="234"/>
        <v>36.67</v>
      </c>
      <c r="Q3100" s="10" t="s">
        <v>8323</v>
      </c>
      <c r="R3100" t="s">
        <v>8335</v>
      </c>
      <c r="S3100" s="14">
        <f t="shared" si="235"/>
        <v>42013.424502314811</v>
      </c>
      <c r="T3100" s="14">
        <f t="shared" si="236"/>
        <v>42051.424502314811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33"/>
        <v>2</v>
      </c>
      <c r="P3101">
        <f t="shared" si="234"/>
        <v>18.329999999999998</v>
      </c>
      <c r="Q3101" s="10" t="s">
        <v>8323</v>
      </c>
      <c r="R3101" t="s">
        <v>8326</v>
      </c>
      <c r="S3101" s="14">
        <f t="shared" si="235"/>
        <v>42069.903437500005</v>
      </c>
      <c r="T3101" s="14">
        <f t="shared" si="236"/>
        <v>42092.833333333328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33"/>
        <v>2</v>
      </c>
      <c r="P3102">
        <f t="shared" si="234"/>
        <v>27.5</v>
      </c>
      <c r="Q3102" s="10" t="s">
        <v>8323</v>
      </c>
      <c r="R3102" t="s">
        <v>8326</v>
      </c>
      <c r="S3102" s="14">
        <f t="shared" si="235"/>
        <v>41991.022488425922</v>
      </c>
      <c r="T3102" s="14">
        <f t="shared" si="236"/>
        <v>42015.041666666672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33"/>
        <v>22</v>
      </c>
      <c r="P3103">
        <f t="shared" si="234"/>
        <v>55</v>
      </c>
      <c r="Q3103" s="10" t="s">
        <v>8323</v>
      </c>
      <c r="R3103" t="s">
        <v>8326</v>
      </c>
      <c r="S3103" s="14">
        <f t="shared" si="235"/>
        <v>41928.690138888887</v>
      </c>
      <c r="T3103" s="14">
        <f t="shared" si="236"/>
        <v>41958.833333333328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33"/>
        <v>2</v>
      </c>
      <c r="P3104">
        <f t="shared" si="234"/>
        <v>36.33</v>
      </c>
      <c r="Q3104" s="10" t="s">
        <v>8316</v>
      </c>
      <c r="R3104" t="s">
        <v>8334</v>
      </c>
      <c r="S3104" s="14">
        <f t="shared" si="235"/>
        <v>41704.16642361111</v>
      </c>
      <c r="T3104" s="14">
        <f t="shared" si="236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33"/>
        <v>1</v>
      </c>
      <c r="P3105">
        <f t="shared" si="234"/>
        <v>108</v>
      </c>
      <c r="Q3105" s="10" t="s">
        <v>8319</v>
      </c>
      <c r="R3105" t="s">
        <v>8320</v>
      </c>
      <c r="S3105" s="14">
        <f t="shared" si="235"/>
        <v>42804.034120370372</v>
      </c>
      <c r="T3105" s="14">
        <f t="shared" si="236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33"/>
        <v>1</v>
      </c>
      <c r="P3106">
        <f t="shared" si="234"/>
        <v>15.43</v>
      </c>
      <c r="Q3106" s="10" t="s">
        <v>8308</v>
      </c>
      <c r="R3106" t="s">
        <v>8342</v>
      </c>
      <c r="S3106" s="14">
        <f t="shared" si="235"/>
        <v>42094.101145833338</v>
      </c>
      <c r="T3106" s="14">
        <f t="shared" si="236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33"/>
        <v>4</v>
      </c>
      <c r="P3107">
        <f t="shared" si="234"/>
        <v>26.75</v>
      </c>
      <c r="Q3107" s="10" t="s">
        <v>8313</v>
      </c>
      <c r="R3107" t="s">
        <v>8314</v>
      </c>
      <c r="S3107" s="14">
        <f t="shared" si="235"/>
        <v>41973.740335648152</v>
      </c>
      <c r="T3107" s="14">
        <f t="shared" si="236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33"/>
        <v>0</v>
      </c>
      <c r="P3108">
        <f t="shared" si="234"/>
        <v>53</v>
      </c>
      <c r="Q3108" s="10" t="s">
        <v>8308</v>
      </c>
      <c r="R3108" t="s">
        <v>8342</v>
      </c>
      <c r="S3108" s="14">
        <f t="shared" si="235"/>
        <v>42192.816238425927</v>
      </c>
      <c r="T3108" s="14">
        <f t="shared" si="236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33"/>
        <v>1</v>
      </c>
      <c r="P3109">
        <f t="shared" si="234"/>
        <v>26.5</v>
      </c>
      <c r="Q3109" s="10" t="s">
        <v>8308</v>
      </c>
      <c r="R3109" t="s">
        <v>8310</v>
      </c>
      <c r="S3109" s="14">
        <f t="shared" si="235"/>
        <v>41836.847615740742</v>
      </c>
      <c r="T3109" s="14">
        <f t="shared" si="236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33"/>
        <v>1</v>
      </c>
      <c r="P3110">
        <f t="shared" si="234"/>
        <v>35.33</v>
      </c>
      <c r="Q3110" s="10" t="s">
        <v>8308</v>
      </c>
      <c r="R3110" t="s">
        <v>8310</v>
      </c>
      <c r="S3110" s="14">
        <f t="shared" si="235"/>
        <v>42061.11583333333</v>
      </c>
      <c r="T3110" s="14">
        <f t="shared" si="236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33"/>
        <v>0</v>
      </c>
      <c r="P3111">
        <f t="shared" si="234"/>
        <v>26.5</v>
      </c>
      <c r="Q3111" s="10" t="s">
        <v>8308</v>
      </c>
      <c r="R3111" t="s">
        <v>8310</v>
      </c>
      <c r="S3111" s="14">
        <f t="shared" si="235"/>
        <v>42115.656539351854</v>
      </c>
      <c r="T3111" s="14">
        <f t="shared" si="236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33"/>
        <v>424</v>
      </c>
      <c r="P3112">
        <f t="shared" si="234"/>
        <v>21.2</v>
      </c>
      <c r="Q3112" s="10" t="s">
        <v>8327</v>
      </c>
      <c r="R3112" t="s">
        <v>8331</v>
      </c>
      <c r="S3112" s="14">
        <f t="shared" si="235"/>
        <v>42141.762800925921</v>
      </c>
      <c r="T3112" s="14">
        <f t="shared" si="236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33"/>
        <v>1</v>
      </c>
      <c r="P3113">
        <f t="shared" si="234"/>
        <v>17.670000000000002</v>
      </c>
      <c r="Q3113" s="10" t="s">
        <v>8308</v>
      </c>
      <c r="R3113" t="s">
        <v>8315</v>
      </c>
      <c r="S3113" s="14">
        <f t="shared" si="235"/>
        <v>42408.714814814812</v>
      </c>
      <c r="T3113" s="14">
        <f t="shared" si="236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33"/>
        <v>0</v>
      </c>
      <c r="P3114">
        <f t="shared" si="234"/>
        <v>26.25</v>
      </c>
      <c r="Q3114" s="10" t="s">
        <v>8308</v>
      </c>
      <c r="R3114" t="s">
        <v>8310</v>
      </c>
      <c r="S3114" s="14">
        <f t="shared" si="235"/>
        <v>42384.680925925932</v>
      </c>
      <c r="T3114" s="14">
        <f t="shared" si="236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33"/>
        <v>0</v>
      </c>
      <c r="P3115">
        <f t="shared" si="234"/>
        <v>6.18</v>
      </c>
      <c r="Q3115" s="10" t="s">
        <v>8311</v>
      </c>
      <c r="R3115" t="s">
        <v>8348</v>
      </c>
      <c r="S3115" s="14">
        <f t="shared" si="235"/>
        <v>41941.680567129632</v>
      </c>
      <c r="T3115" s="14">
        <f t="shared" si="236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33"/>
        <v>2</v>
      </c>
      <c r="P3116">
        <f t="shared" si="234"/>
        <v>17.5</v>
      </c>
      <c r="Q3116" s="10" t="s">
        <v>8311</v>
      </c>
      <c r="R3116" t="s">
        <v>8352</v>
      </c>
      <c r="S3116" s="14">
        <f t="shared" si="235"/>
        <v>41550.922974537039</v>
      </c>
      <c r="T3116" s="14">
        <f t="shared" si="236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33"/>
        <v>11</v>
      </c>
      <c r="P3117">
        <f t="shared" si="234"/>
        <v>52.5</v>
      </c>
      <c r="Q3117" s="10" t="s">
        <v>8311</v>
      </c>
      <c r="R3117" t="s">
        <v>8356</v>
      </c>
      <c r="S3117" s="14">
        <f t="shared" si="235"/>
        <v>42524.36650462963</v>
      </c>
      <c r="T3117" s="14">
        <f t="shared" si="236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33"/>
        <v>0</v>
      </c>
      <c r="P3118">
        <f t="shared" si="234"/>
        <v>52.5</v>
      </c>
      <c r="Q3118" s="10" t="s">
        <v>8323</v>
      </c>
      <c r="R3118" t="s">
        <v>8324</v>
      </c>
      <c r="S3118" s="14">
        <f t="shared" si="235"/>
        <v>42766.956921296296</v>
      </c>
      <c r="T3118" s="14">
        <f t="shared" si="236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33"/>
        <v>1</v>
      </c>
      <c r="P3119">
        <f t="shared" si="234"/>
        <v>52.5</v>
      </c>
      <c r="Q3119" s="10" t="s">
        <v>8323</v>
      </c>
      <c r="R3119" t="s">
        <v>8326</v>
      </c>
      <c r="S3119" s="14">
        <f t="shared" si="235"/>
        <v>41856.672152777777</v>
      </c>
      <c r="T3119" s="14">
        <f t="shared" si="236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33"/>
        <v>2</v>
      </c>
      <c r="P3120">
        <f t="shared" si="234"/>
        <v>34.67</v>
      </c>
      <c r="Q3120" s="10" t="s">
        <v>8316</v>
      </c>
      <c r="R3120" t="s">
        <v>8334</v>
      </c>
      <c r="S3120" s="14">
        <f t="shared" si="235"/>
        <v>41361.886469907404</v>
      </c>
      <c r="T3120" s="14">
        <f t="shared" si="236"/>
        <v>41391.886469907404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33"/>
        <v>1</v>
      </c>
      <c r="P3121">
        <f t="shared" si="234"/>
        <v>17</v>
      </c>
      <c r="Q3121" s="10" t="s">
        <v>8308</v>
      </c>
      <c r="R3121" t="s">
        <v>8318</v>
      </c>
      <c r="S3121" s="14">
        <f t="shared" si="235"/>
        <v>42656.717303240745</v>
      </c>
      <c r="T3121" s="14">
        <f t="shared" si="236"/>
        <v>42681.758969907409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33"/>
        <v>1</v>
      </c>
      <c r="P3122">
        <f t="shared" si="234"/>
        <v>12.75</v>
      </c>
      <c r="Q3122" s="10" t="s">
        <v>8323</v>
      </c>
      <c r="R3122" t="s">
        <v>8335</v>
      </c>
      <c r="S3122" s="14">
        <f t="shared" si="235"/>
        <v>42018.94049768518</v>
      </c>
      <c r="T3122" s="14">
        <f t="shared" si="236"/>
        <v>42063.916666666672</v>
      </c>
      <c r="U3122">
        <f>YEAR(S3122)</f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33"/>
        <v>144</v>
      </c>
      <c r="P3123">
        <f t="shared" si="234"/>
        <v>50.5</v>
      </c>
      <c r="Q3123" s="10" t="s">
        <v>8308</v>
      </c>
      <c r="R3123" t="s">
        <v>8310</v>
      </c>
      <c r="S3123" s="14">
        <f t="shared" si="235"/>
        <v>42683.420312500006</v>
      </c>
      <c r="T3123" s="14">
        <f t="shared" si="236"/>
        <v>42698.958333333328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33"/>
        <v>2</v>
      </c>
      <c r="P3124">
        <f t="shared" si="234"/>
        <v>50.5</v>
      </c>
      <c r="Q3124" s="10" t="s">
        <v>8327</v>
      </c>
      <c r="R3124" t="s">
        <v>8350</v>
      </c>
      <c r="S3124" s="14">
        <f t="shared" si="235"/>
        <v>42599.965324074074</v>
      </c>
      <c r="T3124" s="14">
        <f t="shared" si="236"/>
        <v>42629.965324074074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33"/>
        <v>13</v>
      </c>
      <c r="P3125">
        <f t="shared" si="234"/>
        <v>14.43</v>
      </c>
      <c r="Q3125" s="10" t="s">
        <v>8313</v>
      </c>
      <c r="R3125" t="s">
        <v>8355</v>
      </c>
      <c r="S3125" s="14">
        <f t="shared" si="235"/>
        <v>42472.449467592596</v>
      </c>
      <c r="T3125" s="14">
        <f t="shared" si="236"/>
        <v>42502.449467592596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33"/>
        <v>3</v>
      </c>
      <c r="P3126">
        <f t="shared" si="234"/>
        <v>50.5</v>
      </c>
      <c r="Q3126" s="10" t="s">
        <v>8323</v>
      </c>
      <c r="R3126" t="s">
        <v>8326</v>
      </c>
      <c r="S3126" s="14">
        <f t="shared" si="235"/>
        <v>42615.142870370371</v>
      </c>
      <c r="T3126" s="14">
        <f t="shared" si="236"/>
        <v>42645.142870370371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33"/>
        <v>2</v>
      </c>
      <c r="P3127">
        <f t="shared" si="234"/>
        <v>100</v>
      </c>
      <c r="Q3127" s="10" t="s">
        <v>8321</v>
      </c>
      <c r="R3127" t="s">
        <v>8325</v>
      </c>
      <c r="S3127" s="14">
        <f t="shared" si="235"/>
        <v>42079.628344907411</v>
      </c>
      <c r="T3127" s="14">
        <f t="shared" si="236"/>
        <v>42139.628344907411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33"/>
        <v>2</v>
      </c>
      <c r="P3128">
        <f t="shared" si="234"/>
        <v>100</v>
      </c>
      <c r="Q3128" s="10" t="s">
        <v>8308</v>
      </c>
      <c r="R3128" t="s">
        <v>8342</v>
      </c>
      <c r="S3128" s="14">
        <f t="shared" si="235"/>
        <v>42073.798171296294</v>
      </c>
      <c r="T3128" s="14">
        <f t="shared" si="236"/>
        <v>42133.798171296294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33"/>
        <v>1</v>
      </c>
      <c r="P3129">
        <f t="shared" si="234"/>
        <v>100</v>
      </c>
      <c r="Q3129" s="10" t="s">
        <v>8327</v>
      </c>
      <c r="R3129" t="s">
        <v>8350</v>
      </c>
      <c r="S3129" s="14">
        <f t="shared" si="235"/>
        <v>41227.641724537039</v>
      </c>
      <c r="T3129" s="14">
        <f t="shared" si="236"/>
        <v>41262.641724537039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33"/>
        <v>3</v>
      </c>
      <c r="P3130">
        <f t="shared" si="234"/>
        <v>10</v>
      </c>
      <c r="Q3130" s="10" t="s">
        <v>8316</v>
      </c>
      <c r="R3130" t="s">
        <v>8334</v>
      </c>
      <c r="S3130" s="14">
        <f t="shared" si="235"/>
        <v>42384.110775462963</v>
      </c>
      <c r="T3130" s="14">
        <f t="shared" si="236"/>
        <v>42414.110775462963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33"/>
        <v>0</v>
      </c>
      <c r="P3131">
        <f t="shared" si="234"/>
        <v>100</v>
      </c>
      <c r="Q3131" s="10" t="s">
        <v>8319</v>
      </c>
      <c r="R3131" t="s">
        <v>8345</v>
      </c>
      <c r="S3131" s="14">
        <f t="shared" si="235"/>
        <v>41854.747592592597</v>
      </c>
      <c r="T3131" s="14">
        <f t="shared" si="236"/>
        <v>41914.747592592597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33"/>
        <v>0</v>
      </c>
      <c r="P3132">
        <f t="shared" si="234"/>
        <v>50</v>
      </c>
      <c r="Q3132" s="10" t="s">
        <v>8319</v>
      </c>
      <c r="R3132" t="s">
        <v>8345</v>
      </c>
      <c r="S3132" s="14">
        <f t="shared" si="235"/>
        <v>42124.893182870372</v>
      </c>
      <c r="T3132" s="14">
        <f t="shared" si="236"/>
        <v>42154.893182870372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33"/>
        <v>4</v>
      </c>
      <c r="P3133">
        <f t="shared" si="234"/>
        <v>33.33</v>
      </c>
      <c r="Q3133" s="10" t="s">
        <v>8319</v>
      </c>
      <c r="R3133" t="s">
        <v>8345</v>
      </c>
      <c r="S3133" s="14">
        <f t="shared" si="235"/>
        <v>42656.86137731481</v>
      </c>
      <c r="T3133" s="14">
        <f t="shared" si="236"/>
        <v>42676.165972222225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33"/>
        <v>0</v>
      </c>
      <c r="P3134">
        <f t="shared" si="234"/>
        <v>100</v>
      </c>
      <c r="Q3134" s="10" t="s">
        <v>8308</v>
      </c>
      <c r="R3134" t="s">
        <v>8310</v>
      </c>
      <c r="S3134" s="14">
        <f t="shared" si="235"/>
        <v>42172.816423611104</v>
      </c>
      <c r="T3134" s="14">
        <f t="shared" si="236"/>
        <v>42202.816423611104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33"/>
        <v>5</v>
      </c>
      <c r="P3135">
        <f t="shared" si="234"/>
        <v>100</v>
      </c>
      <c r="Q3135" s="10" t="s">
        <v>8311</v>
      </c>
      <c r="R3135" t="s">
        <v>8348</v>
      </c>
      <c r="S3135" s="14">
        <f t="shared" si="235"/>
        <v>42360.437152777777</v>
      </c>
      <c r="T3135" s="14">
        <f t="shared" si="236"/>
        <v>42420.437152777777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33"/>
        <v>0</v>
      </c>
      <c r="P3136">
        <f t="shared" si="234"/>
        <v>100</v>
      </c>
      <c r="Q3136" s="10" t="s">
        <v>8311</v>
      </c>
      <c r="R3136" t="s">
        <v>8348</v>
      </c>
      <c r="S3136" s="14">
        <f t="shared" si="235"/>
        <v>42340.360312500001</v>
      </c>
      <c r="T3136" s="14">
        <f t="shared" si="236"/>
        <v>42370.360312500001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33"/>
        <v>8</v>
      </c>
      <c r="P3137">
        <f t="shared" si="234"/>
        <v>100</v>
      </c>
      <c r="Q3137" s="10" t="s">
        <v>8311</v>
      </c>
      <c r="R3137" t="s">
        <v>8352</v>
      </c>
      <c r="S3137" s="14">
        <f t="shared" si="235"/>
        <v>41991.713460648149</v>
      </c>
      <c r="T3137" s="14">
        <f t="shared" si="236"/>
        <v>42050.651388888888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33"/>
        <v>4</v>
      </c>
      <c r="P3138">
        <f t="shared" si="234"/>
        <v>100</v>
      </c>
      <c r="Q3138" s="10" t="s">
        <v>8313</v>
      </c>
      <c r="R3138" t="s">
        <v>8355</v>
      </c>
      <c r="S3138" s="14">
        <f t="shared" si="235"/>
        <v>41871.65315972222</v>
      </c>
      <c r="T3138" s="14">
        <f t="shared" si="236"/>
        <v>41902.65315972222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37">ROUND(E3139/D3139*100,0)</f>
        <v>3</v>
      </c>
      <c r="P3139">
        <f t="shared" ref="P3139:P3202" si="238">IFERROR(ROUND(E3139/L3139,2),0)</f>
        <v>100</v>
      </c>
      <c r="Q3139" s="10" t="s">
        <v>8311</v>
      </c>
      <c r="R3139" t="s">
        <v>8349</v>
      </c>
      <c r="S3139" s="14">
        <f t="shared" ref="S3139:S3202" si="239">(((J3139/60)/60)/24)+DATE(1970,1,1)</f>
        <v>40672.729872685188</v>
      </c>
      <c r="T3139" s="14">
        <f t="shared" ref="T3139:T3202" si="240">(((I3139/60)/60)/24)+DATE(1970,1,1)</f>
        <v>40702.729872685188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37"/>
        <v>0</v>
      </c>
      <c r="P3140">
        <f t="shared" si="238"/>
        <v>50</v>
      </c>
      <c r="Q3140" s="10" t="s">
        <v>8308</v>
      </c>
      <c r="R3140" t="s">
        <v>8342</v>
      </c>
      <c r="S3140" s="14">
        <f t="shared" si="239"/>
        <v>42063.721817129626</v>
      </c>
      <c r="T3140" s="14">
        <f t="shared" si="240"/>
        <v>42108.680150462969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37"/>
        <v>1</v>
      </c>
      <c r="P3141">
        <f t="shared" si="238"/>
        <v>100</v>
      </c>
      <c r="Q3141" s="10" t="s">
        <v>8319</v>
      </c>
      <c r="R3141" t="s">
        <v>8345</v>
      </c>
      <c r="S3141" s="14">
        <f t="shared" si="239"/>
        <v>42440.650335648148</v>
      </c>
      <c r="T3141" s="14">
        <f t="shared" si="240"/>
        <v>42499.868055555555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37"/>
        <v>2</v>
      </c>
      <c r="P3142">
        <f t="shared" si="238"/>
        <v>25</v>
      </c>
      <c r="Q3142" s="10" t="s">
        <v>8311</v>
      </c>
      <c r="R3142" t="s">
        <v>8356</v>
      </c>
      <c r="S3142" s="14">
        <f t="shared" si="239"/>
        <v>40736.668032407404</v>
      </c>
      <c r="T3142" s="14">
        <f t="shared" si="240"/>
        <v>40766.668032407404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37"/>
        <v>1</v>
      </c>
      <c r="P3143">
        <f t="shared" si="238"/>
        <v>100</v>
      </c>
      <c r="Q3143" s="10" t="s">
        <v>8323</v>
      </c>
      <c r="R3143" t="s">
        <v>8324</v>
      </c>
      <c r="S3143" s="14">
        <f t="shared" si="239"/>
        <v>42132.9143287037</v>
      </c>
      <c r="T3143" s="14">
        <f t="shared" si="240"/>
        <v>42162.9143287037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37"/>
        <v>100</v>
      </c>
      <c r="P3144">
        <f t="shared" si="238"/>
        <v>20</v>
      </c>
      <c r="Q3144" s="10" t="s">
        <v>8323</v>
      </c>
      <c r="R3144" t="s">
        <v>8326</v>
      </c>
      <c r="S3144" s="14">
        <f t="shared" si="239"/>
        <v>42649.54923611111</v>
      </c>
      <c r="T3144" s="14">
        <f t="shared" si="240"/>
        <v>42709.590902777782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37"/>
        <v>20</v>
      </c>
      <c r="P3145">
        <f t="shared" si="238"/>
        <v>100</v>
      </c>
      <c r="Q3145" s="10" t="s">
        <v>8323</v>
      </c>
      <c r="R3145" t="s">
        <v>8335</v>
      </c>
      <c r="S3145" s="14">
        <f t="shared" si="239"/>
        <v>41946.936909722222</v>
      </c>
      <c r="T3145" s="14">
        <f t="shared" si="240"/>
        <v>41966.936909722222</v>
      </c>
      <c r="U3145">
        <f>YEAR(S3145)</f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37"/>
        <v>10</v>
      </c>
      <c r="P3146">
        <f t="shared" si="238"/>
        <v>100</v>
      </c>
      <c r="Q3146" s="10" t="s">
        <v>8323</v>
      </c>
      <c r="R3146" t="s">
        <v>8326</v>
      </c>
      <c r="S3146" s="14">
        <f t="shared" si="239"/>
        <v>42203.677766203706</v>
      </c>
      <c r="T3146" s="14">
        <f t="shared" si="240"/>
        <v>42233.677766203706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37"/>
        <v>2</v>
      </c>
      <c r="P3147">
        <f t="shared" si="238"/>
        <v>25</v>
      </c>
      <c r="Q3147" s="10" t="s">
        <v>8323</v>
      </c>
      <c r="R3147" t="s">
        <v>8326</v>
      </c>
      <c r="S3147" s="14">
        <f t="shared" si="239"/>
        <v>41858.214629629627</v>
      </c>
      <c r="T3147" s="14">
        <f t="shared" si="240"/>
        <v>41888.214629629627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37"/>
        <v>5</v>
      </c>
      <c r="P3148">
        <f t="shared" si="238"/>
        <v>100</v>
      </c>
      <c r="Q3148" s="10" t="s">
        <v>8323</v>
      </c>
      <c r="R3148" t="s">
        <v>8326</v>
      </c>
      <c r="S3148" s="14">
        <f t="shared" si="239"/>
        <v>41914.590011574073</v>
      </c>
      <c r="T3148" s="14">
        <f t="shared" si="240"/>
        <v>41955.907638888893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37"/>
        <v>20</v>
      </c>
      <c r="P3149">
        <f t="shared" si="238"/>
        <v>100</v>
      </c>
      <c r="Q3149" s="10" t="s">
        <v>8323</v>
      </c>
      <c r="R3149" t="s">
        <v>8326</v>
      </c>
      <c r="S3149" s="14">
        <f t="shared" si="239"/>
        <v>42125.644467592589</v>
      </c>
      <c r="T3149" s="14">
        <f t="shared" si="240"/>
        <v>42155.644467592589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37"/>
        <v>17</v>
      </c>
      <c r="P3150">
        <f t="shared" si="238"/>
        <v>33.33</v>
      </c>
      <c r="Q3150" s="10" t="s">
        <v>8323</v>
      </c>
      <c r="R3150" t="s">
        <v>8326</v>
      </c>
      <c r="S3150" s="14">
        <f t="shared" si="239"/>
        <v>42057.190960648149</v>
      </c>
      <c r="T3150" s="14">
        <f t="shared" si="240"/>
        <v>42087.149293981478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37"/>
        <v>10</v>
      </c>
      <c r="P3151">
        <f t="shared" si="238"/>
        <v>16.670000000000002</v>
      </c>
      <c r="Q3151" s="10" t="s">
        <v>8323</v>
      </c>
      <c r="R3151" t="s">
        <v>8326</v>
      </c>
      <c r="S3151" s="14">
        <f t="shared" si="239"/>
        <v>42188.83293981482</v>
      </c>
      <c r="T3151" s="14">
        <f t="shared" si="240"/>
        <v>42242.772222222222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37"/>
        <v>1</v>
      </c>
      <c r="P3152">
        <f t="shared" si="238"/>
        <v>24</v>
      </c>
      <c r="Q3152" s="10" t="s">
        <v>8323</v>
      </c>
      <c r="R3152" t="s">
        <v>8326</v>
      </c>
      <c r="S3152" s="14">
        <f t="shared" si="239"/>
        <v>42802.718784722223</v>
      </c>
      <c r="T3152" s="14">
        <f t="shared" si="240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37"/>
        <v>1</v>
      </c>
      <c r="P3153">
        <f t="shared" si="238"/>
        <v>10.56</v>
      </c>
      <c r="Q3153" s="10" t="s">
        <v>8308</v>
      </c>
      <c r="R3153" t="s">
        <v>8310</v>
      </c>
      <c r="S3153" s="14">
        <f t="shared" si="239"/>
        <v>42636.645358796297</v>
      </c>
      <c r="T3153" s="14">
        <f t="shared" si="240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37"/>
        <v>2</v>
      </c>
      <c r="P3154">
        <f t="shared" si="238"/>
        <v>15.83</v>
      </c>
      <c r="Q3154" s="10" t="s">
        <v>8323</v>
      </c>
      <c r="R3154" t="s">
        <v>8326</v>
      </c>
      <c r="S3154" s="14">
        <f t="shared" si="239"/>
        <v>41781.045173611114</v>
      </c>
      <c r="T3154" s="14">
        <f t="shared" si="240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37"/>
        <v>6</v>
      </c>
      <c r="P3155">
        <f t="shared" si="238"/>
        <v>9.5</v>
      </c>
      <c r="Q3155" s="10" t="s">
        <v>8323</v>
      </c>
      <c r="R3155" t="s">
        <v>8326</v>
      </c>
      <c r="S3155" s="14">
        <f t="shared" si="239"/>
        <v>41920.963472222218</v>
      </c>
      <c r="T3155" s="14">
        <f t="shared" si="240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37"/>
        <v>3</v>
      </c>
      <c r="P3156">
        <f t="shared" si="238"/>
        <v>23.75</v>
      </c>
      <c r="Q3156" s="10" t="s">
        <v>8323</v>
      </c>
      <c r="R3156" t="s">
        <v>8326</v>
      </c>
      <c r="S3156" s="14">
        <f t="shared" si="239"/>
        <v>42446.060694444444</v>
      </c>
      <c r="T3156" s="14">
        <f t="shared" si="240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37"/>
        <v>4</v>
      </c>
      <c r="P3157">
        <f t="shared" si="238"/>
        <v>23.5</v>
      </c>
      <c r="Q3157" s="10" t="s">
        <v>8313</v>
      </c>
      <c r="R3157" t="s">
        <v>8355</v>
      </c>
      <c r="S3157" s="14">
        <f t="shared" si="239"/>
        <v>41936.020752314813</v>
      </c>
      <c r="T3157" s="14">
        <f t="shared" si="240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37"/>
        <v>3</v>
      </c>
      <c r="P3158">
        <f t="shared" si="238"/>
        <v>15.67</v>
      </c>
      <c r="Q3158" s="10" t="s">
        <v>8323</v>
      </c>
      <c r="R3158" t="s">
        <v>8326</v>
      </c>
      <c r="S3158" s="14">
        <f t="shared" si="239"/>
        <v>42029.135879629626</v>
      </c>
      <c r="T3158" s="14">
        <f t="shared" si="240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37"/>
        <v>9</v>
      </c>
      <c r="P3159">
        <f t="shared" si="238"/>
        <v>31</v>
      </c>
      <c r="Q3159" s="10" t="s">
        <v>8313</v>
      </c>
      <c r="R3159" t="s">
        <v>8351</v>
      </c>
      <c r="S3159" s="14">
        <f t="shared" si="239"/>
        <v>42246.789965277778</v>
      </c>
      <c r="T3159" s="14">
        <f t="shared" si="240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37"/>
        <v>1</v>
      </c>
      <c r="P3160">
        <f t="shared" si="238"/>
        <v>15.33</v>
      </c>
      <c r="Q3160" s="10" t="s">
        <v>8321</v>
      </c>
      <c r="R3160" t="s">
        <v>8337</v>
      </c>
      <c r="S3160" s="14">
        <f t="shared" si="239"/>
        <v>41968.172106481477</v>
      </c>
      <c r="T3160" s="14">
        <f t="shared" si="240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37"/>
        <v>0</v>
      </c>
      <c r="P3161">
        <f t="shared" si="238"/>
        <v>22.75</v>
      </c>
      <c r="Q3161" s="10" t="s">
        <v>8308</v>
      </c>
      <c r="R3161" t="s">
        <v>8315</v>
      </c>
      <c r="S3161" s="14">
        <f t="shared" si="239"/>
        <v>42551.884189814817</v>
      </c>
      <c r="T3161" s="14">
        <f t="shared" si="240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37"/>
        <v>0</v>
      </c>
      <c r="P3162">
        <f t="shared" si="238"/>
        <v>90</v>
      </c>
      <c r="Q3162" s="10" t="s">
        <v>8308</v>
      </c>
      <c r="R3162" t="s">
        <v>8342</v>
      </c>
      <c r="S3162" s="14">
        <f t="shared" si="239"/>
        <v>42384.306840277779</v>
      </c>
      <c r="T3162" s="14">
        <f t="shared" si="240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37"/>
        <v>1</v>
      </c>
      <c r="P3163">
        <f t="shared" si="238"/>
        <v>22.5</v>
      </c>
      <c r="Q3163" s="10" t="s">
        <v>8308</v>
      </c>
      <c r="R3163" t="s">
        <v>8310</v>
      </c>
      <c r="S3163" s="14">
        <f t="shared" si="239"/>
        <v>42752.845451388886</v>
      </c>
      <c r="T3163" s="14">
        <f t="shared" si="240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37"/>
        <v>5</v>
      </c>
      <c r="P3164">
        <f t="shared" si="238"/>
        <v>18</v>
      </c>
      <c r="Q3164" s="10" t="s">
        <v>8327</v>
      </c>
      <c r="R3164" t="s">
        <v>8350</v>
      </c>
      <c r="S3164" s="14">
        <f t="shared" si="239"/>
        <v>40921.117662037039</v>
      </c>
      <c r="T3164" s="14">
        <f t="shared" si="240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37"/>
        <v>0</v>
      </c>
      <c r="P3165">
        <f t="shared" si="238"/>
        <v>30</v>
      </c>
      <c r="Q3165" s="10" t="s">
        <v>8327</v>
      </c>
      <c r="R3165" t="s">
        <v>8350</v>
      </c>
      <c r="S3165" s="14">
        <f t="shared" si="239"/>
        <v>41829.965532407405</v>
      </c>
      <c r="T3165" s="14">
        <f t="shared" si="240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37"/>
        <v>1</v>
      </c>
      <c r="P3166">
        <f t="shared" si="238"/>
        <v>18</v>
      </c>
      <c r="Q3166" s="10" t="s">
        <v>8319</v>
      </c>
      <c r="R3166" t="s">
        <v>8345</v>
      </c>
      <c r="S3166" s="14">
        <f t="shared" si="239"/>
        <v>41809.754016203704</v>
      </c>
      <c r="T3166" s="14">
        <f t="shared" si="240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37"/>
        <v>0</v>
      </c>
      <c r="P3167">
        <f t="shared" si="238"/>
        <v>30</v>
      </c>
      <c r="Q3167" s="10" t="s">
        <v>8311</v>
      </c>
      <c r="R3167" t="s">
        <v>8356</v>
      </c>
      <c r="S3167" s="14">
        <f t="shared" si="239"/>
        <v>41373.579675925925</v>
      </c>
      <c r="T3167" s="14">
        <f t="shared" si="240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37"/>
        <v>2</v>
      </c>
      <c r="P3168">
        <f t="shared" si="238"/>
        <v>30</v>
      </c>
      <c r="Q3168" s="10" t="s">
        <v>8323</v>
      </c>
      <c r="R3168" t="s">
        <v>8326</v>
      </c>
      <c r="S3168" s="14">
        <f t="shared" si="239"/>
        <v>42358.684872685189</v>
      </c>
      <c r="T3168" s="14">
        <f t="shared" si="240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37"/>
        <v>0</v>
      </c>
      <c r="P3169">
        <f t="shared" si="238"/>
        <v>17.2</v>
      </c>
      <c r="Q3169" s="10" t="s">
        <v>8319</v>
      </c>
      <c r="R3169" t="s">
        <v>8357</v>
      </c>
      <c r="S3169" s="14">
        <f t="shared" si="239"/>
        <v>41858.825439814813</v>
      </c>
      <c r="T3169" s="14">
        <f t="shared" si="240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37"/>
        <v>29</v>
      </c>
      <c r="P3170">
        <f t="shared" si="238"/>
        <v>14.33</v>
      </c>
      <c r="Q3170" s="10" t="s">
        <v>8323</v>
      </c>
      <c r="R3170" t="s">
        <v>8326</v>
      </c>
      <c r="S3170" s="14">
        <f t="shared" si="239"/>
        <v>42512.626747685179</v>
      </c>
      <c r="T3170" s="14">
        <f t="shared" si="240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37"/>
        <v>1</v>
      </c>
      <c r="P3171">
        <f t="shared" si="238"/>
        <v>42.5</v>
      </c>
      <c r="Q3171" s="10" t="s">
        <v>8311</v>
      </c>
      <c r="R3171" t="s">
        <v>8349</v>
      </c>
      <c r="S3171" s="14">
        <f t="shared" si="239"/>
        <v>41652.742488425924</v>
      </c>
      <c r="T3171" s="14">
        <f t="shared" si="240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37"/>
        <v>5</v>
      </c>
      <c r="P3172">
        <f t="shared" si="238"/>
        <v>21.25</v>
      </c>
      <c r="Q3172" s="10" t="s">
        <v>8327</v>
      </c>
      <c r="R3172" t="s">
        <v>8330</v>
      </c>
      <c r="S3172" s="14">
        <f t="shared" si="239"/>
        <v>41841.56381944444</v>
      </c>
      <c r="T3172" s="14">
        <f t="shared" si="240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37"/>
        <v>0</v>
      </c>
      <c r="P3173">
        <f t="shared" si="238"/>
        <v>21.25</v>
      </c>
      <c r="Q3173" s="10" t="s">
        <v>8308</v>
      </c>
      <c r="R3173" t="s">
        <v>8318</v>
      </c>
      <c r="S3173" s="14">
        <f t="shared" si="239"/>
        <v>41767.587094907409</v>
      </c>
      <c r="T3173" s="14">
        <f t="shared" si="240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37"/>
        <v>0</v>
      </c>
      <c r="P3174">
        <f t="shared" si="238"/>
        <v>21.25</v>
      </c>
      <c r="Q3174" s="10" t="s">
        <v>8316</v>
      </c>
      <c r="R3174" t="s">
        <v>8334</v>
      </c>
      <c r="S3174" s="14">
        <f t="shared" si="239"/>
        <v>41832.086377314816</v>
      </c>
      <c r="T3174" s="14">
        <f t="shared" si="240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37"/>
        <v>1</v>
      </c>
      <c r="P3175">
        <f t="shared" si="238"/>
        <v>5.31</v>
      </c>
      <c r="Q3175" s="10" t="s">
        <v>8316</v>
      </c>
      <c r="R3175" t="s">
        <v>8334</v>
      </c>
      <c r="S3175" s="14">
        <f t="shared" si="239"/>
        <v>41018.711863425924</v>
      </c>
      <c r="T3175" s="14">
        <f t="shared" si="240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37"/>
        <v>3</v>
      </c>
      <c r="P3176">
        <f t="shared" si="238"/>
        <v>21.25</v>
      </c>
      <c r="Q3176" s="10" t="s">
        <v>8319</v>
      </c>
      <c r="R3176" t="s">
        <v>8320</v>
      </c>
      <c r="S3176" s="14">
        <f t="shared" si="239"/>
        <v>42804.895474537043</v>
      </c>
      <c r="T3176" s="14">
        <f t="shared" si="240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37"/>
        <v>6</v>
      </c>
      <c r="P3177">
        <f t="shared" si="238"/>
        <v>12.14</v>
      </c>
      <c r="Q3177" s="10" t="s">
        <v>8319</v>
      </c>
      <c r="R3177" t="s">
        <v>8345</v>
      </c>
      <c r="S3177" s="14">
        <f t="shared" si="239"/>
        <v>42510.341631944444</v>
      </c>
      <c r="T3177" s="14">
        <f t="shared" si="240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37"/>
        <v>8</v>
      </c>
      <c r="P3178">
        <f t="shared" si="238"/>
        <v>10.38</v>
      </c>
      <c r="Q3178" s="10" t="s">
        <v>8316</v>
      </c>
      <c r="R3178" t="s">
        <v>8334</v>
      </c>
      <c r="S3178" s="14">
        <f t="shared" si="239"/>
        <v>42333.598530092597</v>
      </c>
      <c r="T3178" s="14">
        <f t="shared" si="240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37"/>
        <v>3</v>
      </c>
      <c r="P3179">
        <f t="shared" si="238"/>
        <v>20.5</v>
      </c>
      <c r="Q3179" s="10" t="s">
        <v>8321</v>
      </c>
      <c r="R3179" t="s">
        <v>8339</v>
      </c>
      <c r="S3179" s="14">
        <f t="shared" si="239"/>
        <v>41753.758043981477</v>
      </c>
      <c r="T3179" s="14">
        <f t="shared" si="240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37"/>
        <v>1</v>
      </c>
      <c r="P3180">
        <f t="shared" si="238"/>
        <v>16.399999999999999</v>
      </c>
      <c r="Q3180" s="10" t="s">
        <v>8321</v>
      </c>
      <c r="R3180" t="s">
        <v>8339</v>
      </c>
      <c r="S3180" s="14">
        <f t="shared" si="239"/>
        <v>41938.717256944445</v>
      </c>
      <c r="T3180" s="14">
        <f t="shared" si="240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37"/>
        <v>0</v>
      </c>
      <c r="P3181">
        <f t="shared" si="238"/>
        <v>20.5</v>
      </c>
      <c r="Q3181" s="10" t="s">
        <v>8308</v>
      </c>
      <c r="R3181" t="s">
        <v>8342</v>
      </c>
      <c r="S3181" s="14">
        <f t="shared" si="239"/>
        <v>41961.18913194444</v>
      </c>
      <c r="T3181" s="14">
        <f t="shared" si="240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37"/>
        <v>0</v>
      </c>
      <c r="P3182">
        <f t="shared" si="238"/>
        <v>20.25</v>
      </c>
      <c r="Q3182" s="10" t="s">
        <v>8321</v>
      </c>
      <c r="R3182" t="s">
        <v>8337</v>
      </c>
      <c r="S3182" s="14">
        <f t="shared" si="239"/>
        <v>42168.559432870374</v>
      </c>
      <c r="T3182" s="14">
        <f t="shared" si="240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37"/>
        <v>3</v>
      </c>
      <c r="P3183">
        <f t="shared" si="238"/>
        <v>16.2</v>
      </c>
      <c r="Q3183" s="10" t="s">
        <v>8316</v>
      </c>
      <c r="R3183" t="s">
        <v>8334</v>
      </c>
      <c r="S3183" s="14">
        <f t="shared" si="239"/>
        <v>41661.381041666667</v>
      </c>
      <c r="T3183" s="14">
        <f t="shared" si="240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37"/>
        <v>1</v>
      </c>
      <c r="P3184">
        <f t="shared" si="238"/>
        <v>20</v>
      </c>
      <c r="Q3184" s="10" t="s">
        <v>8308</v>
      </c>
      <c r="R3184" t="s">
        <v>8342</v>
      </c>
      <c r="S3184" s="14">
        <f t="shared" si="239"/>
        <v>42632.443368055552</v>
      </c>
      <c r="T3184" s="14">
        <f t="shared" si="240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37"/>
        <v>1</v>
      </c>
      <c r="P3185">
        <f t="shared" si="238"/>
        <v>20</v>
      </c>
      <c r="Q3185" s="10" t="s">
        <v>8311</v>
      </c>
      <c r="R3185" t="s">
        <v>8349</v>
      </c>
      <c r="S3185" s="14">
        <f t="shared" si="239"/>
        <v>42144.769479166673</v>
      </c>
      <c r="T3185" s="14">
        <f t="shared" si="240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37"/>
        <v>8</v>
      </c>
      <c r="P3186">
        <f t="shared" si="238"/>
        <v>11.43</v>
      </c>
      <c r="Q3186" s="10" t="s">
        <v>8319</v>
      </c>
      <c r="R3186" t="s">
        <v>8320</v>
      </c>
      <c r="S3186" s="14">
        <f t="shared" si="239"/>
        <v>42794.022349537037</v>
      </c>
      <c r="T3186" s="14">
        <f t="shared" si="240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37"/>
        <v>32</v>
      </c>
      <c r="P3187">
        <f t="shared" si="238"/>
        <v>26.67</v>
      </c>
      <c r="Q3187" s="10" t="s">
        <v>8323</v>
      </c>
      <c r="R3187" t="s">
        <v>8326</v>
      </c>
      <c r="S3187" s="14">
        <f t="shared" si="239"/>
        <v>42257.590833333335</v>
      </c>
      <c r="T3187" s="14">
        <f t="shared" si="240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37"/>
        <v>11</v>
      </c>
      <c r="P3188">
        <f t="shared" si="238"/>
        <v>40</v>
      </c>
      <c r="Q3188" s="10" t="s">
        <v>8323</v>
      </c>
      <c r="R3188" t="s">
        <v>8326</v>
      </c>
      <c r="S3188" s="14">
        <f t="shared" si="239"/>
        <v>42497.070775462969</v>
      </c>
      <c r="T3188" s="14">
        <f t="shared" si="240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37"/>
        <v>8</v>
      </c>
      <c r="P3189">
        <f t="shared" si="238"/>
        <v>26</v>
      </c>
      <c r="Q3189" s="10" t="s">
        <v>8313</v>
      </c>
      <c r="R3189" t="s">
        <v>8353</v>
      </c>
      <c r="S3189" s="14">
        <f t="shared" si="239"/>
        <v>42181.902037037042</v>
      </c>
      <c r="T3189" s="14">
        <f t="shared" si="240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37"/>
        <v>1</v>
      </c>
      <c r="P3190">
        <f t="shared" si="238"/>
        <v>38.5</v>
      </c>
      <c r="Q3190" s="10" t="s">
        <v>8311</v>
      </c>
      <c r="R3190" t="s">
        <v>8348</v>
      </c>
      <c r="S3190" s="14">
        <f t="shared" si="239"/>
        <v>42391.35019675926</v>
      </c>
      <c r="T3190" s="14">
        <f t="shared" si="240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37"/>
        <v>1</v>
      </c>
      <c r="P3191">
        <f t="shared" si="238"/>
        <v>15.2</v>
      </c>
      <c r="Q3191" s="10" t="s">
        <v>8321</v>
      </c>
      <c r="R3191" t="s">
        <v>8339</v>
      </c>
      <c r="S3191" s="14">
        <f t="shared" si="239"/>
        <v>41129.942870370374</v>
      </c>
      <c r="T3191" s="14">
        <f t="shared" si="240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37"/>
        <v>1</v>
      </c>
      <c r="P3192">
        <f t="shared" si="238"/>
        <v>19</v>
      </c>
      <c r="Q3192" s="10" t="s">
        <v>8313</v>
      </c>
      <c r="R3192" t="s">
        <v>8314</v>
      </c>
      <c r="S3192" s="14">
        <f t="shared" si="239"/>
        <v>41913.94840277778</v>
      </c>
      <c r="T3192" s="14">
        <f t="shared" si="240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37"/>
        <v>0</v>
      </c>
      <c r="P3193">
        <f t="shared" si="238"/>
        <v>75</v>
      </c>
      <c r="Q3193" s="10" t="s">
        <v>8308</v>
      </c>
      <c r="R3193" t="s">
        <v>8310</v>
      </c>
      <c r="S3193" s="14">
        <f t="shared" si="239"/>
        <v>41946.898090277777</v>
      </c>
      <c r="T3193" s="14">
        <f t="shared" si="240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37"/>
        <v>0</v>
      </c>
      <c r="P3194">
        <f t="shared" si="238"/>
        <v>37.5</v>
      </c>
      <c r="Q3194" s="10" t="s">
        <v>8319</v>
      </c>
      <c r="R3194" t="s">
        <v>8345</v>
      </c>
      <c r="S3194" s="14">
        <f t="shared" si="239"/>
        <v>42507.71025462963</v>
      </c>
      <c r="T3194" s="14">
        <f t="shared" si="240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37"/>
        <v>0</v>
      </c>
      <c r="P3195">
        <f t="shared" si="238"/>
        <v>25</v>
      </c>
      <c r="Q3195" s="10" t="s">
        <v>8311</v>
      </c>
      <c r="R3195" t="s">
        <v>8348</v>
      </c>
      <c r="S3195" s="14">
        <f t="shared" si="239"/>
        <v>42529.730717592596</v>
      </c>
      <c r="T3195" s="14">
        <f t="shared" si="240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37"/>
        <v>2</v>
      </c>
      <c r="P3196">
        <f t="shared" si="238"/>
        <v>25</v>
      </c>
      <c r="Q3196" s="10" t="s">
        <v>8313</v>
      </c>
      <c r="R3196" t="s">
        <v>8351</v>
      </c>
      <c r="S3196" s="14">
        <f t="shared" si="239"/>
        <v>41941.430196759262</v>
      </c>
      <c r="T3196" s="14">
        <f t="shared" si="240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37"/>
        <v>0</v>
      </c>
      <c r="P3197">
        <f t="shared" si="238"/>
        <v>37.5</v>
      </c>
      <c r="Q3197" s="10" t="s">
        <v>8327</v>
      </c>
      <c r="R3197" t="s">
        <v>8330</v>
      </c>
      <c r="S3197" s="14">
        <f t="shared" si="239"/>
        <v>42460.610520833332</v>
      </c>
      <c r="T3197" s="14">
        <f t="shared" si="240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37"/>
        <v>3</v>
      </c>
      <c r="P3198">
        <f t="shared" si="238"/>
        <v>37.5</v>
      </c>
      <c r="Q3198" s="10" t="s">
        <v>8308</v>
      </c>
      <c r="R3198" t="s">
        <v>8342</v>
      </c>
      <c r="S3198" s="14">
        <f t="shared" si="239"/>
        <v>42195.187534722223</v>
      </c>
      <c r="T3198" s="14">
        <f t="shared" si="240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37"/>
        <v>0</v>
      </c>
      <c r="P3199">
        <f t="shared" si="238"/>
        <v>37.5</v>
      </c>
      <c r="Q3199" s="10" t="s">
        <v>8319</v>
      </c>
      <c r="R3199" t="s">
        <v>8357</v>
      </c>
      <c r="S3199" s="14">
        <f t="shared" si="239"/>
        <v>42078.997361111105</v>
      </c>
      <c r="T3199" s="14">
        <f t="shared" si="240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37"/>
        <v>1</v>
      </c>
      <c r="P3200">
        <f t="shared" si="238"/>
        <v>25</v>
      </c>
      <c r="Q3200" s="10" t="s">
        <v>8319</v>
      </c>
      <c r="R3200" t="s">
        <v>8345</v>
      </c>
      <c r="S3200" s="14">
        <f t="shared" si="239"/>
        <v>42594.524756944447</v>
      </c>
      <c r="T3200" s="14">
        <f t="shared" si="240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37"/>
        <v>150</v>
      </c>
      <c r="P3201">
        <f t="shared" si="238"/>
        <v>25</v>
      </c>
      <c r="Q3201" s="10" t="s">
        <v>8323</v>
      </c>
      <c r="R3201" t="s">
        <v>8326</v>
      </c>
      <c r="S3201" s="14">
        <f t="shared" si="239"/>
        <v>42416.691655092596</v>
      </c>
      <c r="T3201" s="14">
        <f t="shared" si="240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37"/>
        <v>5</v>
      </c>
      <c r="P3202">
        <f t="shared" si="238"/>
        <v>18.75</v>
      </c>
      <c r="Q3202" s="10" t="s">
        <v>8323</v>
      </c>
      <c r="R3202" t="s">
        <v>8326</v>
      </c>
      <c r="S3202" s="14">
        <f t="shared" si="239"/>
        <v>41940.967951388891</v>
      </c>
      <c r="T3202" s="14">
        <f t="shared" si="240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41">ROUND(E3203/D3203*100,0)</f>
        <v>0</v>
      </c>
      <c r="P3203">
        <f t="shared" ref="P3203:P3266" si="242">IFERROR(ROUND(E3203/L3203,2),0)</f>
        <v>37.5</v>
      </c>
      <c r="Q3203" s="10" t="s">
        <v>8323</v>
      </c>
      <c r="R3203" t="s">
        <v>8324</v>
      </c>
      <c r="S3203" s="14">
        <f t="shared" ref="S3203:S3266" si="243">(((J3203/60)/60)/24)+DATE(1970,1,1)</f>
        <v>42122.670069444444</v>
      </c>
      <c r="T3203" s="14">
        <f t="shared" ref="T3203:T3266" si="244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41"/>
        <v>4</v>
      </c>
      <c r="P3204">
        <f t="shared" si="242"/>
        <v>25</v>
      </c>
      <c r="Q3204" s="10" t="s">
        <v>8323</v>
      </c>
      <c r="R3204" t="s">
        <v>8326</v>
      </c>
      <c r="S3204" s="14">
        <f t="shared" si="243"/>
        <v>41851.700925925928</v>
      </c>
      <c r="T3204" s="14">
        <f t="shared" si="244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41"/>
        <v>0</v>
      </c>
      <c r="P3205">
        <f t="shared" si="242"/>
        <v>5.29</v>
      </c>
      <c r="Q3205" s="10" t="s">
        <v>8319</v>
      </c>
      <c r="R3205" t="s">
        <v>8345</v>
      </c>
      <c r="S3205" s="14">
        <f t="shared" si="243"/>
        <v>42028.118865740747</v>
      </c>
      <c r="T3205" s="14">
        <f t="shared" si="244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41"/>
        <v>0</v>
      </c>
      <c r="P3206">
        <f t="shared" si="242"/>
        <v>24.33</v>
      </c>
      <c r="Q3206" s="10" t="s">
        <v>8319</v>
      </c>
      <c r="R3206" t="s">
        <v>8345</v>
      </c>
      <c r="S3206" s="14">
        <f t="shared" si="243"/>
        <v>42675.171076388884</v>
      </c>
      <c r="T3206" s="14">
        <f t="shared" si="244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41"/>
        <v>7</v>
      </c>
      <c r="P3207">
        <f t="shared" si="242"/>
        <v>18</v>
      </c>
      <c r="Q3207" s="10" t="s">
        <v>8327</v>
      </c>
      <c r="R3207" t="s">
        <v>8328</v>
      </c>
      <c r="S3207" s="14">
        <f t="shared" si="243"/>
        <v>40751.753298611111</v>
      </c>
      <c r="T3207" s="14">
        <f t="shared" si="244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41"/>
        <v>7</v>
      </c>
      <c r="P3208">
        <f t="shared" si="242"/>
        <v>12</v>
      </c>
      <c r="Q3208" s="10" t="s">
        <v>8311</v>
      </c>
      <c r="R3208" t="s">
        <v>8348</v>
      </c>
      <c r="S3208" s="14">
        <f t="shared" si="243"/>
        <v>42291.872175925921</v>
      </c>
      <c r="T3208" s="14">
        <f t="shared" si="244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41"/>
        <v>0</v>
      </c>
      <c r="P3209">
        <f t="shared" si="242"/>
        <v>23.67</v>
      </c>
      <c r="Q3209" s="10" t="s">
        <v>8319</v>
      </c>
      <c r="R3209" t="s">
        <v>8345</v>
      </c>
      <c r="S3209" s="14">
        <f t="shared" si="243"/>
        <v>42048.181921296295</v>
      </c>
      <c r="T3209" s="14">
        <f t="shared" si="244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41"/>
        <v>0</v>
      </c>
      <c r="P3210">
        <f t="shared" si="242"/>
        <v>23.67</v>
      </c>
      <c r="Q3210" s="10" t="s">
        <v>8323</v>
      </c>
      <c r="R3210" t="s">
        <v>8324</v>
      </c>
      <c r="S3210" s="14">
        <f t="shared" si="243"/>
        <v>42031.138831018514</v>
      </c>
      <c r="T3210" s="14">
        <f t="shared" si="244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41"/>
        <v>14</v>
      </c>
      <c r="P3211">
        <f t="shared" si="242"/>
        <v>11.67</v>
      </c>
      <c r="Q3211" s="10" t="s">
        <v>8321</v>
      </c>
      <c r="R3211" t="s">
        <v>8337</v>
      </c>
      <c r="S3211" s="14">
        <f t="shared" si="243"/>
        <v>42709.993981481486</v>
      </c>
      <c r="T3211" s="14">
        <f t="shared" si="244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41"/>
        <v>0</v>
      </c>
      <c r="P3212">
        <f t="shared" si="242"/>
        <v>35</v>
      </c>
      <c r="Q3212" s="10" t="s">
        <v>8308</v>
      </c>
      <c r="R3212" t="s">
        <v>8342</v>
      </c>
      <c r="S3212" s="14">
        <f t="shared" si="243"/>
        <v>41914.092152777775</v>
      </c>
      <c r="T3212" s="14">
        <f t="shared" si="244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41"/>
        <v>3</v>
      </c>
      <c r="P3213">
        <f t="shared" si="242"/>
        <v>35</v>
      </c>
      <c r="Q3213" s="10" t="s">
        <v>8327</v>
      </c>
      <c r="R3213" t="s">
        <v>8328</v>
      </c>
      <c r="S3213" s="14">
        <f t="shared" si="243"/>
        <v>40878.758217592593</v>
      </c>
      <c r="T3213" s="14">
        <f t="shared" si="244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41"/>
        <v>1</v>
      </c>
      <c r="P3214">
        <f t="shared" si="242"/>
        <v>35</v>
      </c>
      <c r="Q3214" s="10" t="s">
        <v>8316</v>
      </c>
      <c r="R3214" t="s">
        <v>8334</v>
      </c>
      <c r="S3214" s="14">
        <f t="shared" si="243"/>
        <v>41163.011828703704</v>
      </c>
      <c r="T3214" s="14">
        <f t="shared" si="244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41"/>
        <v>1</v>
      </c>
      <c r="P3215">
        <f t="shared" si="242"/>
        <v>17.5</v>
      </c>
      <c r="Q3215" s="10" t="s">
        <v>8319</v>
      </c>
      <c r="R3215" t="s">
        <v>8345</v>
      </c>
      <c r="S3215" s="14">
        <f t="shared" si="243"/>
        <v>41870.87467592593</v>
      </c>
      <c r="T3215" s="14">
        <f t="shared" si="244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41"/>
        <v>0</v>
      </c>
      <c r="P3216">
        <f t="shared" si="242"/>
        <v>23.33</v>
      </c>
      <c r="Q3216" s="10" t="s">
        <v>8323</v>
      </c>
      <c r="R3216" t="s">
        <v>8326</v>
      </c>
      <c r="S3216" s="14">
        <f t="shared" si="243"/>
        <v>42123.648831018523</v>
      </c>
      <c r="T3216" s="14">
        <f t="shared" si="244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41"/>
        <v>140</v>
      </c>
      <c r="P3217">
        <f t="shared" si="242"/>
        <v>23.33</v>
      </c>
      <c r="Q3217" s="10" t="s">
        <v>8323</v>
      </c>
      <c r="R3217" t="s">
        <v>8326</v>
      </c>
      <c r="S3217" s="14">
        <f t="shared" si="243"/>
        <v>42493.597013888888</v>
      </c>
      <c r="T3217" s="14">
        <f t="shared" si="244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41"/>
        <v>35</v>
      </c>
      <c r="P3218">
        <f t="shared" si="242"/>
        <v>17.5</v>
      </c>
      <c r="Q3218" s="10" t="s">
        <v>8323</v>
      </c>
      <c r="R3218" t="s">
        <v>8326</v>
      </c>
      <c r="S3218" s="14">
        <f t="shared" si="243"/>
        <v>42019.683761574073</v>
      </c>
      <c r="T3218" s="14">
        <f t="shared" si="244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41"/>
        <v>14</v>
      </c>
      <c r="P3219">
        <f t="shared" si="242"/>
        <v>10</v>
      </c>
      <c r="Q3219" s="10" t="s">
        <v>8323</v>
      </c>
      <c r="R3219" t="s">
        <v>8326</v>
      </c>
      <c r="S3219" s="14">
        <f t="shared" si="243"/>
        <v>41869.872685185182</v>
      </c>
      <c r="T3219" s="14">
        <f t="shared" si="244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41"/>
        <v>2</v>
      </c>
      <c r="P3220">
        <f t="shared" si="242"/>
        <v>11.64</v>
      </c>
      <c r="Q3220" s="10" t="s">
        <v>8313</v>
      </c>
      <c r="R3220" t="s">
        <v>8314</v>
      </c>
      <c r="S3220" s="14">
        <f t="shared" si="243"/>
        <v>41934.842685185184</v>
      </c>
      <c r="T3220" s="14">
        <f t="shared" si="244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41"/>
        <v>4</v>
      </c>
      <c r="P3221">
        <f t="shared" si="242"/>
        <v>23</v>
      </c>
      <c r="Q3221" s="10" t="s">
        <v>8323</v>
      </c>
      <c r="R3221" t="s">
        <v>8326</v>
      </c>
      <c r="S3221" s="14">
        <f t="shared" si="243"/>
        <v>42401.672372685185</v>
      </c>
      <c r="T3221" s="14">
        <f t="shared" si="244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41"/>
        <v>3</v>
      </c>
      <c r="P3222">
        <f t="shared" si="242"/>
        <v>8.5</v>
      </c>
      <c r="Q3222" s="10" t="s">
        <v>8308</v>
      </c>
      <c r="R3222" t="s">
        <v>8342</v>
      </c>
      <c r="S3222" s="14">
        <f t="shared" si="243"/>
        <v>42163.636828703704</v>
      </c>
      <c r="T3222" s="14">
        <f t="shared" si="244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41"/>
        <v>0</v>
      </c>
      <c r="P3223">
        <f t="shared" si="242"/>
        <v>34</v>
      </c>
      <c r="Q3223" s="10" t="s">
        <v>8308</v>
      </c>
      <c r="R3223" t="s">
        <v>8342</v>
      </c>
      <c r="S3223" s="14">
        <f t="shared" si="243"/>
        <v>42022.069988425923</v>
      </c>
      <c r="T3223" s="14">
        <f t="shared" si="244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41"/>
        <v>1</v>
      </c>
      <c r="P3224">
        <f t="shared" si="242"/>
        <v>67</v>
      </c>
      <c r="Q3224" s="10" t="s">
        <v>8311</v>
      </c>
      <c r="R3224" t="s">
        <v>8349</v>
      </c>
      <c r="S3224" s="14">
        <f t="shared" si="243"/>
        <v>41555.041701388887</v>
      </c>
      <c r="T3224" s="14">
        <f t="shared" si="244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41"/>
        <v>1</v>
      </c>
      <c r="P3225">
        <f t="shared" si="242"/>
        <v>32.5</v>
      </c>
      <c r="Q3225" s="10" t="s">
        <v>8327</v>
      </c>
      <c r="R3225" t="s">
        <v>8350</v>
      </c>
      <c r="S3225" s="14">
        <f t="shared" si="243"/>
        <v>40567.825543981482</v>
      </c>
      <c r="T3225" s="14">
        <f t="shared" si="244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41"/>
        <v>1</v>
      </c>
      <c r="P3226">
        <f t="shared" si="242"/>
        <v>32.5</v>
      </c>
      <c r="Q3226" s="10" t="s">
        <v>8327</v>
      </c>
      <c r="R3226" t="s">
        <v>8350</v>
      </c>
      <c r="S3226" s="14">
        <f t="shared" si="243"/>
        <v>40505.232916666668</v>
      </c>
      <c r="T3226" s="14">
        <f t="shared" si="244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41"/>
        <v>2</v>
      </c>
      <c r="P3227">
        <f t="shared" si="242"/>
        <v>13</v>
      </c>
      <c r="Q3227" s="10" t="s">
        <v>8308</v>
      </c>
      <c r="R3227" t="s">
        <v>8310</v>
      </c>
      <c r="S3227" s="14">
        <f t="shared" si="243"/>
        <v>41817.866435185184</v>
      </c>
      <c r="T3227" s="14">
        <f t="shared" si="244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41"/>
        <v>1</v>
      </c>
      <c r="P3228">
        <f t="shared" si="242"/>
        <v>8.1300000000000008</v>
      </c>
      <c r="Q3228" s="10" t="s">
        <v>8308</v>
      </c>
      <c r="R3228" t="s">
        <v>8310</v>
      </c>
      <c r="S3228" s="14">
        <f t="shared" si="243"/>
        <v>41941.10297453704</v>
      </c>
      <c r="T3228" s="14">
        <f t="shared" si="244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41"/>
        <v>0</v>
      </c>
      <c r="P3229">
        <f t="shared" si="242"/>
        <v>16.25</v>
      </c>
      <c r="Q3229" s="10" t="s">
        <v>8319</v>
      </c>
      <c r="R3229" t="s">
        <v>8357</v>
      </c>
      <c r="S3229" s="14">
        <f t="shared" si="243"/>
        <v>41809.155138888891</v>
      </c>
      <c r="T3229" s="14">
        <f t="shared" si="244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41"/>
        <v>6500</v>
      </c>
      <c r="P3230">
        <f t="shared" si="242"/>
        <v>21.67</v>
      </c>
      <c r="Q3230" s="10" t="s">
        <v>8323</v>
      </c>
      <c r="R3230" t="s">
        <v>8326</v>
      </c>
      <c r="S3230" s="14">
        <f t="shared" si="243"/>
        <v>42432.701724537037</v>
      </c>
      <c r="T3230" s="14">
        <f t="shared" si="244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41"/>
        <v>9</v>
      </c>
      <c r="P3231">
        <f t="shared" si="242"/>
        <v>16.25</v>
      </c>
      <c r="Q3231" s="10" t="s">
        <v>8323</v>
      </c>
      <c r="R3231" t="s">
        <v>8326</v>
      </c>
      <c r="S3231" s="14">
        <f t="shared" si="243"/>
        <v>41834.135370370372</v>
      </c>
      <c r="T3231" s="14">
        <f t="shared" si="244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41"/>
        <v>160</v>
      </c>
      <c r="P3232">
        <f t="shared" si="242"/>
        <v>4.92</v>
      </c>
      <c r="Q3232" s="10" t="s">
        <v>8311</v>
      </c>
      <c r="R3232" t="s">
        <v>8333</v>
      </c>
      <c r="S3232" s="14">
        <f t="shared" si="243"/>
        <v>41486.424317129626</v>
      </c>
      <c r="T3232" s="14">
        <f t="shared" si="244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41"/>
        <v>2</v>
      </c>
      <c r="P3233">
        <f t="shared" si="242"/>
        <v>15.75</v>
      </c>
      <c r="Q3233" s="10" t="s">
        <v>8323</v>
      </c>
      <c r="R3233" t="s">
        <v>8326</v>
      </c>
      <c r="S3233" s="14">
        <f t="shared" si="243"/>
        <v>42128.615682870368</v>
      </c>
      <c r="T3233" s="14">
        <f t="shared" si="244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41"/>
        <v>0</v>
      </c>
      <c r="P3234">
        <f t="shared" si="242"/>
        <v>12.4</v>
      </c>
      <c r="Q3234" s="10" t="s">
        <v>8327</v>
      </c>
      <c r="R3234" t="s">
        <v>8350</v>
      </c>
      <c r="S3234" s="14">
        <f t="shared" si="243"/>
        <v>41488.022256944445</v>
      </c>
      <c r="T3234" s="14">
        <f t="shared" si="244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41"/>
        <v>1</v>
      </c>
      <c r="P3235">
        <f t="shared" si="242"/>
        <v>20.329999999999998</v>
      </c>
      <c r="Q3235" s="10" t="s">
        <v>8321</v>
      </c>
      <c r="R3235" t="s">
        <v>8339</v>
      </c>
      <c r="S3235" s="14">
        <f t="shared" si="243"/>
        <v>41547.694456018515</v>
      </c>
      <c r="T3235" s="14">
        <f t="shared" si="244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41"/>
        <v>0</v>
      </c>
      <c r="P3236">
        <f t="shared" si="242"/>
        <v>30.5</v>
      </c>
      <c r="Q3236" s="10" t="s">
        <v>8308</v>
      </c>
      <c r="R3236" t="s">
        <v>8342</v>
      </c>
      <c r="S3236" s="14">
        <f t="shared" si="243"/>
        <v>42177.543171296296</v>
      </c>
      <c r="T3236" s="14">
        <f t="shared" si="244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41"/>
        <v>0</v>
      </c>
      <c r="P3237">
        <f t="shared" si="242"/>
        <v>30.5</v>
      </c>
      <c r="Q3237" s="10" t="s">
        <v>8308</v>
      </c>
      <c r="R3237" t="s">
        <v>8310</v>
      </c>
      <c r="S3237" s="14">
        <f t="shared" si="243"/>
        <v>41948.041192129633</v>
      </c>
      <c r="T3237" s="14">
        <f t="shared" si="244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41"/>
        <v>8</v>
      </c>
      <c r="P3238">
        <f t="shared" si="242"/>
        <v>10.17</v>
      </c>
      <c r="Q3238" s="10" t="s">
        <v>8323</v>
      </c>
      <c r="R3238" t="s">
        <v>8326</v>
      </c>
      <c r="S3238" s="14">
        <f t="shared" si="243"/>
        <v>42020.768634259264</v>
      </c>
      <c r="T3238" s="14">
        <f t="shared" si="244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41"/>
        <v>0</v>
      </c>
      <c r="P3239">
        <f t="shared" si="242"/>
        <v>30</v>
      </c>
      <c r="Q3239" s="10" t="s">
        <v>8321</v>
      </c>
      <c r="R3239" t="s">
        <v>8325</v>
      </c>
      <c r="S3239" s="14">
        <f t="shared" si="243"/>
        <v>42129.777210648142</v>
      </c>
      <c r="T3239" s="14">
        <f t="shared" si="244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41"/>
        <v>3</v>
      </c>
      <c r="P3240">
        <f t="shared" si="242"/>
        <v>20</v>
      </c>
      <c r="Q3240" s="10" t="s">
        <v>8308</v>
      </c>
      <c r="R3240" t="s">
        <v>8342</v>
      </c>
      <c r="S3240" s="14">
        <f t="shared" si="243"/>
        <v>42087.343090277776</v>
      </c>
      <c r="T3240" s="14">
        <f t="shared" si="244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41"/>
        <v>9</v>
      </c>
      <c r="P3241">
        <f t="shared" si="242"/>
        <v>60</v>
      </c>
      <c r="Q3241" s="10" t="s">
        <v>8313</v>
      </c>
      <c r="R3241" t="s">
        <v>8355</v>
      </c>
      <c r="S3241" s="14">
        <f t="shared" si="243"/>
        <v>42286.88217592593</v>
      </c>
      <c r="T3241" s="14">
        <f t="shared" si="244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41"/>
        <v>9</v>
      </c>
      <c r="P3242">
        <f t="shared" si="242"/>
        <v>30</v>
      </c>
      <c r="Q3242" s="10" t="s">
        <v>8308</v>
      </c>
      <c r="R3242" t="s">
        <v>8318</v>
      </c>
      <c r="S3242" s="14">
        <f t="shared" si="243"/>
        <v>41929.174456018518</v>
      </c>
      <c r="T3242" s="14">
        <f t="shared" si="244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41"/>
        <v>1</v>
      </c>
      <c r="P3243">
        <f t="shared" si="242"/>
        <v>20</v>
      </c>
      <c r="Q3243" s="10" t="s">
        <v>8323</v>
      </c>
      <c r="R3243" t="s">
        <v>8326</v>
      </c>
      <c r="S3243" s="14">
        <f t="shared" si="243"/>
        <v>42295.891828703709</v>
      </c>
      <c r="T3243" s="14">
        <f t="shared" si="244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41"/>
        <v>6</v>
      </c>
      <c r="P3244">
        <f t="shared" si="242"/>
        <v>15</v>
      </c>
      <c r="Q3244" s="10" t="s">
        <v>8323</v>
      </c>
      <c r="R3244" t="s">
        <v>8326</v>
      </c>
      <c r="S3244" s="14">
        <f t="shared" si="243"/>
        <v>42177.964201388888</v>
      </c>
      <c r="T3244" s="14">
        <f t="shared" si="244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41"/>
        <v>2</v>
      </c>
      <c r="P3245">
        <f t="shared" si="242"/>
        <v>15</v>
      </c>
      <c r="Q3245" s="10" t="s">
        <v>8323</v>
      </c>
      <c r="R3245" t="s">
        <v>8326</v>
      </c>
      <c r="S3245" s="14">
        <f t="shared" si="243"/>
        <v>42178.815891203703</v>
      </c>
      <c r="T3245" s="14">
        <f t="shared" si="244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41"/>
        <v>1</v>
      </c>
      <c r="P3246">
        <f t="shared" si="242"/>
        <v>29.5</v>
      </c>
      <c r="Q3246" s="10" t="s">
        <v>8319</v>
      </c>
      <c r="R3246" t="s">
        <v>8345</v>
      </c>
      <c r="S3246" s="14">
        <f t="shared" si="243"/>
        <v>42744.903182870374</v>
      </c>
      <c r="T3246" s="14">
        <f t="shared" si="244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41"/>
        <v>2</v>
      </c>
      <c r="P3247">
        <f t="shared" si="242"/>
        <v>59</v>
      </c>
      <c r="Q3247" s="10" t="s">
        <v>8323</v>
      </c>
      <c r="R3247" t="s">
        <v>8326</v>
      </c>
      <c r="S3247" s="14">
        <f t="shared" si="243"/>
        <v>42767.031678240746</v>
      </c>
      <c r="T3247" s="14">
        <f t="shared" si="244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41"/>
        <v>2</v>
      </c>
      <c r="P3248">
        <f t="shared" si="242"/>
        <v>19</v>
      </c>
      <c r="Q3248" s="10" t="s">
        <v>8311</v>
      </c>
      <c r="R3248" t="s">
        <v>8352</v>
      </c>
      <c r="S3248" s="14">
        <f t="shared" si="243"/>
        <v>41840.983541666668</v>
      </c>
      <c r="T3248" s="14">
        <f t="shared" si="244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41"/>
        <v>1</v>
      </c>
      <c r="P3249">
        <f t="shared" si="242"/>
        <v>14</v>
      </c>
      <c r="Q3249" s="10" t="s">
        <v>8308</v>
      </c>
      <c r="R3249" t="s">
        <v>8342</v>
      </c>
      <c r="S3249" s="14">
        <f t="shared" si="243"/>
        <v>42020.854247685187</v>
      </c>
      <c r="T3249" s="14">
        <f t="shared" si="244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41"/>
        <v>1</v>
      </c>
      <c r="P3250">
        <f t="shared" si="242"/>
        <v>18.670000000000002</v>
      </c>
      <c r="Q3250" s="10" t="s">
        <v>8316</v>
      </c>
      <c r="R3250" t="s">
        <v>8334</v>
      </c>
      <c r="S3250" s="14">
        <f t="shared" si="243"/>
        <v>41101.906111111115</v>
      </c>
      <c r="T3250" s="14">
        <f t="shared" si="244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41"/>
        <v>0</v>
      </c>
      <c r="P3251">
        <f t="shared" si="242"/>
        <v>18.670000000000002</v>
      </c>
      <c r="Q3251" s="10" t="s">
        <v>8323</v>
      </c>
      <c r="R3251" t="s">
        <v>8324</v>
      </c>
      <c r="S3251" s="14">
        <f t="shared" si="243"/>
        <v>41853.563402777778</v>
      </c>
      <c r="T3251" s="14">
        <f t="shared" si="244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41"/>
        <v>0</v>
      </c>
      <c r="P3252">
        <f t="shared" si="242"/>
        <v>27.5</v>
      </c>
      <c r="Q3252" s="10" t="s">
        <v>8308</v>
      </c>
      <c r="R3252" t="s">
        <v>8342</v>
      </c>
      <c r="S3252" s="14">
        <f t="shared" si="243"/>
        <v>42268.658715277779</v>
      </c>
      <c r="T3252" s="14">
        <f t="shared" si="244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41"/>
        <v>1</v>
      </c>
      <c r="P3253">
        <f t="shared" si="242"/>
        <v>27.5</v>
      </c>
      <c r="Q3253" s="10" t="s">
        <v>8311</v>
      </c>
      <c r="R3253" t="s">
        <v>8348</v>
      </c>
      <c r="S3253" s="14">
        <f t="shared" si="243"/>
        <v>42232.15016203704</v>
      </c>
      <c r="T3253" s="14">
        <f t="shared" si="244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41"/>
        <v>1</v>
      </c>
      <c r="P3254">
        <f t="shared" si="242"/>
        <v>27.5</v>
      </c>
      <c r="Q3254" s="10" t="s">
        <v>8311</v>
      </c>
      <c r="R3254" t="s">
        <v>8349</v>
      </c>
      <c r="S3254" s="14">
        <f t="shared" si="243"/>
        <v>41054.847777777781</v>
      </c>
      <c r="T3254" s="14">
        <f t="shared" si="244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41"/>
        <v>1</v>
      </c>
      <c r="P3255">
        <f t="shared" si="242"/>
        <v>27.5</v>
      </c>
      <c r="Q3255" s="10" t="s">
        <v>8308</v>
      </c>
      <c r="R3255" t="s">
        <v>8342</v>
      </c>
      <c r="S3255" s="14">
        <f t="shared" si="243"/>
        <v>42096.918240740735</v>
      </c>
      <c r="T3255" s="14">
        <f t="shared" si="244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41"/>
        <v>0</v>
      </c>
      <c r="P3256">
        <f t="shared" si="242"/>
        <v>18.329999999999998</v>
      </c>
      <c r="Q3256" s="10" t="s">
        <v>8308</v>
      </c>
      <c r="R3256" t="s">
        <v>8342</v>
      </c>
      <c r="S3256" s="14">
        <f t="shared" si="243"/>
        <v>42248.793310185181</v>
      </c>
      <c r="T3256" s="14">
        <f t="shared" si="244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41"/>
        <v>1</v>
      </c>
      <c r="P3257">
        <f t="shared" si="242"/>
        <v>27.5</v>
      </c>
      <c r="Q3257" s="10" t="s">
        <v>8319</v>
      </c>
      <c r="R3257" t="s">
        <v>8345</v>
      </c>
      <c r="S3257" s="14">
        <f t="shared" si="243"/>
        <v>41805.895254629628</v>
      </c>
      <c r="T3257" s="14">
        <f t="shared" si="244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41"/>
        <v>0</v>
      </c>
      <c r="P3258">
        <f t="shared" si="242"/>
        <v>18.329999999999998</v>
      </c>
      <c r="Q3258" s="10" t="s">
        <v>8323</v>
      </c>
      <c r="R3258" t="s">
        <v>8326</v>
      </c>
      <c r="S3258" s="14">
        <f t="shared" si="243"/>
        <v>41784.789687500001</v>
      </c>
      <c r="T3258" s="14">
        <f t="shared" si="244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41"/>
        <v>6</v>
      </c>
      <c r="P3259">
        <f t="shared" si="242"/>
        <v>18.329999999999998</v>
      </c>
      <c r="Q3259" s="10" t="s">
        <v>8323</v>
      </c>
      <c r="R3259" t="s">
        <v>8335</v>
      </c>
      <c r="S3259" s="14">
        <f t="shared" si="243"/>
        <v>42104.781597222223</v>
      </c>
      <c r="T3259" s="14">
        <f t="shared" si="244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41"/>
        <v>0</v>
      </c>
      <c r="P3260">
        <f t="shared" si="242"/>
        <v>13.25</v>
      </c>
      <c r="Q3260" s="10" t="s">
        <v>8308</v>
      </c>
      <c r="R3260" t="s">
        <v>8310</v>
      </c>
      <c r="S3260" s="14">
        <f t="shared" si="243"/>
        <v>42778.765300925923</v>
      </c>
      <c r="T3260" s="14">
        <f t="shared" si="244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41"/>
        <v>0</v>
      </c>
      <c r="P3261">
        <f t="shared" si="242"/>
        <v>13.25</v>
      </c>
      <c r="Q3261" s="10" t="s">
        <v>8316</v>
      </c>
      <c r="R3261" t="s">
        <v>8334</v>
      </c>
      <c r="S3261" s="14">
        <f t="shared" si="243"/>
        <v>42429.695543981477</v>
      </c>
      <c r="T3261" s="14">
        <f t="shared" si="244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41"/>
        <v>1</v>
      </c>
      <c r="P3262">
        <f t="shared" si="242"/>
        <v>13.25</v>
      </c>
      <c r="Q3262" s="10" t="s">
        <v>8311</v>
      </c>
      <c r="R3262" t="s">
        <v>8356</v>
      </c>
      <c r="S3262" s="14">
        <f t="shared" si="243"/>
        <v>42585.7106712963</v>
      </c>
      <c r="T3262" s="14">
        <f t="shared" si="244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41"/>
        <v>2</v>
      </c>
      <c r="P3263">
        <f t="shared" si="242"/>
        <v>53</v>
      </c>
      <c r="Q3263" s="10" t="s">
        <v>8311</v>
      </c>
      <c r="R3263" t="s">
        <v>8356</v>
      </c>
      <c r="S3263" s="14">
        <f t="shared" si="243"/>
        <v>42300.585891203707</v>
      </c>
      <c r="T3263" s="14">
        <f t="shared" si="244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41"/>
        <v>0</v>
      </c>
      <c r="P3264">
        <f t="shared" si="242"/>
        <v>3.71</v>
      </c>
      <c r="Q3264" s="10" t="s">
        <v>8321</v>
      </c>
      <c r="R3264" t="s">
        <v>8339</v>
      </c>
      <c r="S3264" s="14">
        <f t="shared" si="243"/>
        <v>42318.098217592589</v>
      </c>
      <c r="T3264" s="14">
        <f t="shared" si="244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41"/>
        <v>0</v>
      </c>
      <c r="P3265">
        <f t="shared" si="242"/>
        <v>26</v>
      </c>
      <c r="Q3265" s="10" t="s">
        <v>8308</v>
      </c>
      <c r="R3265" t="s">
        <v>8342</v>
      </c>
      <c r="S3265" s="14">
        <f t="shared" si="243"/>
        <v>42249.667997685188</v>
      </c>
      <c r="T3265" s="14">
        <f t="shared" si="244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41"/>
        <v>0</v>
      </c>
      <c r="P3266">
        <f t="shared" si="242"/>
        <v>52</v>
      </c>
      <c r="Q3266" s="10" t="s">
        <v>8319</v>
      </c>
      <c r="R3266" t="s">
        <v>8345</v>
      </c>
      <c r="S3266" s="14">
        <f t="shared" si="243"/>
        <v>42107.679756944446</v>
      </c>
      <c r="T3266" s="14">
        <f t="shared" si="244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45">ROUND(E3267/D3267*100,0)</f>
        <v>3</v>
      </c>
      <c r="P3267">
        <f t="shared" ref="P3267:P3330" si="246">IFERROR(ROUND(E3267/L3267,2),0)</f>
        <v>25.5</v>
      </c>
      <c r="Q3267" s="10" t="s">
        <v>8321</v>
      </c>
      <c r="R3267" t="s">
        <v>8325</v>
      </c>
      <c r="S3267" s="14">
        <f t="shared" ref="S3267:S3330" si="247">(((J3267/60)/60)/24)+DATE(1970,1,1)</f>
        <v>41825.791226851856</v>
      </c>
      <c r="T3267" s="14">
        <f t="shared" ref="T3267:T3330" si="248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45"/>
        <v>1</v>
      </c>
      <c r="P3268">
        <f t="shared" si="246"/>
        <v>25.5</v>
      </c>
      <c r="Q3268" s="10" t="s">
        <v>8321</v>
      </c>
      <c r="R3268" t="s">
        <v>8339</v>
      </c>
      <c r="S3268" s="14">
        <f t="shared" si="247"/>
        <v>41605.167696759258</v>
      </c>
      <c r="T3268" s="14">
        <f t="shared" si="248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45"/>
        <v>0</v>
      </c>
      <c r="P3269">
        <f t="shared" si="246"/>
        <v>12.75</v>
      </c>
      <c r="Q3269" s="10" t="s">
        <v>8316</v>
      </c>
      <c r="R3269" t="s">
        <v>8334</v>
      </c>
      <c r="S3269" s="14">
        <f t="shared" si="247"/>
        <v>41645.832141203704</v>
      </c>
      <c r="T3269" s="14">
        <f t="shared" si="248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45"/>
        <v>1</v>
      </c>
      <c r="P3270">
        <f t="shared" si="246"/>
        <v>25.5</v>
      </c>
      <c r="Q3270" s="10" t="s">
        <v>8327</v>
      </c>
      <c r="R3270" t="s">
        <v>8330</v>
      </c>
      <c r="S3270" s="14">
        <f t="shared" si="247"/>
        <v>42187.281678240746</v>
      </c>
      <c r="T3270" s="14">
        <f t="shared" si="248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45"/>
        <v>1</v>
      </c>
      <c r="P3271">
        <f t="shared" si="246"/>
        <v>17</v>
      </c>
      <c r="Q3271" s="10" t="s">
        <v>8316</v>
      </c>
      <c r="R3271" t="s">
        <v>8344</v>
      </c>
      <c r="S3271" s="14">
        <f t="shared" si="247"/>
        <v>42528.899398148147</v>
      </c>
      <c r="T3271" s="14">
        <f t="shared" si="248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45"/>
        <v>3</v>
      </c>
      <c r="P3272">
        <f t="shared" si="246"/>
        <v>12.75</v>
      </c>
      <c r="Q3272" s="10" t="s">
        <v>8313</v>
      </c>
      <c r="R3272" t="s">
        <v>8353</v>
      </c>
      <c r="S3272" s="14">
        <f t="shared" si="247"/>
        <v>42555.698738425926</v>
      </c>
      <c r="T3272" s="14">
        <f t="shared" si="248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45"/>
        <v>1</v>
      </c>
      <c r="P3273">
        <f t="shared" si="246"/>
        <v>25.5</v>
      </c>
      <c r="Q3273" s="10" t="s">
        <v>8319</v>
      </c>
      <c r="R3273" t="s">
        <v>8345</v>
      </c>
      <c r="S3273" s="14">
        <f t="shared" si="247"/>
        <v>42110.326423611114</v>
      </c>
      <c r="T3273" s="14">
        <f t="shared" si="248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45"/>
        <v>0</v>
      </c>
      <c r="P3274">
        <f t="shared" si="246"/>
        <v>8.5</v>
      </c>
      <c r="Q3274" s="10" t="s">
        <v>8308</v>
      </c>
      <c r="R3274" t="s">
        <v>8315</v>
      </c>
      <c r="S3274" s="14">
        <f t="shared" si="247"/>
        <v>42055.600995370376</v>
      </c>
      <c r="T3274" s="14">
        <f t="shared" si="248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45"/>
        <v>9</v>
      </c>
      <c r="P3275">
        <f t="shared" si="246"/>
        <v>8.5</v>
      </c>
      <c r="Q3275" s="10" t="s">
        <v>8323</v>
      </c>
      <c r="R3275" t="s">
        <v>8326</v>
      </c>
      <c r="S3275" s="14">
        <f t="shared" si="247"/>
        <v>41826.61954861111</v>
      </c>
      <c r="T3275" s="14">
        <f t="shared" si="248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45"/>
        <v>0</v>
      </c>
      <c r="P3276">
        <f t="shared" si="246"/>
        <v>50</v>
      </c>
      <c r="Q3276" s="10" t="s">
        <v>8321</v>
      </c>
      <c r="R3276" t="s">
        <v>8325</v>
      </c>
      <c r="S3276" s="14">
        <f t="shared" si="247"/>
        <v>42527.650995370372</v>
      </c>
      <c r="T3276" s="14">
        <f t="shared" si="248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45"/>
        <v>0</v>
      </c>
      <c r="P3277">
        <f t="shared" si="246"/>
        <v>50</v>
      </c>
      <c r="Q3277" s="10" t="s">
        <v>8321</v>
      </c>
      <c r="R3277" t="s">
        <v>8325</v>
      </c>
      <c r="S3277" s="14">
        <f t="shared" si="247"/>
        <v>42377.577187499999</v>
      </c>
      <c r="T3277" s="14">
        <f t="shared" si="248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45"/>
        <v>5</v>
      </c>
      <c r="P3278">
        <f t="shared" si="246"/>
        <v>50</v>
      </c>
      <c r="Q3278" s="10" t="s">
        <v>8321</v>
      </c>
      <c r="R3278" t="s">
        <v>8339</v>
      </c>
      <c r="S3278" s="14">
        <f t="shared" si="247"/>
        <v>40894.906956018516</v>
      </c>
      <c r="T3278" s="14">
        <f t="shared" si="248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45"/>
        <v>0</v>
      </c>
      <c r="P3279">
        <f t="shared" si="246"/>
        <v>50</v>
      </c>
      <c r="Q3279" s="10" t="s">
        <v>8321</v>
      </c>
      <c r="R3279" t="s">
        <v>8339</v>
      </c>
      <c r="S3279" s="14">
        <f t="shared" si="247"/>
        <v>41761.94258101852</v>
      </c>
      <c r="T3279" s="14">
        <f t="shared" si="248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45"/>
        <v>3</v>
      </c>
      <c r="P3280">
        <f t="shared" si="246"/>
        <v>16.670000000000002</v>
      </c>
      <c r="Q3280" s="10" t="s">
        <v>8321</v>
      </c>
      <c r="R3280" t="s">
        <v>8339</v>
      </c>
      <c r="S3280" s="14">
        <f t="shared" si="247"/>
        <v>41830.613969907405</v>
      </c>
      <c r="T3280" s="14">
        <f t="shared" si="248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45"/>
        <v>0</v>
      </c>
      <c r="P3281">
        <f t="shared" si="246"/>
        <v>50</v>
      </c>
      <c r="Q3281" s="10" t="s">
        <v>8308</v>
      </c>
      <c r="R3281" t="s">
        <v>8342</v>
      </c>
      <c r="S3281" s="14">
        <f t="shared" si="247"/>
        <v>42321.283101851848</v>
      </c>
      <c r="T3281" s="14">
        <f t="shared" si="248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45"/>
        <v>3</v>
      </c>
      <c r="P3282">
        <f t="shared" si="246"/>
        <v>50</v>
      </c>
      <c r="Q3282" s="10" t="s">
        <v>8311</v>
      </c>
      <c r="R3282" t="s">
        <v>8352</v>
      </c>
      <c r="S3282" s="14">
        <f t="shared" si="247"/>
        <v>40068.056932870371</v>
      </c>
      <c r="T3282" s="14">
        <f t="shared" si="248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45"/>
        <v>0</v>
      </c>
      <c r="P3283">
        <f t="shared" si="246"/>
        <v>50</v>
      </c>
      <c r="Q3283" s="10" t="s">
        <v>8327</v>
      </c>
      <c r="R3283" t="s">
        <v>8350</v>
      </c>
      <c r="S3283" s="14">
        <f t="shared" si="247"/>
        <v>41616.027754629627</v>
      </c>
      <c r="T3283" s="14">
        <f t="shared" si="248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45"/>
        <v>1</v>
      </c>
      <c r="P3284">
        <f t="shared" si="246"/>
        <v>25</v>
      </c>
      <c r="Q3284" s="10" t="s">
        <v>8327</v>
      </c>
      <c r="R3284" t="s">
        <v>8350</v>
      </c>
      <c r="S3284" s="14">
        <f t="shared" si="247"/>
        <v>42368.333668981482</v>
      </c>
      <c r="T3284" s="14">
        <f t="shared" si="248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45"/>
        <v>1</v>
      </c>
      <c r="P3285">
        <f t="shared" si="246"/>
        <v>50</v>
      </c>
      <c r="Q3285" s="10" t="s">
        <v>8346</v>
      </c>
      <c r="R3285" t="s">
        <v>8347</v>
      </c>
      <c r="S3285" s="14">
        <f t="shared" si="247"/>
        <v>42079.913113425922</v>
      </c>
      <c r="T3285" s="14">
        <f t="shared" si="248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45"/>
        <v>5</v>
      </c>
      <c r="P3286">
        <f t="shared" si="246"/>
        <v>50</v>
      </c>
      <c r="Q3286" s="10" t="s">
        <v>8316</v>
      </c>
      <c r="R3286" t="s">
        <v>8344</v>
      </c>
      <c r="S3286" s="14">
        <f t="shared" si="247"/>
        <v>42558.989513888882</v>
      </c>
      <c r="T3286" s="14">
        <f t="shared" si="248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45"/>
        <v>1</v>
      </c>
      <c r="P3287">
        <f t="shared" si="246"/>
        <v>50</v>
      </c>
      <c r="Q3287" s="10" t="s">
        <v>8319</v>
      </c>
      <c r="R3287" t="s">
        <v>8345</v>
      </c>
      <c r="S3287" s="14">
        <f t="shared" si="247"/>
        <v>42143.714178240742</v>
      </c>
      <c r="T3287" s="14">
        <f t="shared" si="248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45"/>
        <v>1</v>
      </c>
      <c r="P3288">
        <f t="shared" si="246"/>
        <v>25</v>
      </c>
      <c r="Q3288" s="10" t="s">
        <v>8311</v>
      </c>
      <c r="R3288" t="s">
        <v>8352</v>
      </c>
      <c r="S3288" s="14">
        <f t="shared" si="247"/>
        <v>42548.192997685182</v>
      </c>
      <c r="T3288" s="14">
        <f t="shared" si="248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45"/>
        <v>0</v>
      </c>
      <c r="P3289">
        <f t="shared" si="246"/>
        <v>50</v>
      </c>
      <c r="Q3289" s="10" t="s">
        <v>8313</v>
      </c>
      <c r="R3289" t="s">
        <v>8355</v>
      </c>
      <c r="S3289" s="14">
        <f t="shared" si="247"/>
        <v>42108.05322916666</v>
      </c>
      <c r="T3289" s="14">
        <f t="shared" si="248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45"/>
        <v>2</v>
      </c>
      <c r="P3290">
        <f t="shared" si="246"/>
        <v>50</v>
      </c>
      <c r="Q3290" s="10" t="s">
        <v>8327</v>
      </c>
      <c r="R3290" t="s">
        <v>8330</v>
      </c>
      <c r="S3290" s="14">
        <f t="shared" si="247"/>
        <v>41887.801064814819</v>
      </c>
      <c r="T3290" s="14">
        <f t="shared" si="248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45"/>
        <v>0</v>
      </c>
      <c r="P3291">
        <f t="shared" si="246"/>
        <v>25</v>
      </c>
      <c r="Q3291" s="10" t="s">
        <v>8308</v>
      </c>
      <c r="R3291" t="s">
        <v>8318</v>
      </c>
      <c r="S3291" s="14">
        <f t="shared" si="247"/>
        <v>42326.685428240744</v>
      </c>
      <c r="T3291" s="14">
        <f t="shared" si="248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45"/>
        <v>1</v>
      </c>
      <c r="P3292">
        <f t="shared" si="246"/>
        <v>50</v>
      </c>
      <c r="Q3292" s="10" t="s">
        <v>8313</v>
      </c>
      <c r="R3292" t="s">
        <v>8353</v>
      </c>
      <c r="S3292" s="14">
        <f t="shared" si="247"/>
        <v>42685.680648148147</v>
      </c>
      <c r="T3292" s="14">
        <f t="shared" si="248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45"/>
        <v>10</v>
      </c>
      <c r="P3293">
        <f t="shared" si="246"/>
        <v>10</v>
      </c>
      <c r="Q3293" s="10" t="s">
        <v>8316</v>
      </c>
      <c r="R3293" t="s">
        <v>8334</v>
      </c>
      <c r="S3293" s="14">
        <f t="shared" si="247"/>
        <v>40198.424849537041</v>
      </c>
      <c r="T3293" s="14">
        <f t="shared" si="248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45"/>
        <v>0</v>
      </c>
      <c r="P3294">
        <f t="shared" si="246"/>
        <v>12.5</v>
      </c>
      <c r="Q3294" s="10" t="s">
        <v>8316</v>
      </c>
      <c r="R3294" t="s">
        <v>8334</v>
      </c>
      <c r="S3294" s="14">
        <f t="shared" si="247"/>
        <v>41683.832280092596</v>
      </c>
      <c r="T3294" s="14">
        <f t="shared" si="248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45"/>
        <v>0</v>
      </c>
      <c r="P3295">
        <f t="shared" si="246"/>
        <v>50</v>
      </c>
      <c r="Q3295" s="10" t="s">
        <v>8308</v>
      </c>
      <c r="R3295" t="s">
        <v>8342</v>
      </c>
      <c r="S3295" s="14">
        <f t="shared" si="247"/>
        <v>42215.662314814821</v>
      </c>
      <c r="T3295" s="14">
        <f t="shared" si="248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45"/>
        <v>0</v>
      </c>
      <c r="P3296">
        <f t="shared" si="246"/>
        <v>50</v>
      </c>
      <c r="Q3296" s="10" t="s">
        <v>8308</v>
      </c>
      <c r="R3296" t="s">
        <v>8342</v>
      </c>
      <c r="S3296" s="14">
        <f t="shared" si="247"/>
        <v>42194.648344907408</v>
      </c>
      <c r="T3296" s="14">
        <f t="shared" si="248"/>
        <v>42224.648344907408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45"/>
        <v>0</v>
      </c>
      <c r="P3297">
        <f t="shared" si="246"/>
        <v>50</v>
      </c>
      <c r="Q3297" s="10" t="s">
        <v>8319</v>
      </c>
      <c r="R3297" t="s">
        <v>8345</v>
      </c>
      <c r="S3297" s="14">
        <f t="shared" si="247"/>
        <v>42285.91506944444</v>
      </c>
      <c r="T3297" s="14">
        <f t="shared" si="248"/>
        <v>42345.956736111111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45"/>
        <v>1</v>
      </c>
      <c r="P3298">
        <f t="shared" si="246"/>
        <v>50</v>
      </c>
      <c r="Q3298" s="10" t="s">
        <v>8319</v>
      </c>
      <c r="R3298" t="s">
        <v>8345</v>
      </c>
      <c r="S3298" s="14">
        <f t="shared" si="247"/>
        <v>42584.666597222225</v>
      </c>
      <c r="T3298" s="14">
        <f t="shared" si="248"/>
        <v>42614.666597222225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45"/>
        <v>0</v>
      </c>
      <c r="P3299">
        <f t="shared" si="246"/>
        <v>50</v>
      </c>
      <c r="Q3299" s="10" t="s">
        <v>8319</v>
      </c>
      <c r="R3299" t="s">
        <v>8345</v>
      </c>
      <c r="S3299" s="14">
        <f t="shared" si="247"/>
        <v>41795.963333333333</v>
      </c>
      <c r="T3299" s="14">
        <f t="shared" si="248"/>
        <v>41825.963333333333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45"/>
        <v>0</v>
      </c>
      <c r="P3300">
        <f t="shared" si="246"/>
        <v>50</v>
      </c>
      <c r="Q3300" s="10" t="s">
        <v>8319</v>
      </c>
      <c r="R3300" t="s">
        <v>8345</v>
      </c>
      <c r="S3300" s="14">
        <f t="shared" si="247"/>
        <v>41887.801168981481</v>
      </c>
      <c r="T3300" s="14">
        <f t="shared" si="248"/>
        <v>41917.801168981481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45"/>
        <v>0</v>
      </c>
      <c r="P3301">
        <f t="shared" si="246"/>
        <v>16.670000000000002</v>
      </c>
      <c r="Q3301" s="10" t="s">
        <v>8323</v>
      </c>
      <c r="R3301" t="s">
        <v>8324</v>
      </c>
      <c r="S3301" s="14">
        <f t="shared" si="247"/>
        <v>42173.67082175926</v>
      </c>
      <c r="T3301" s="14">
        <f t="shared" si="248"/>
        <v>42233.67082175926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45"/>
        <v>0</v>
      </c>
      <c r="P3302">
        <f t="shared" si="246"/>
        <v>50</v>
      </c>
      <c r="Q3302" s="10" t="s">
        <v>8323</v>
      </c>
      <c r="R3302" t="s">
        <v>8324</v>
      </c>
      <c r="S3302" s="14">
        <f t="shared" si="247"/>
        <v>42523.025231481486</v>
      </c>
      <c r="T3302" s="14">
        <f t="shared" si="248"/>
        <v>42583.025231481486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45"/>
        <v>3</v>
      </c>
      <c r="P3303">
        <f t="shared" si="246"/>
        <v>50</v>
      </c>
      <c r="Q3303" s="10" t="s">
        <v>8323</v>
      </c>
      <c r="R3303" t="s">
        <v>8326</v>
      </c>
      <c r="S3303" s="14">
        <f t="shared" si="247"/>
        <v>42807.885057870371</v>
      </c>
      <c r="T3303" s="14">
        <f t="shared" si="248"/>
        <v>42858.8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45"/>
        <v>1</v>
      </c>
      <c r="P3304">
        <f t="shared" si="246"/>
        <v>50</v>
      </c>
      <c r="Q3304" s="10" t="s">
        <v>8323</v>
      </c>
      <c r="R3304" t="s">
        <v>8335</v>
      </c>
      <c r="S3304" s="14">
        <f t="shared" si="247"/>
        <v>42132.58048611111</v>
      </c>
      <c r="T3304" s="14">
        <f t="shared" si="248"/>
        <v>42162.58048611111</v>
      </c>
      <c r="U3304">
        <f>YEAR(S3304)</f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45"/>
        <v>5</v>
      </c>
      <c r="P3305">
        <f t="shared" si="246"/>
        <v>50</v>
      </c>
      <c r="Q3305" s="10" t="s">
        <v>8323</v>
      </c>
      <c r="R3305" t="s">
        <v>8326</v>
      </c>
      <c r="S3305" s="14">
        <f t="shared" si="247"/>
        <v>42032.250208333338</v>
      </c>
      <c r="T3305" s="14">
        <f t="shared" si="248"/>
        <v>42063.250208333338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45"/>
        <v>1</v>
      </c>
      <c r="P3306">
        <f t="shared" si="246"/>
        <v>25</v>
      </c>
      <c r="Q3306" s="10" t="s">
        <v>8323</v>
      </c>
      <c r="R3306" t="s">
        <v>8326</v>
      </c>
      <c r="S3306" s="14">
        <f t="shared" si="247"/>
        <v>41940.587233796294</v>
      </c>
      <c r="T3306" s="14">
        <f t="shared" si="248"/>
        <v>41968.041666666672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45"/>
        <v>1</v>
      </c>
      <c r="P3307">
        <f t="shared" si="246"/>
        <v>50</v>
      </c>
      <c r="Q3307" s="10" t="s">
        <v>8323</v>
      </c>
      <c r="R3307" t="s">
        <v>8326</v>
      </c>
      <c r="S3307" s="14">
        <f t="shared" si="247"/>
        <v>42570.850381944445</v>
      </c>
      <c r="T3307" s="14">
        <f t="shared" si="248"/>
        <v>42615.850381944445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45"/>
        <v>0</v>
      </c>
      <c r="P3308">
        <f t="shared" si="246"/>
        <v>16</v>
      </c>
      <c r="Q3308" s="10" t="s">
        <v>8311</v>
      </c>
      <c r="R3308" t="s">
        <v>8352</v>
      </c>
      <c r="S3308" s="14">
        <f t="shared" si="247"/>
        <v>42032.168530092589</v>
      </c>
      <c r="T3308" s="14">
        <f t="shared" si="248"/>
        <v>42062.168530092589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45"/>
        <v>0</v>
      </c>
      <c r="P3309">
        <f t="shared" si="246"/>
        <v>11.92</v>
      </c>
      <c r="Q3309" s="10" t="s">
        <v>8316</v>
      </c>
      <c r="R3309" t="s">
        <v>8334</v>
      </c>
      <c r="S3309" s="14">
        <f t="shared" si="247"/>
        <v>41536.509097222224</v>
      </c>
      <c r="T3309" s="14">
        <f t="shared" si="248"/>
        <v>41566.509097222224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45"/>
        <v>0</v>
      </c>
      <c r="P3310">
        <f t="shared" si="246"/>
        <v>6.71</v>
      </c>
      <c r="Q3310" s="10" t="s">
        <v>8316</v>
      </c>
      <c r="R3310" t="s">
        <v>8334</v>
      </c>
      <c r="S3310" s="14">
        <f t="shared" si="247"/>
        <v>41660.792557870373</v>
      </c>
      <c r="T3310" s="14">
        <f t="shared" si="248"/>
        <v>41700.792557870373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45"/>
        <v>5</v>
      </c>
      <c r="P3311">
        <f t="shared" si="246"/>
        <v>9.4</v>
      </c>
      <c r="Q3311" s="10" t="s">
        <v>8323</v>
      </c>
      <c r="R3311" t="s">
        <v>8326</v>
      </c>
      <c r="S3311" s="14">
        <f t="shared" si="247"/>
        <v>42304.940960648149</v>
      </c>
      <c r="T3311" s="14">
        <f t="shared" si="248"/>
        <v>42329.166666666672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45"/>
        <v>2</v>
      </c>
      <c r="P3312">
        <f t="shared" si="246"/>
        <v>9</v>
      </c>
      <c r="Q3312" s="10" t="s">
        <v>8321</v>
      </c>
      <c r="R3312" t="s">
        <v>8339</v>
      </c>
      <c r="S3312" s="14">
        <f t="shared" si="247"/>
        <v>41534.568113425928</v>
      </c>
      <c r="T3312" s="14">
        <f t="shared" si="248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45"/>
        <v>0</v>
      </c>
      <c r="P3313">
        <f t="shared" si="246"/>
        <v>22.5</v>
      </c>
      <c r="Q3313" s="10" t="s">
        <v>8321</v>
      </c>
      <c r="R3313" t="s">
        <v>8339</v>
      </c>
      <c r="S3313" s="14">
        <f t="shared" si="247"/>
        <v>40971.002569444441</v>
      </c>
      <c r="T3313" s="14">
        <f t="shared" si="248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45"/>
        <v>2</v>
      </c>
      <c r="P3314">
        <f t="shared" si="246"/>
        <v>22.5</v>
      </c>
      <c r="Q3314" s="10" t="s">
        <v>8327</v>
      </c>
      <c r="R3314" t="s">
        <v>8350</v>
      </c>
      <c r="S3314" s="14">
        <f t="shared" si="247"/>
        <v>41230.77311342593</v>
      </c>
      <c r="T3314" s="14">
        <f t="shared" si="248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45"/>
        <v>1</v>
      </c>
      <c r="P3315">
        <f t="shared" si="246"/>
        <v>9</v>
      </c>
      <c r="Q3315" s="10" t="s">
        <v>8327</v>
      </c>
      <c r="R3315" t="s">
        <v>8350</v>
      </c>
      <c r="S3315" s="14">
        <f t="shared" si="247"/>
        <v>41184.167129629634</v>
      </c>
      <c r="T3315" s="14">
        <f t="shared" si="248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45"/>
        <v>0</v>
      </c>
      <c r="P3316">
        <f t="shared" si="246"/>
        <v>11.25</v>
      </c>
      <c r="Q3316" s="10" t="s">
        <v>8316</v>
      </c>
      <c r="R3316" t="s">
        <v>8334</v>
      </c>
      <c r="S3316" s="14">
        <f t="shared" si="247"/>
        <v>42440.371111111104</v>
      </c>
      <c r="T3316" s="14">
        <f t="shared" si="248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45"/>
        <v>5</v>
      </c>
      <c r="P3317">
        <f t="shared" si="246"/>
        <v>15</v>
      </c>
      <c r="Q3317" s="10" t="s">
        <v>8316</v>
      </c>
      <c r="R3317" t="s">
        <v>8334</v>
      </c>
      <c r="S3317" s="14">
        <f t="shared" si="247"/>
        <v>41005.904120370367</v>
      </c>
      <c r="T3317" s="14">
        <f t="shared" si="248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45"/>
        <v>8</v>
      </c>
      <c r="P3318">
        <f t="shared" si="246"/>
        <v>9</v>
      </c>
      <c r="Q3318" s="10" t="s">
        <v>8316</v>
      </c>
      <c r="R3318" t="s">
        <v>8334</v>
      </c>
      <c r="S3318" s="14">
        <f t="shared" si="247"/>
        <v>40701.195844907408</v>
      </c>
      <c r="T3318" s="14">
        <f t="shared" si="248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45"/>
        <v>0</v>
      </c>
      <c r="P3319">
        <f t="shared" si="246"/>
        <v>15</v>
      </c>
      <c r="Q3319" s="10" t="s">
        <v>8316</v>
      </c>
      <c r="R3319" t="s">
        <v>8334</v>
      </c>
      <c r="S3319" s="14">
        <f t="shared" si="247"/>
        <v>42662.752199074079</v>
      </c>
      <c r="T3319" s="14">
        <f t="shared" si="248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45"/>
        <v>5</v>
      </c>
      <c r="P3320">
        <f t="shared" si="246"/>
        <v>15</v>
      </c>
      <c r="Q3320" s="10" t="s">
        <v>8311</v>
      </c>
      <c r="R3320" t="s">
        <v>8348</v>
      </c>
      <c r="S3320" s="14">
        <f t="shared" si="247"/>
        <v>42432.379826388889</v>
      </c>
      <c r="T3320" s="14">
        <f t="shared" si="248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45"/>
        <v>0</v>
      </c>
      <c r="P3321">
        <f t="shared" si="246"/>
        <v>22.5</v>
      </c>
      <c r="Q3321" s="10" t="s">
        <v>8319</v>
      </c>
      <c r="R3321" t="s">
        <v>8345</v>
      </c>
      <c r="S3321" s="14">
        <f t="shared" si="247"/>
        <v>42338.615393518514</v>
      </c>
      <c r="T3321" s="14">
        <f t="shared" si="248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45"/>
        <v>1</v>
      </c>
      <c r="P3322">
        <f t="shared" si="246"/>
        <v>11.25</v>
      </c>
      <c r="Q3322" s="10" t="s">
        <v>8311</v>
      </c>
      <c r="R3322" t="s">
        <v>8356</v>
      </c>
      <c r="S3322" s="14">
        <f t="shared" si="247"/>
        <v>41030.292025462964</v>
      </c>
      <c r="T3322" s="14">
        <f t="shared" si="248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45"/>
        <v>1</v>
      </c>
      <c r="P3323">
        <f t="shared" si="246"/>
        <v>22.5</v>
      </c>
      <c r="Q3323" s="10" t="s">
        <v>8323</v>
      </c>
      <c r="R3323" t="s">
        <v>8326</v>
      </c>
      <c r="S3323" s="14">
        <f t="shared" si="247"/>
        <v>42627.955104166671</v>
      </c>
      <c r="T3323" s="14">
        <f t="shared" si="248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45"/>
        <v>2</v>
      </c>
      <c r="P3324">
        <f t="shared" si="246"/>
        <v>15</v>
      </c>
      <c r="Q3324" s="10" t="s">
        <v>8323</v>
      </c>
      <c r="R3324" t="s">
        <v>8326</v>
      </c>
      <c r="S3324" s="14">
        <f t="shared" si="247"/>
        <v>42783.513182870374</v>
      </c>
      <c r="T3324" s="14">
        <f t="shared" si="248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45"/>
        <v>2</v>
      </c>
      <c r="P3325">
        <f t="shared" si="246"/>
        <v>11.25</v>
      </c>
      <c r="Q3325" s="10" t="s">
        <v>8323</v>
      </c>
      <c r="R3325" t="s">
        <v>8326</v>
      </c>
      <c r="S3325" s="14">
        <f t="shared" si="247"/>
        <v>42342.845555555556</v>
      </c>
      <c r="T3325" s="14">
        <f t="shared" si="248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45"/>
        <v>3</v>
      </c>
      <c r="P3326">
        <f t="shared" si="246"/>
        <v>15</v>
      </c>
      <c r="Q3326" s="10" t="s">
        <v>8323</v>
      </c>
      <c r="R3326" t="s">
        <v>8326</v>
      </c>
      <c r="S3326" s="14">
        <f t="shared" si="247"/>
        <v>42311.621458333335</v>
      </c>
      <c r="T3326" s="14">
        <f t="shared" si="248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45"/>
        <v>1</v>
      </c>
      <c r="P3327">
        <f t="shared" si="246"/>
        <v>22.5</v>
      </c>
      <c r="Q3327" s="10" t="s">
        <v>8323</v>
      </c>
      <c r="R3327" t="s">
        <v>8326</v>
      </c>
      <c r="S3327" s="14">
        <f t="shared" si="247"/>
        <v>41801.711550925924</v>
      </c>
      <c r="T3327" s="14">
        <f t="shared" si="248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45"/>
        <v>14</v>
      </c>
      <c r="P3328">
        <f t="shared" si="246"/>
        <v>10.56</v>
      </c>
      <c r="Q3328" s="10" t="s">
        <v>8316</v>
      </c>
      <c r="R3328" t="s">
        <v>8334</v>
      </c>
      <c r="S3328" s="14">
        <f t="shared" si="247"/>
        <v>42396.973807870367</v>
      </c>
      <c r="T3328" s="14">
        <f t="shared" si="248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45"/>
        <v>4</v>
      </c>
      <c r="P3329">
        <f t="shared" si="246"/>
        <v>10.5</v>
      </c>
      <c r="Q3329" s="10" t="s">
        <v>8319</v>
      </c>
      <c r="R3329" t="s">
        <v>8345</v>
      </c>
      <c r="S3329" s="14">
        <f t="shared" si="247"/>
        <v>42728.827407407407</v>
      </c>
      <c r="T3329" s="14">
        <f t="shared" si="248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45"/>
        <v>0</v>
      </c>
      <c r="P3330">
        <f t="shared" si="246"/>
        <v>10.5</v>
      </c>
      <c r="Q3330" s="10" t="s">
        <v>8308</v>
      </c>
      <c r="R3330" t="s">
        <v>8318</v>
      </c>
      <c r="S3330" s="14">
        <f t="shared" si="247"/>
        <v>41859.925856481481</v>
      </c>
      <c r="T3330" s="14">
        <f t="shared" si="248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49">ROUND(E3331/D3331*100,0)</f>
        <v>0</v>
      </c>
      <c r="P3331">
        <f t="shared" ref="P3331:P3394" si="250">IFERROR(ROUND(E3331/L3331,2),0)</f>
        <v>6.83</v>
      </c>
      <c r="Q3331" s="10" t="s">
        <v>8316</v>
      </c>
      <c r="R3331" t="s">
        <v>8334</v>
      </c>
      <c r="S3331" s="14">
        <f t="shared" ref="S3331:S3394" si="251">(((J3331/60)/60)/24)+DATE(1970,1,1)</f>
        <v>42538.77243055556</v>
      </c>
      <c r="T3331" s="14">
        <f t="shared" ref="T3331:T3394" si="252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49"/>
        <v>4</v>
      </c>
      <c r="P3332">
        <f t="shared" si="250"/>
        <v>10.25</v>
      </c>
      <c r="Q3332" s="10" t="s">
        <v>8323</v>
      </c>
      <c r="R3332" t="s">
        <v>8324</v>
      </c>
      <c r="S3332" s="14">
        <f t="shared" si="251"/>
        <v>42241.429120370376</v>
      </c>
      <c r="T3332" s="14">
        <f t="shared" si="252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49"/>
        <v>2</v>
      </c>
      <c r="P3333">
        <f t="shared" si="250"/>
        <v>10.25</v>
      </c>
      <c r="Q3333" s="10" t="s">
        <v>8323</v>
      </c>
      <c r="R3333" t="s">
        <v>8326</v>
      </c>
      <c r="S3333" s="14">
        <f t="shared" si="251"/>
        <v>41883.916678240741</v>
      </c>
      <c r="T3333" s="14">
        <f t="shared" si="252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49"/>
        <v>0</v>
      </c>
      <c r="P3334">
        <f t="shared" si="250"/>
        <v>20</v>
      </c>
      <c r="Q3334" s="10" t="s">
        <v>8321</v>
      </c>
      <c r="R3334" t="s">
        <v>8337</v>
      </c>
      <c r="S3334" s="14">
        <f t="shared" si="251"/>
        <v>42397.281666666662</v>
      </c>
      <c r="T3334" s="14">
        <f t="shared" si="252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49"/>
        <v>3</v>
      </c>
      <c r="P3335">
        <f t="shared" si="250"/>
        <v>13.33</v>
      </c>
      <c r="Q3335" s="10" t="s">
        <v>8321</v>
      </c>
      <c r="R3335" t="s">
        <v>8337</v>
      </c>
      <c r="S3335" s="14">
        <f t="shared" si="251"/>
        <v>42115.547395833331</v>
      </c>
      <c r="T3335" s="14">
        <f t="shared" si="252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49"/>
        <v>1</v>
      </c>
      <c r="P3336">
        <f t="shared" si="250"/>
        <v>20</v>
      </c>
      <c r="Q3336" s="10" t="s">
        <v>8327</v>
      </c>
      <c r="R3336" t="s">
        <v>8350</v>
      </c>
      <c r="S3336" s="14">
        <f t="shared" si="251"/>
        <v>41551.798113425924</v>
      </c>
      <c r="T3336" s="14">
        <f t="shared" si="252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49"/>
        <v>1</v>
      </c>
      <c r="P3337">
        <f t="shared" si="250"/>
        <v>20</v>
      </c>
      <c r="Q3337" s="10" t="s">
        <v>8327</v>
      </c>
      <c r="R3337" t="s">
        <v>8350</v>
      </c>
      <c r="S3337" s="14">
        <f t="shared" si="251"/>
        <v>41416.763171296298</v>
      </c>
      <c r="T3337" s="14">
        <f t="shared" si="252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49"/>
        <v>1</v>
      </c>
      <c r="P3338">
        <f t="shared" si="250"/>
        <v>40</v>
      </c>
      <c r="Q3338" s="10" t="s">
        <v>8327</v>
      </c>
      <c r="R3338" t="s">
        <v>8354</v>
      </c>
      <c r="S3338" s="14">
        <f t="shared" si="251"/>
        <v>41506.848032407412</v>
      </c>
      <c r="T3338" s="14">
        <f t="shared" si="252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49"/>
        <v>1</v>
      </c>
      <c r="P3339">
        <f t="shared" si="250"/>
        <v>10</v>
      </c>
      <c r="Q3339" s="10" t="s">
        <v>8313</v>
      </c>
      <c r="R3339" t="s">
        <v>8314</v>
      </c>
      <c r="S3339" s="14">
        <f t="shared" si="251"/>
        <v>41956.250034722223</v>
      </c>
      <c r="T3339" s="14">
        <f t="shared" si="252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49"/>
        <v>1</v>
      </c>
      <c r="P3340">
        <f t="shared" si="250"/>
        <v>20</v>
      </c>
      <c r="Q3340" s="10" t="s">
        <v>8313</v>
      </c>
      <c r="R3340" t="s">
        <v>8314</v>
      </c>
      <c r="S3340" s="14">
        <f t="shared" si="251"/>
        <v>41940.89166666667</v>
      </c>
      <c r="T3340" s="14">
        <f t="shared" si="252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49"/>
        <v>0</v>
      </c>
      <c r="P3341">
        <f t="shared" si="250"/>
        <v>1.54</v>
      </c>
      <c r="Q3341" s="10" t="s">
        <v>8313</v>
      </c>
      <c r="R3341" t="s">
        <v>8314</v>
      </c>
      <c r="S3341" s="14">
        <f t="shared" si="251"/>
        <v>41876.433680555558</v>
      </c>
      <c r="T3341" s="14">
        <f t="shared" si="252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49"/>
        <v>1</v>
      </c>
      <c r="P3342">
        <f t="shared" si="250"/>
        <v>13.33</v>
      </c>
      <c r="Q3342" s="10" t="s">
        <v>8319</v>
      </c>
      <c r="R3342" t="s">
        <v>8345</v>
      </c>
      <c r="S3342" s="14">
        <f t="shared" si="251"/>
        <v>41834.138495370367</v>
      </c>
      <c r="T3342" s="14">
        <f t="shared" si="252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49"/>
        <v>2</v>
      </c>
      <c r="P3343">
        <f t="shared" si="250"/>
        <v>13.33</v>
      </c>
      <c r="Q3343" s="10" t="s">
        <v>8323</v>
      </c>
      <c r="R3343" t="s">
        <v>8326</v>
      </c>
      <c r="S3343" s="14">
        <f t="shared" si="251"/>
        <v>42172.613506944443</v>
      </c>
      <c r="T3343" s="14">
        <f t="shared" si="252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49"/>
        <v>0</v>
      </c>
      <c r="P3344">
        <f t="shared" si="250"/>
        <v>13.33</v>
      </c>
      <c r="Q3344" s="10" t="s">
        <v>8323</v>
      </c>
      <c r="R3344" t="s">
        <v>8324</v>
      </c>
      <c r="S3344" s="14">
        <f t="shared" si="251"/>
        <v>41862.761724537035</v>
      </c>
      <c r="T3344" s="14">
        <f t="shared" si="252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49"/>
        <v>3</v>
      </c>
      <c r="P3345">
        <f t="shared" si="250"/>
        <v>13.33</v>
      </c>
      <c r="Q3345" s="10" t="s">
        <v>8323</v>
      </c>
      <c r="R3345" t="s">
        <v>8335</v>
      </c>
      <c r="S3345" s="14">
        <f t="shared" si="251"/>
        <v>42763.780671296292</v>
      </c>
      <c r="T3345" s="14">
        <f t="shared" si="252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49"/>
        <v>1</v>
      </c>
      <c r="P3346">
        <f t="shared" si="250"/>
        <v>20</v>
      </c>
      <c r="Q3346" s="10" t="s">
        <v>8323</v>
      </c>
      <c r="R3346" t="s">
        <v>8326</v>
      </c>
      <c r="S3346" s="14">
        <f t="shared" si="251"/>
        <v>41872.807696759257</v>
      </c>
      <c r="T3346" s="14">
        <f t="shared" si="252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49"/>
        <v>0</v>
      </c>
      <c r="P3347">
        <f t="shared" si="250"/>
        <v>13</v>
      </c>
      <c r="Q3347" s="10" t="s">
        <v>8308</v>
      </c>
      <c r="R3347" t="s">
        <v>8342</v>
      </c>
      <c r="S3347" s="14">
        <f t="shared" si="251"/>
        <v>42615.79896990741</v>
      </c>
      <c r="T3347" s="14">
        <f t="shared" si="252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49"/>
        <v>1</v>
      </c>
      <c r="P3348">
        <f t="shared" si="250"/>
        <v>9.75</v>
      </c>
      <c r="Q3348" s="10" t="s">
        <v>8323</v>
      </c>
      <c r="R3348" t="s">
        <v>8326</v>
      </c>
      <c r="S3348" s="14">
        <f t="shared" si="251"/>
        <v>42196.166874999995</v>
      </c>
      <c r="T3348" s="14">
        <f t="shared" si="252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49"/>
        <v>4</v>
      </c>
      <c r="P3349">
        <f t="shared" si="250"/>
        <v>9.5</v>
      </c>
      <c r="Q3349" s="10" t="s">
        <v>8323</v>
      </c>
      <c r="R3349" t="s">
        <v>8326</v>
      </c>
      <c r="S3349" s="14">
        <f t="shared" si="251"/>
        <v>41975.124340277776</v>
      </c>
      <c r="T3349" s="14">
        <f t="shared" si="252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49"/>
        <v>1</v>
      </c>
      <c r="P3350">
        <f t="shared" si="250"/>
        <v>18.5</v>
      </c>
      <c r="Q3350" s="10" t="s">
        <v>8323</v>
      </c>
      <c r="R3350" t="s">
        <v>8326</v>
      </c>
      <c r="S3350" s="14">
        <f t="shared" si="251"/>
        <v>42078.34520833334</v>
      </c>
      <c r="T3350" s="14">
        <f t="shared" si="252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49"/>
        <v>0</v>
      </c>
      <c r="P3351">
        <f t="shared" si="250"/>
        <v>18</v>
      </c>
      <c r="Q3351" s="10" t="s">
        <v>8316</v>
      </c>
      <c r="R3351" t="s">
        <v>8344</v>
      </c>
      <c r="S3351" s="14">
        <f t="shared" si="251"/>
        <v>42164.615856481483</v>
      </c>
      <c r="T3351" s="14">
        <f t="shared" si="252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49"/>
        <v>1</v>
      </c>
      <c r="P3352">
        <f t="shared" si="250"/>
        <v>12</v>
      </c>
      <c r="Q3352" s="10" t="s">
        <v>8308</v>
      </c>
      <c r="R3352" t="s">
        <v>8315</v>
      </c>
      <c r="S3352" s="14">
        <f t="shared" si="251"/>
        <v>42200.261793981481</v>
      </c>
      <c r="T3352" s="14">
        <f t="shared" si="252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49"/>
        <v>0</v>
      </c>
      <c r="P3353">
        <f t="shared" si="250"/>
        <v>12</v>
      </c>
      <c r="Q3353" s="10" t="s">
        <v>8319</v>
      </c>
      <c r="R3353" t="s">
        <v>8345</v>
      </c>
      <c r="S3353" s="14">
        <f t="shared" si="251"/>
        <v>42034.75509259259</v>
      </c>
      <c r="T3353" s="14">
        <f t="shared" si="252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49"/>
        <v>1</v>
      </c>
      <c r="P3354">
        <f t="shared" si="250"/>
        <v>9</v>
      </c>
      <c r="Q3354" s="10" t="s">
        <v>8311</v>
      </c>
      <c r="R3354" t="s">
        <v>8356</v>
      </c>
      <c r="S3354" s="14">
        <f t="shared" si="251"/>
        <v>41247.063576388886</v>
      </c>
      <c r="T3354" s="14">
        <f t="shared" si="252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49"/>
        <v>1</v>
      </c>
      <c r="P3355">
        <f t="shared" si="250"/>
        <v>8.75</v>
      </c>
      <c r="Q3355" s="10" t="s">
        <v>8308</v>
      </c>
      <c r="R3355" t="s">
        <v>8342</v>
      </c>
      <c r="S3355" s="14">
        <f t="shared" si="251"/>
        <v>42753.678761574076</v>
      </c>
      <c r="T3355" s="14">
        <f t="shared" si="252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49"/>
        <v>0</v>
      </c>
      <c r="P3356">
        <f t="shared" si="250"/>
        <v>11.67</v>
      </c>
      <c r="Q3356" s="10" t="s">
        <v>8319</v>
      </c>
      <c r="R3356" t="s">
        <v>8345</v>
      </c>
      <c r="S3356" s="14">
        <f t="shared" si="251"/>
        <v>41952.09175925926</v>
      </c>
      <c r="T3356" s="14">
        <f t="shared" si="252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49"/>
        <v>0</v>
      </c>
      <c r="P3357">
        <f t="shared" si="250"/>
        <v>17.5</v>
      </c>
      <c r="Q3357" s="10" t="s">
        <v>8319</v>
      </c>
      <c r="R3357" t="s">
        <v>8345</v>
      </c>
      <c r="S3357" s="14">
        <f t="shared" si="251"/>
        <v>41876.683611111112</v>
      </c>
      <c r="T3357" s="14">
        <f t="shared" si="252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49"/>
        <v>5</v>
      </c>
      <c r="P3358">
        <f t="shared" si="250"/>
        <v>11.67</v>
      </c>
      <c r="Q3358" s="10" t="s">
        <v>8313</v>
      </c>
      <c r="R3358" t="s">
        <v>8355</v>
      </c>
      <c r="S3358" s="14">
        <f t="shared" si="251"/>
        <v>42185.397673611107</v>
      </c>
      <c r="T3358" s="14">
        <f t="shared" si="252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49"/>
        <v>1</v>
      </c>
      <c r="P3359">
        <f t="shared" si="250"/>
        <v>11.67</v>
      </c>
      <c r="Q3359" s="10" t="s">
        <v>8327</v>
      </c>
      <c r="R3359" t="s">
        <v>8330</v>
      </c>
      <c r="S3359" s="14">
        <f t="shared" si="251"/>
        <v>41869.534618055557</v>
      </c>
      <c r="T3359" s="14">
        <f t="shared" si="252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49"/>
        <v>1</v>
      </c>
      <c r="P3360">
        <f t="shared" si="250"/>
        <v>8.75</v>
      </c>
      <c r="Q3360" s="10" t="s">
        <v>8327</v>
      </c>
      <c r="R3360" t="s">
        <v>8330</v>
      </c>
      <c r="S3360" s="14">
        <f t="shared" si="251"/>
        <v>41912.932430555556</v>
      </c>
      <c r="T3360" s="14">
        <f t="shared" si="252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49"/>
        <v>0</v>
      </c>
      <c r="P3361">
        <f t="shared" si="250"/>
        <v>17.5</v>
      </c>
      <c r="Q3361" s="10" t="s">
        <v>8319</v>
      </c>
      <c r="R3361" t="s">
        <v>8345</v>
      </c>
      <c r="S3361" s="14">
        <f t="shared" si="251"/>
        <v>42089.724039351851</v>
      </c>
      <c r="T3361" s="14">
        <f t="shared" si="252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49"/>
        <v>0</v>
      </c>
      <c r="P3362">
        <f t="shared" si="250"/>
        <v>8.75</v>
      </c>
      <c r="Q3362" s="10" t="s">
        <v>8311</v>
      </c>
      <c r="R3362" t="s">
        <v>8356</v>
      </c>
      <c r="S3362" s="14">
        <f t="shared" si="251"/>
        <v>41911.657430555555</v>
      </c>
      <c r="T3362" s="14">
        <f t="shared" si="252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49"/>
        <v>2</v>
      </c>
      <c r="P3363">
        <f t="shared" si="250"/>
        <v>35</v>
      </c>
      <c r="Q3363" s="10" t="s">
        <v>8323</v>
      </c>
      <c r="R3363" t="s">
        <v>8326</v>
      </c>
      <c r="S3363" s="14">
        <f t="shared" si="251"/>
        <v>42233.362314814818</v>
      </c>
      <c r="T3363" s="14">
        <f t="shared" si="252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49"/>
        <v>0</v>
      </c>
      <c r="P3364">
        <f t="shared" si="250"/>
        <v>17.5</v>
      </c>
      <c r="Q3364" s="10" t="s">
        <v>8323</v>
      </c>
      <c r="R3364" t="s">
        <v>8335</v>
      </c>
      <c r="S3364" s="14">
        <f t="shared" si="251"/>
        <v>42170.447013888886</v>
      </c>
      <c r="T3364" s="14">
        <f t="shared" si="252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49"/>
        <v>2</v>
      </c>
      <c r="P3365">
        <f t="shared" si="250"/>
        <v>17.5</v>
      </c>
      <c r="Q3365" s="10" t="s">
        <v>8323</v>
      </c>
      <c r="R3365" t="s">
        <v>8335</v>
      </c>
      <c r="S3365" s="14">
        <f t="shared" si="251"/>
        <v>42079.857974537037</v>
      </c>
      <c r="T3365" s="14">
        <f t="shared" si="252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49"/>
        <v>1</v>
      </c>
      <c r="P3366">
        <f t="shared" si="250"/>
        <v>34.950000000000003</v>
      </c>
      <c r="Q3366" s="10" t="s">
        <v>8323</v>
      </c>
      <c r="R3366" t="s">
        <v>8326</v>
      </c>
      <c r="S3366" s="14">
        <f t="shared" si="251"/>
        <v>42718.963599537034</v>
      </c>
      <c r="T3366" s="14">
        <f t="shared" si="252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49"/>
        <v>1</v>
      </c>
      <c r="P3367">
        <f t="shared" si="250"/>
        <v>34</v>
      </c>
      <c r="Q3367" s="10" t="s">
        <v>8327</v>
      </c>
      <c r="R3367" t="s">
        <v>8330</v>
      </c>
      <c r="S3367" s="14">
        <f t="shared" si="251"/>
        <v>42341.59129629629</v>
      </c>
      <c r="T3367" s="14">
        <f t="shared" si="252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49"/>
        <v>0</v>
      </c>
      <c r="P3368">
        <f t="shared" si="250"/>
        <v>8.5</v>
      </c>
      <c r="Q3368" s="10" t="s">
        <v>8316</v>
      </c>
      <c r="R3368" t="s">
        <v>8334</v>
      </c>
      <c r="S3368" s="14">
        <f t="shared" si="251"/>
        <v>41974.911087962959</v>
      </c>
      <c r="T3368" s="14">
        <f t="shared" si="252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49"/>
        <v>1</v>
      </c>
      <c r="P3369">
        <f t="shared" si="250"/>
        <v>11.33</v>
      </c>
      <c r="Q3369" s="10" t="s">
        <v>8311</v>
      </c>
      <c r="R3369" t="s">
        <v>8356</v>
      </c>
      <c r="S3369" s="14">
        <f t="shared" si="251"/>
        <v>42172.958912037036</v>
      </c>
      <c r="T3369" s="14">
        <f t="shared" si="252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49"/>
        <v>1</v>
      </c>
      <c r="P3370">
        <f t="shared" si="250"/>
        <v>16</v>
      </c>
      <c r="Q3370" s="10" t="s">
        <v>8311</v>
      </c>
      <c r="R3370" t="s">
        <v>8352</v>
      </c>
      <c r="S3370" s="14">
        <f t="shared" si="251"/>
        <v>42100.735937499994</v>
      </c>
      <c r="T3370" s="14">
        <f t="shared" si="252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49"/>
        <v>2</v>
      </c>
      <c r="P3371">
        <f t="shared" si="250"/>
        <v>8</v>
      </c>
      <c r="Q3371" s="10" t="s">
        <v>8323</v>
      </c>
      <c r="R3371" t="s">
        <v>8326</v>
      </c>
      <c r="S3371" s="14">
        <f t="shared" si="251"/>
        <v>42230.08116898148</v>
      </c>
      <c r="T3371" s="14">
        <f t="shared" si="252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49"/>
        <v>3</v>
      </c>
      <c r="P3372">
        <f t="shared" si="250"/>
        <v>10.67</v>
      </c>
      <c r="Q3372" s="10" t="s">
        <v>8323</v>
      </c>
      <c r="R3372" t="s">
        <v>8326</v>
      </c>
      <c r="S3372" s="14">
        <f t="shared" si="251"/>
        <v>42209.67288194444</v>
      </c>
      <c r="T3372" s="14">
        <f t="shared" si="252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49"/>
        <v>0</v>
      </c>
      <c r="P3373">
        <f t="shared" si="250"/>
        <v>10.33</v>
      </c>
      <c r="Q3373" s="10" t="s">
        <v>8321</v>
      </c>
      <c r="R3373" t="s">
        <v>8339</v>
      </c>
      <c r="S3373" s="14">
        <f t="shared" si="251"/>
        <v>41799.830613425926</v>
      </c>
      <c r="T3373" s="14">
        <f t="shared" si="252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49"/>
        <v>0</v>
      </c>
      <c r="P3374">
        <f t="shared" si="250"/>
        <v>15.5</v>
      </c>
      <c r="Q3374" s="10" t="s">
        <v>8308</v>
      </c>
      <c r="R3374" t="s">
        <v>8342</v>
      </c>
      <c r="S3374" s="14">
        <f t="shared" si="251"/>
        <v>42047.812523148154</v>
      </c>
      <c r="T3374" s="14">
        <f t="shared" si="252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49"/>
        <v>0</v>
      </c>
      <c r="P3375">
        <f t="shared" si="250"/>
        <v>15</v>
      </c>
      <c r="Q3375" s="10" t="s">
        <v>8321</v>
      </c>
      <c r="R3375" t="s">
        <v>8337</v>
      </c>
      <c r="S3375" s="14">
        <f t="shared" si="251"/>
        <v>41875.077546296299</v>
      </c>
      <c r="T3375" s="14">
        <f t="shared" si="252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49"/>
        <v>1</v>
      </c>
      <c r="P3376">
        <f t="shared" si="250"/>
        <v>10</v>
      </c>
      <c r="Q3376" s="10" t="s">
        <v>8321</v>
      </c>
      <c r="R3376" t="s">
        <v>8339</v>
      </c>
      <c r="S3376" s="14">
        <f t="shared" si="251"/>
        <v>41945.037789351853</v>
      </c>
      <c r="T3376" s="14">
        <f t="shared" si="252"/>
        <v>41998.208333333328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49"/>
        <v>1</v>
      </c>
      <c r="P3377">
        <f t="shared" si="250"/>
        <v>30</v>
      </c>
      <c r="Q3377" s="10" t="s">
        <v>8327</v>
      </c>
      <c r="R3377" t="s">
        <v>8328</v>
      </c>
      <c r="S3377" s="14">
        <f t="shared" si="251"/>
        <v>40877.25099537037</v>
      </c>
      <c r="T3377" s="14">
        <f t="shared" si="252"/>
        <v>40922.25099537037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49"/>
        <v>1</v>
      </c>
      <c r="P3378">
        <f t="shared" si="250"/>
        <v>15</v>
      </c>
      <c r="Q3378" s="10" t="s">
        <v>8327</v>
      </c>
      <c r="R3378" t="s">
        <v>8350</v>
      </c>
      <c r="S3378" s="14">
        <f t="shared" si="251"/>
        <v>41194.109340277777</v>
      </c>
      <c r="T3378" s="14">
        <f t="shared" si="252"/>
        <v>41254.151006944441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49"/>
        <v>1</v>
      </c>
      <c r="P3379">
        <f t="shared" si="250"/>
        <v>30</v>
      </c>
      <c r="Q3379" s="10" t="s">
        <v>8327</v>
      </c>
      <c r="R3379" t="s">
        <v>8350</v>
      </c>
      <c r="S3379" s="14">
        <f t="shared" si="251"/>
        <v>41802.94363425926</v>
      </c>
      <c r="T3379" s="14">
        <f t="shared" si="252"/>
        <v>41834.104166666664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49"/>
        <v>0</v>
      </c>
      <c r="P3380">
        <f t="shared" si="250"/>
        <v>30</v>
      </c>
      <c r="Q3380" s="10" t="s">
        <v>8319</v>
      </c>
      <c r="R3380" t="s">
        <v>8345</v>
      </c>
      <c r="S3380" s="14">
        <f t="shared" si="251"/>
        <v>42184.185844907406</v>
      </c>
      <c r="T3380" s="14">
        <f t="shared" si="252"/>
        <v>42219.185844907406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49"/>
        <v>1</v>
      </c>
      <c r="P3381">
        <f t="shared" si="250"/>
        <v>15</v>
      </c>
      <c r="Q3381" s="10" t="s">
        <v>8311</v>
      </c>
      <c r="R3381" t="s">
        <v>8352</v>
      </c>
      <c r="S3381" s="14">
        <f t="shared" si="251"/>
        <v>40682.884791666671</v>
      </c>
      <c r="T3381" s="14">
        <f t="shared" si="252"/>
        <v>40712.884791666671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49"/>
        <v>120</v>
      </c>
      <c r="P3382">
        <f t="shared" si="250"/>
        <v>7.5</v>
      </c>
      <c r="Q3382" s="10" t="s">
        <v>8313</v>
      </c>
      <c r="R3382" t="s">
        <v>8314</v>
      </c>
      <c r="S3382" s="14">
        <f t="shared" si="251"/>
        <v>42252.788900462961</v>
      </c>
      <c r="T3382" s="14">
        <f t="shared" si="252"/>
        <v>42282.788900462961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49"/>
        <v>0</v>
      </c>
      <c r="P3383">
        <f t="shared" si="250"/>
        <v>30</v>
      </c>
      <c r="Q3383" s="10" t="s">
        <v>8308</v>
      </c>
      <c r="R3383" t="s">
        <v>8342</v>
      </c>
      <c r="S3383" s="14">
        <f t="shared" si="251"/>
        <v>42179.653379629628</v>
      </c>
      <c r="T3383" s="14">
        <f t="shared" si="252"/>
        <v>42210.915972222225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49"/>
        <v>0</v>
      </c>
      <c r="P3384">
        <f t="shared" si="250"/>
        <v>15</v>
      </c>
      <c r="Q3384" s="10" t="s">
        <v>8319</v>
      </c>
      <c r="R3384" t="s">
        <v>8345</v>
      </c>
      <c r="S3384" s="14">
        <f t="shared" si="251"/>
        <v>41919.140706018516</v>
      </c>
      <c r="T3384" s="14">
        <f t="shared" si="252"/>
        <v>41949.182372685187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49"/>
        <v>1</v>
      </c>
      <c r="P3385">
        <f t="shared" si="250"/>
        <v>15</v>
      </c>
      <c r="Q3385" s="10" t="s">
        <v>8319</v>
      </c>
      <c r="R3385" t="s">
        <v>8357</v>
      </c>
      <c r="S3385" s="14">
        <f t="shared" si="251"/>
        <v>42258.297094907408</v>
      </c>
      <c r="T3385" s="14">
        <f t="shared" si="252"/>
        <v>42280.875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49"/>
        <v>5</v>
      </c>
      <c r="P3386">
        <f t="shared" si="250"/>
        <v>30</v>
      </c>
      <c r="Q3386" s="10" t="s">
        <v>8323</v>
      </c>
      <c r="R3386" t="s">
        <v>8326</v>
      </c>
      <c r="S3386" s="14">
        <f t="shared" si="251"/>
        <v>42709.546064814815</v>
      </c>
      <c r="T3386" s="14">
        <f t="shared" si="252"/>
        <v>42739.546064814815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49"/>
        <v>6</v>
      </c>
      <c r="P3387">
        <f t="shared" si="250"/>
        <v>15</v>
      </c>
      <c r="Q3387" s="10" t="s">
        <v>8323</v>
      </c>
      <c r="R3387" t="s">
        <v>8335</v>
      </c>
      <c r="S3387" s="14">
        <f t="shared" si="251"/>
        <v>42598.749155092592</v>
      </c>
      <c r="T3387" s="14">
        <f t="shared" si="252"/>
        <v>42643.749155092592</v>
      </c>
      <c r="U3387">
        <f>YEAR(S3387)</f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49"/>
        <v>0</v>
      </c>
      <c r="P3388">
        <f t="shared" si="250"/>
        <v>5.8</v>
      </c>
      <c r="Q3388" s="10" t="s">
        <v>8316</v>
      </c>
      <c r="R3388" t="s">
        <v>8334</v>
      </c>
      <c r="S3388" s="14">
        <f t="shared" si="251"/>
        <v>42412.934212962966</v>
      </c>
      <c r="T3388" s="14">
        <f t="shared" si="252"/>
        <v>42442.892546296294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49"/>
        <v>116</v>
      </c>
      <c r="P3389">
        <f t="shared" si="250"/>
        <v>7.25</v>
      </c>
      <c r="Q3389" s="10" t="s">
        <v>8327</v>
      </c>
      <c r="R3389" t="s">
        <v>8341</v>
      </c>
      <c r="S3389" s="14">
        <f t="shared" si="251"/>
        <v>41464.106087962966</v>
      </c>
      <c r="T3389" s="14">
        <f t="shared" si="252"/>
        <v>41485.106087962966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49"/>
        <v>0</v>
      </c>
      <c r="P3390">
        <f t="shared" si="250"/>
        <v>29</v>
      </c>
      <c r="Q3390" s="10" t="s">
        <v>8323</v>
      </c>
      <c r="R3390" t="s">
        <v>8326</v>
      </c>
      <c r="S3390" s="14">
        <f t="shared" si="251"/>
        <v>42359.725243055553</v>
      </c>
      <c r="T3390" s="14">
        <f t="shared" si="252"/>
        <v>42389.725243055553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49"/>
        <v>1</v>
      </c>
      <c r="P3391">
        <f t="shared" si="250"/>
        <v>7.25</v>
      </c>
      <c r="Q3391" s="10" t="s">
        <v>8323</v>
      </c>
      <c r="R3391" t="s">
        <v>8326</v>
      </c>
      <c r="S3391" s="14">
        <f t="shared" si="251"/>
        <v>42417.675879629634</v>
      </c>
      <c r="T3391" s="14">
        <f t="shared" si="252"/>
        <v>42475.686111111107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49"/>
        <v>1</v>
      </c>
      <c r="P3392">
        <f t="shared" si="250"/>
        <v>28</v>
      </c>
      <c r="Q3392" s="10" t="s">
        <v>8308</v>
      </c>
      <c r="R3392" t="s">
        <v>8310</v>
      </c>
      <c r="S3392" s="14">
        <f t="shared" si="251"/>
        <v>42082.702800925923</v>
      </c>
      <c r="T3392" s="14">
        <f t="shared" si="252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49"/>
        <v>1</v>
      </c>
      <c r="P3393">
        <f t="shared" si="250"/>
        <v>14</v>
      </c>
      <c r="Q3393" s="10" t="s">
        <v>8311</v>
      </c>
      <c r="R3393" t="s">
        <v>8349</v>
      </c>
      <c r="S3393" s="14">
        <f t="shared" si="251"/>
        <v>41481.996423611112</v>
      </c>
      <c r="T3393" s="14">
        <f t="shared" si="252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49"/>
        <v>1</v>
      </c>
      <c r="P3394">
        <f t="shared" si="250"/>
        <v>6.75</v>
      </c>
      <c r="Q3394" s="10" t="s">
        <v>8323</v>
      </c>
      <c r="R3394" t="s">
        <v>8326</v>
      </c>
      <c r="S3394" s="14">
        <f t="shared" si="251"/>
        <v>41833.951516203706</v>
      </c>
      <c r="T3394" s="14">
        <f t="shared" si="252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53">ROUND(E3395/D3395*100,0)</f>
        <v>0</v>
      </c>
      <c r="P3395">
        <f t="shared" ref="P3395:P3458" si="254">IFERROR(ROUND(E3395/L3395,2),0)</f>
        <v>13.01</v>
      </c>
      <c r="Q3395" s="10" t="s">
        <v>8319</v>
      </c>
      <c r="R3395" t="s">
        <v>8345</v>
      </c>
      <c r="S3395" s="14">
        <f t="shared" ref="S3395:S3458" si="255">(((J3395/60)/60)/24)+DATE(1970,1,1)</f>
        <v>41787.898240740738</v>
      </c>
      <c r="T3395" s="14">
        <f t="shared" ref="T3395:T3458" si="256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53"/>
        <v>0</v>
      </c>
      <c r="P3396">
        <f t="shared" si="254"/>
        <v>13</v>
      </c>
      <c r="Q3396" s="10" t="s">
        <v>8321</v>
      </c>
      <c r="R3396" t="s">
        <v>8339</v>
      </c>
      <c r="S3396" s="14">
        <f t="shared" si="255"/>
        <v>42038.824988425928</v>
      </c>
      <c r="T3396" s="14">
        <f t="shared" si="256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53"/>
        <v>0</v>
      </c>
      <c r="P3397">
        <f t="shared" si="254"/>
        <v>13</v>
      </c>
      <c r="Q3397" s="10" t="s">
        <v>8308</v>
      </c>
      <c r="R3397" t="s">
        <v>8342</v>
      </c>
      <c r="S3397" s="14">
        <f t="shared" si="255"/>
        <v>42446.780162037037</v>
      </c>
      <c r="T3397" s="14">
        <f t="shared" si="256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53"/>
        <v>0</v>
      </c>
      <c r="P3398">
        <f t="shared" si="254"/>
        <v>13</v>
      </c>
      <c r="Q3398" s="10" t="s">
        <v>8308</v>
      </c>
      <c r="R3398" t="s">
        <v>8310</v>
      </c>
      <c r="S3398" s="14">
        <f t="shared" si="255"/>
        <v>41855.784305555557</v>
      </c>
      <c r="T3398" s="14">
        <f t="shared" si="256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53"/>
        <v>0</v>
      </c>
      <c r="P3399">
        <f t="shared" si="254"/>
        <v>13</v>
      </c>
      <c r="Q3399" s="10" t="s">
        <v>8311</v>
      </c>
      <c r="R3399" t="s">
        <v>8348</v>
      </c>
      <c r="S3399" s="14">
        <f t="shared" si="255"/>
        <v>42604.239629629628</v>
      </c>
      <c r="T3399" s="14">
        <f t="shared" si="256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53"/>
        <v>0</v>
      </c>
      <c r="P3400">
        <f t="shared" si="254"/>
        <v>13</v>
      </c>
      <c r="Q3400" s="10" t="s">
        <v>8316</v>
      </c>
      <c r="R3400" t="s">
        <v>8344</v>
      </c>
      <c r="S3400" s="14">
        <f t="shared" si="255"/>
        <v>42529.969131944439</v>
      </c>
      <c r="T3400" s="14">
        <f t="shared" si="256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53"/>
        <v>1</v>
      </c>
      <c r="P3401">
        <f t="shared" si="254"/>
        <v>13</v>
      </c>
      <c r="Q3401" s="10" t="s">
        <v>8316</v>
      </c>
      <c r="R3401" t="s">
        <v>8334</v>
      </c>
      <c r="S3401" s="14">
        <f t="shared" si="255"/>
        <v>40710.731180555551</v>
      </c>
      <c r="T3401" s="14">
        <f t="shared" si="256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53"/>
        <v>0</v>
      </c>
      <c r="P3402">
        <f t="shared" si="254"/>
        <v>13</v>
      </c>
      <c r="Q3402" s="10" t="s">
        <v>8319</v>
      </c>
      <c r="R3402" t="s">
        <v>8345</v>
      </c>
      <c r="S3402" s="14">
        <f t="shared" si="255"/>
        <v>42180.18604166666</v>
      </c>
      <c r="T3402" s="14">
        <f t="shared" si="256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53"/>
        <v>2</v>
      </c>
      <c r="P3403">
        <f t="shared" si="254"/>
        <v>13</v>
      </c>
      <c r="Q3403" s="10" t="s">
        <v>8319</v>
      </c>
      <c r="R3403" t="s">
        <v>8345</v>
      </c>
      <c r="S3403" s="14">
        <f t="shared" si="255"/>
        <v>42382.906527777777</v>
      </c>
      <c r="T3403" s="14">
        <f t="shared" si="256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53"/>
        <v>0</v>
      </c>
      <c r="P3404">
        <f t="shared" si="254"/>
        <v>13</v>
      </c>
      <c r="Q3404" s="10" t="s">
        <v>8323</v>
      </c>
      <c r="R3404" t="s">
        <v>8324</v>
      </c>
      <c r="S3404" s="14">
        <f t="shared" si="255"/>
        <v>42062.680486111116</v>
      </c>
      <c r="T3404" s="14">
        <f t="shared" si="256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53"/>
        <v>0</v>
      </c>
      <c r="P3405">
        <f t="shared" si="254"/>
        <v>6.5</v>
      </c>
      <c r="Q3405" s="10" t="s">
        <v>8323</v>
      </c>
      <c r="R3405" t="s">
        <v>8324</v>
      </c>
      <c r="S3405" s="14">
        <f t="shared" si="255"/>
        <v>41977.780104166668</v>
      </c>
      <c r="T3405" s="14">
        <f t="shared" si="256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53"/>
        <v>0</v>
      </c>
      <c r="P3406">
        <f t="shared" si="254"/>
        <v>13</v>
      </c>
      <c r="Q3406" s="10" t="s">
        <v>8323</v>
      </c>
      <c r="R3406" t="s">
        <v>8326</v>
      </c>
      <c r="S3406" s="14">
        <f t="shared" si="255"/>
        <v>41848.84002314815</v>
      </c>
      <c r="T3406" s="14">
        <f t="shared" si="256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53"/>
        <v>1</v>
      </c>
      <c r="P3407">
        <f t="shared" si="254"/>
        <v>13</v>
      </c>
      <c r="Q3407" s="10" t="s">
        <v>8323</v>
      </c>
      <c r="R3407" t="s">
        <v>8326</v>
      </c>
      <c r="S3407" s="14">
        <f t="shared" si="255"/>
        <v>42021.301192129627</v>
      </c>
      <c r="T3407" s="14">
        <f t="shared" si="256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53"/>
        <v>0</v>
      </c>
      <c r="P3408">
        <f t="shared" si="254"/>
        <v>25</v>
      </c>
      <c r="Q3408" s="10" t="s">
        <v>8321</v>
      </c>
      <c r="R3408" t="s">
        <v>8339</v>
      </c>
      <c r="S3408" s="14">
        <f t="shared" si="255"/>
        <v>40800.6403587963</v>
      </c>
      <c r="T3408" s="14">
        <f t="shared" si="256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53"/>
        <v>0</v>
      </c>
      <c r="P3409">
        <f t="shared" si="254"/>
        <v>12.5</v>
      </c>
      <c r="Q3409" s="10" t="s">
        <v>8321</v>
      </c>
      <c r="R3409" t="s">
        <v>8339</v>
      </c>
      <c r="S3409" s="14">
        <f t="shared" si="255"/>
        <v>41759.542534722219</v>
      </c>
      <c r="T3409" s="14">
        <f t="shared" si="256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53"/>
        <v>1</v>
      </c>
      <c r="P3410">
        <f t="shared" si="254"/>
        <v>25</v>
      </c>
      <c r="Q3410" s="10" t="s">
        <v>8308</v>
      </c>
      <c r="R3410" t="s">
        <v>8342</v>
      </c>
      <c r="S3410" s="14">
        <f t="shared" si="255"/>
        <v>42276.046689814815</v>
      </c>
      <c r="T3410" s="14">
        <f t="shared" si="256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53"/>
        <v>0</v>
      </c>
      <c r="P3411">
        <f t="shared" si="254"/>
        <v>25</v>
      </c>
      <c r="Q3411" s="10" t="s">
        <v>8327</v>
      </c>
      <c r="R3411" t="s">
        <v>8350</v>
      </c>
      <c r="S3411" s="14">
        <f t="shared" si="255"/>
        <v>41124.479722222226</v>
      </c>
      <c r="T3411" s="14">
        <f t="shared" si="256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53"/>
        <v>13</v>
      </c>
      <c r="P3412">
        <f t="shared" si="254"/>
        <v>12.5</v>
      </c>
      <c r="Q3412" s="10" t="s">
        <v>8316</v>
      </c>
      <c r="R3412" t="s">
        <v>8334</v>
      </c>
      <c r="S3412" s="14">
        <f t="shared" si="255"/>
        <v>42440.820277777777</v>
      </c>
      <c r="T3412" s="14">
        <f t="shared" si="256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53"/>
        <v>1</v>
      </c>
      <c r="P3413">
        <f t="shared" si="254"/>
        <v>25</v>
      </c>
      <c r="Q3413" s="10" t="s">
        <v>8316</v>
      </c>
      <c r="R3413" t="s">
        <v>8334</v>
      </c>
      <c r="S3413" s="14">
        <f t="shared" si="255"/>
        <v>42107.836435185185</v>
      </c>
      <c r="T3413" s="14">
        <f t="shared" si="256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53"/>
        <v>0</v>
      </c>
      <c r="P3414">
        <f t="shared" si="254"/>
        <v>25</v>
      </c>
      <c r="Q3414" s="10" t="s">
        <v>8319</v>
      </c>
      <c r="R3414" t="s">
        <v>8345</v>
      </c>
      <c r="S3414" s="14">
        <f t="shared" si="255"/>
        <v>41938.804710648146</v>
      </c>
      <c r="T3414" s="14">
        <f t="shared" si="256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53"/>
        <v>1</v>
      </c>
      <c r="P3415">
        <f t="shared" si="254"/>
        <v>25</v>
      </c>
      <c r="Q3415" s="10" t="s">
        <v>8327</v>
      </c>
      <c r="R3415" t="s">
        <v>8354</v>
      </c>
      <c r="S3415" s="14">
        <f t="shared" si="255"/>
        <v>40985.459803240738</v>
      </c>
      <c r="T3415" s="14">
        <f t="shared" si="256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53"/>
        <v>2</v>
      </c>
      <c r="P3416">
        <f t="shared" si="254"/>
        <v>6.25</v>
      </c>
      <c r="Q3416" s="10" t="s">
        <v>8313</v>
      </c>
      <c r="R3416" t="s">
        <v>8314</v>
      </c>
      <c r="S3416" s="14">
        <f t="shared" si="255"/>
        <v>41820.752268518518</v>
      </c>
      <c r="T3416" s="14">
        <f t="shared" si="256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53"/>
        <v>0</v>
      </c>
      <c r="P3417">
        <f t="shared" si="254"/>
        <v>25</v>
      </c>
      <c r="Q3417" s="10" t="s">
        <v>8313</v>
      </c>
      <c r="R3417" t="s">
        <v>8353</v>
      </c>
      <c r="S3417" s="14">
        <f t="shared" si="255"/>
        <v>42206.763217592597</v>
      </c>
      <c r="T3417" s="14">
        <f t="shared" si="256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53"/>
        <v>0</v>
      </c>
      <c r="P3418">
        <f t="shared" si="254"/>
        <v>25</v>
      </c>
      <c r="Q3418" s="10" t="s">
        <v>8316</v>
      </c>
      <c r="R3418" t="s">
        <v>8334</v>
      </c>
      <c r="S3418" s="14">
        <f t="shared" si="255"/>
        <v>41843.772789351853</v>
      </c>
      <c r="T3418" s="14">
        <f t="shared" si="256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53"/>
        <v>5</v>
      </c>
      <c r="P3419">
        <f t="shared" si="254"/>
        <v>8.33</v>
      </c>
      <c r="Q3419" s="10" t="s">
        <v>8316</v>
      </c>
      <c r="R3419" t="s">
        <v>8334</v>
      </c>
      <c r="S3419" s="14">
        <f t="shared" si="255"/>
        <v>42167.207071759258</v>
      </c>
      <c r="T3419" s="14">
        <f t="shared" si="256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53"/>
        <v>0</v>
      </c>
      <c r="P3420">
        <f t="shared" si="254"/>
        <v>25</v>
      </c>
      <c r="Q3420" s="10" t="s">
        <v>8308</v>
      </c>
      <c r="R3420" t="s">
        <v>8342</v>
      </c>
      <c r="S3420" s="14">
        <f t="shared" si="255"/>
        <v>41954.722916666666</v>
      </c>
      <c r="T3420" s="14">
        <f t="shared" si="256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53"/>
        <v>0</v>
      </c>
      <c r="P3421">
        <f t="shared" si="254"/>
        <v>25</v>
      </c>
      <c r="Q3421" s="10" t="s">
        <v>8308</v>
      </c>
      <c r="R3421" t="s">
        <v>8342</v>
      </c>
      <c r="S3421" s="14">
        <f t="shared" si="255"/>
        <v>42064.794490740736</v>
      </c>
      <c r="T3421" s="14">
        <f t="shared" si="256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53"/>
        <v>1</v>
      </c>
      <c r="P3422">
        <f t="shared" si="254"/>
        <v>8.33</v>
      </c>
      <c r="Q3422" s="10" t="s">
        <v>8319</v>
      </c>
      <c r="R3422" t="s">
        <v>8345</v>
      </c>
      <c r="S3422" s="14">
        <f t="shared" si="255"/>
        <v>41760.10974537037</v>
      </c>
      <c r="T3422" s="14">
        <f t="shared" si="256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53"/>
        <v>1</v>
      </c>
      <c r="P3423">
        <f t="shared" si="254"/>
        <v>25</v>
      </c>
      <c r="Q3423" s="10" t="s">
        <v>8319</v>
      </c>
      <c r="R3423" t="s">
        <v>8345</v>
      </c>
      <c r="S3423" s="14">
        <f t="shared" si="255"/>
        <v>42058.334027777775</v>
      </c>
      <c r="T3423" s="14">
        <f t="shared" si="256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53"/>
        <v>1</v>
      </c>
      <c r="P3424">
        <f t="shared" si="254"/>
        <v>25</v>
      </c>
      <c r="Q3424" s="10" t="s">
        <v>8311</v>
      </c>
      <c r="R3424" t="s">
        <v>8356</v>
      </c>
      <c r="S3424" s="14">
        <f t="shared" si="255"/>
        <v>40927.036979166667</v>
      </c>
      <c r="T3424" s="14">
        <f t="shared" si="256"/>
        <v>40986.995312500003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53"/>
        <v>1</v>
      </c>
      <c r="P3425">
        <f t="shared" si="254"/>
        <v>12.5</v>
      </c>
      <c r="Q3425" s="10" t="s">
        <v>8323</v>
      </c>
      <c r="R3425" t="s">
        <v>8326</v>
      </c>
      <c r="S3425" s="14">
        <f t="shared" si="255"/>
        <v>41953.773090277777</v>
      </c>
      <c r="T3425" s="14">
        <f t="shared" si="256"/>
        <v>42013.083333333328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53"/>
        <v>0</v>
      </c>
      <c r="P3426">
        <f t="shared" si="254"/>
        <v>25</v>
      </c>
      <c r="Q3426" s="10" t="s">
        <v>8323</v>
      </c>
      <c r="R3426" t="s">
        <v>8326</v>
      </c>
      <c r="S3426" s="14">
        <f t="shared" si="255"/>
        <v>42210.439768518518</v>
      </c>
      <c r="T3426" s="14">
        <f t="shared" si="256"/>
        <v>42240.439768518518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53"/>
        <v>3</v>
      </c>
      <c r="P3427">
        <f t="shared" si="254"/>
        <v>12.5</v>
      </c>
      <c r="Q3427" s="10" t="s">
        <v>8323</v>
      </c>
      <c r="R3427" t="s">
        <v>8324</v>
      </c>
      <c r="S3427" s="14">
        <f t="shared" si="255"/>
        <v>42297.823113425926</v>
      </c>
      <c r="T3427" s="14">
        <f t="shared" si="256"/>
        <v>42327.864780092597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53"/>
        <v>0</v>
      </c>
      <c r="P3428">
        <f t="shared" si="254"/>
        <v>25</v>
      </c>
      <c r="Q3428" s="10" t="s">
        <v>8323</v>
      </c>
      <c r="R3428" t="s">
        <v>8324</v>
      </c>
      <c r="S3428" s="14">
        <f t="shared" si="255"/>
        <v>42207.795787037037</v>
      </c>
      <c r="T3428" s="14">
        <f t="shared" si="256"/>
        <v>42267.795787037037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53"/>
        <v>1</v>
      </c>
      <c r="P3429">
        <f t="shared" si="254"/>
        <v>12.5</v>
      </c>
      <c r="Q3429" s="10" t="s">
        <v>8323</v>
      </c>
      <c r="R3429" t="s">
        <v>8335</v>
      </c>
      <c r="S3429" s="14">
        <f t="shared" si="255"/>
        <v>41861.767094907409</v>
      </c>
      <c r="T3429" s="14">
        <f t="shared" si="256"/>
        <v>41882.767094907409</v>
      </c>
      <c r="U3429">
        <f>YEAR(S3429)</f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53"/>
        <v>1</v>
      </c>
      <c r="P3430">
        <f t="shared" si="254"/>
        <v>25</v>
      </c>
      <c r="Q3430" s="10" t="s">
        <v>8323</v>
      </c>
      <c r="R3430" t="s">
        <v>8326</v>
      </c>
      <c r="S3430" s="14">
        <f t="shared" si="255"/>
        <v>42164.299722222218</v>
      </c>
      <c r="T3430" s="14">
        <f t="shared" si="256"/>
        <v>42190.957638888889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53"/>
        <v>3</v>
      </c>
      <c r="P3431">
        <f t="shared" si="254"/>
        <v>25</v>
      </c>
      <c r="Q3431" s="10" t="s">
        <v>8323</v>
      </c>
      <c r="R3431" t="s">
        <v>8326</v>
      </c>
      <c r="S3431" s="14">
        <f t="shared" si="255"/>
        <v>42059.970729166671</v>
      </c>
      <c r="T3431" s="14">
        <f t="shared" si="256"/>
        <v>42089.929062499999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53"/>
        <v>5</v>
      </c>
      <c r="P3432">
        <f t="shared" si="254"/>
        <v>25</v>
      </c>
      <c r="Q3432" s="10" t="s">
        <v>8323</v>
      </c>
      <c r="R3432" t="s">
        <v>8335</v>
      </c>
      <c r="S3432" s="14">
        <f t="shared" si="255"/>
        <v>42756.018506944441</v>
      </c>
      <c r="T3432" s="14">
        <f t="shared" si="256"/>
        <v>42786.018506944441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53"/>
        <v>1</v>
      </c>
      <c r="P3433">
        <f t="shared" si="254"/>
        <v>25</v>
      </c>
      <c r="Q3433" s="10" t="s">
        <v>8323</v>
      </c>
      <c r="R3433" t="s">
        <v>8326</v>
      </c>
      <c r="S3433" s="14">
        <f t="shared" si="255"/>
        <v>42317.826377314821</v>
      </c>
      <c r="T3433" s="14">
        <f t="shared" si="256"/>
        <v>42357.826377314821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53"/>
        <v>1</v>
      </c>
      <c r="P3434">
        <f t="shared" si="254"/>
        <v>12.5</v>
      </c>
      <c r="Q3434" s="10" t="s">
        <v>8323</v>
      </c>
      <c r="R3434" t="s">
        <v>8326</v>
      </c>
      <c r="S3434" s="14">
        <f t="shared" si="255"/>
        <v>41830.267407407409</v>
      </c>
      <c r="T3434" s="14">
        <f t="shared" si="256"/>
        <v>41860.267407407409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53"/>
        <v>1</v>
      </c>
      <c r="P3435">
        <f t="shared" si="254"/>
        <v>25</v>
      </c>
      <c r="Q3435" s="10" t="s">
        <v>8323</v>
      </c>
      <c r="R3435" t="s">
        <v>8326</v>
      </c>
      <c r="S3435" s="14">
        <f t="shared" si="255"/>
        <v>42439.702314814815</v>
      </c>
      <c r="T3435" s="14">
        <f t="shared" si="256"/>
        <v>42468.774305555555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53"/>
        <v>0</v>
      </c>
      <c r="P3436">
        <f t="shared" si="254"/>
        <v>25</v>
      </c>
      <c r="Q3436" s="10" t="s">
        <v>8323</v>
      </c>
      <c r="R3436" t="s">
        <v>8326</v>
      </c>
      <c r="S3436" s="14">
        <f t="shared" si="255"/>
        <v>42243.790393518517</v>
      </c>
      <c r="T3436" s="14">
        <f t="shared" si="256"/>
        <v>42303.790393518517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53"/>
        <v>0</v>
      </c>
      <c r="P3437">
        <f t="shared" si="254"/>
        <v>25</v>
      </c>
      <c r="Q3437" s="10" t="s">
        <v>8323</v>
      </c>
      <c r="R3437" t="s">
        <v>8326</v>
      </c>
      <c r="S3437" s="14">
        <f t="shared" si="255"/>
        <v>42479.039212962962</v>
      </c>
      <c r="T3437" s="14">
        <f t="shared" si="256"/>
        <v>42509.039212962962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53"/>
        <v>2</v>
      </c>
      <c r="P3438">
        <f t="shared" si="254"/>
        <v>4.8</v>
      </c>
      <c r="Q3438" s="10" t="s">
        <v>8321</v>
      </c>
      <c r="R3438" t="s">
        <v>8339</v>
      </c>
      <c r="S3438" s="14">
        <f t="shared" si="255"/>
        <v>41513.107256944444</v>
      </c>
      <c r="T3438" s="14">
        <f t="shared" si="256"/>
        <v>41528.107256944444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53"/>
        <v>0</v>
      </c>
      <c r="P3439">
        <f t="shared" si="254"/>
        <v>2.67</v>
      </c>
      <c r="Q3439" s="10" t="s">
        <v>8323</v>
      </c>
      <c r="R3439" t="s">
        <v>8324</v>
      </c>
      <c r="S3439" s="14">
        <f t="shared" si="255"/>
        <v>42097.649224537032</v>
      </c>
      <c r="T3439" s="14">
        <f t="shared" si="256"/>
        <v>42157.649224537032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53"/>
        <v>5</v>
      </c>
      <c r="P3440">
        <f t="shared" si="254"/>
        <v>5.75</v>
      </c>
      <c r="Q3440" s="10" t="s">
        <v>8323</v>
      </c>
      <c r="R3440" t="s">
        <v>8326</v>
      </c>
      <c r="S3440" s="14">
        <f t="shared" si="255"/>
        <v>41811.555462962962</v>
      </c>
      <c r="T3440" s="14">
        <f t="shared" si="256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53"/>
        <v>2</v>
      </c>
      <c r="P3441">
        <f t="shared" si="254"/>
        <v>5.75</v>
      </c>
      <c r="Q3441" s="10" t="s">
        <v>8323</v>
      </c>
      <c r="R3441" t="s">
        <v>8326</v>
      </c>
      <c r="S3441" s="14">
        <f t="shared" si="255"/>
        <v>41879.043530092589</v>
      </c>
      <c r="T3441" s="14">
        <f t="shared" si="256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53"/>
        <v>1</v>
      </c>
      <c r="P3442">
        <f t="shared" si="254"/>
        <v>22</v>
      </c>
      <c r="Q3442" s="10" t="s">
        <v>8327</v>
      </c>
      <c r="R3442" t="s">
        <v>8330</v>
      </c>
      <c r="S3442" s="14">
        <f t="shared" si="255"/>
        <v>42286.861493055556</v>
      </c>
      <c r="T3442" s="14">
        <f t="shared" si="256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53"/>
        <v>0</v>
      </c>
      <c r="P3443">
        <f t="shared" si="254"/>
        <v>7.33</v>
      </c>
      <c r="Q3443" s="10" t="s">
        <v>8323</v>
      </c>
      <c r="R3443" t="s">
        <v>8324</v>
      </c>
      <c r="S3443" s="14">
        <f t="shared" si="255"/>
        <v>42409.571284722217</v>
      </c>
      <c r="T3443" s="14">
        <f t="shared" si="256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53"/>
        <v>1</v>
      </c>
      <c r="P3444">
        <f t="shared" si="254"/>
        <v>7</v>
      </c>
      <c r="Q3444" s="10" t="s">
        <v>8311</v>
      </c>
      <c r="R3444" t="s">
        <v>8352</v>
      </c>
      <c r="S3444" s="14">
        <f t="shared" si="255"/>
        <v>41456.981215277774</v>
      </c>
      <c r="T3444" s="14">
        <f t="shared" si="256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53"/>
        <v>0</v>
      </c>
      <c r="P3445">
        <f t="shared" si="254"/>
        <v>10.5</v>
      </c>
      <c r="Q3445" s="10" t="s">
        <v>8327</v>
      </c>
      <c r="R3445" t="s">
        <v>8350</v>
      </c>
      <c r="S3445" s="14">
        <f t="shared" si="255"/>
        <v>42429.84956018519</v>
      </c>
      <c r="T3445" s="14">
        <f t="shared" si="256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53"/>
        <v>1</v>
      </c>
      <c r="P3446">
        <f t="shared" si="254"/>
        <v>3</v>
      </c>
      <c r="Q3446" s="10" t="s">
        <v>8316</v>
      </c>
      <c r="R3446" t="s">
        <v>8334</v>
      </c>
      <c r="S3446" s="14">
        <f t="shared" si="255"/>
        <v>41250.025902777779</v>
      </c>
      <c r="T3446" s="14">
        <f t="shared" si="256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53"/>
        <v>0</v>
      </c>
      <c r="P3447">
        <f t="shared" si="254"/>
        <v>10.5</v>
      </c>
      <c r="Q3447" s="10" t="s">
        <v>8316</v>
      </c>
      <c r="R3447" t="s">
        <v>8344</v>
      </c>
      <c r="S3447" s="14">
        <f t="shared" si="255"/>
        <v>42496.264965277776</v>
      </c>
      <c r="T3447" s="14">
        <f t="shared" si="256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53"/>
        <v>1</v>
      </c>
      <c r="P3448">
        <f t="shared" si="254"/>
        <v>10.5</v>
      </c>
      <c r="Q3448" s="10" t="s">
        <v>8319</v>
      </c>
      <c r="R3448" t="s">
        <v>8345</v>
      </c>
      <c r="S3448" s="14">
        <f t="shared" si="255"/>
        <v>42382.130833333329</v>
      </c>
      <c r="T3448" s="14">
        <f t="shared" si="256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53"/>
        <v>1</v>
      </c>
      <c r="P3449">
        <f t="shared" si="254"/>
        <v>7</v>
      </c>
      <c r="Q3449" s="10" t="s">
        <v>8323</v>
      </c>
      <c r="R3449" t="s">
        <v>8326</v>
      </c>
      <c r="S3449" s="14">
        <f t="shared" si="255"/>
        <v>41831.742962962962</v>
      </c>
      <c r="T3449" s="14">
        <f t="shared" si="256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53"/>
        <v>0</v>
      </c>
      <c r="P3450">
        <f t="shared" si="254"/>
        <v>10.5</v>
      </c>
      <c r="Q3450" s="10" t="s">
        <v>8323</v>
      </c>
      <c r="R3450" t="s">
        <v>8326</v>
      </c>
      <c r="S3450" s="14">
        <f t="shared" si="255"/>
        <v>41745.891319444447</v>
      </c>
      <c r="T3450" s="14">
        <f t="shared" si="256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53"/>
        <v>0</v>
      </c>
      <c r="P3451">
        <f t="shared" si="254"/>
        <v>10.5</v>
      </c>
      <c r="Q3451" s="10" t="s">
        <v>8323</v>
      </c>
      <c r="R3451" t="s">
        <v>8326</v>
      </c>
      <c r="S3451" s="14">
        <f t="shared" si="255"/>
        <v>42559.474004629628</v>
      </c>
      <c r="T3451" s="14">
        <f t="shared" si="256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53"/>
        <v>0</v>
      </c>
      <c r="P3452">
        <f t="shared" si="254"/>
        <v>7</v>
      </c>
      <c r="Q3452" s="10" t="s">
        <v>8323</v>
      </c>
      <c r="R3452" t="s">
        <v>8326</v>
      </c>
      <c r="S3452" s="14">
        <f t="shared" si="255"/>
        <v>41995.084074074075</v>
      </c>
      <c r="T3452" s="14">
        <f t="shared" si="256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53"/>
        <v>0</v>
      </c>
      <c r="P3453">
        <f t="shared" si="254"/>
        <v>20</v>
      </c>
      <c r="Q3453" s="10" t="s">
        <v>8321</v>
      </c>
      <c r="R3453" t="s">
        <v>8325</v>
      </c>
      <c r="S3453" s="14">
        <f t="shared" si="255"/>
        <v>42202.594293981485</v>
      </c>
      <c r="T3453" s="14">
        <f t="shared" si="256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53"/>
        <v>1</v>
      </c>
      <c r="P3454">
        <f t="shared" si="254"/>
        <v>20</v>
      </c>
      <c r="Q3454" s="10" t="s">
        <v>8308</v>
      </c>
      <c r="R3454" t="s">
        <v>8342</v>
      </c>
      <c r="S3454" s="14">
        <f t="shared" si="255"/>
        <v>42340.847361111111</v>
      </c>
      <c r="T3454" s="14">
        <f t="shared" si="256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53"/>
        <v>0</v>
      </c>
      <c r="P3455">
        <f t="shared" si="254"/>
        <v>10</v>
      </c>
      <c r="Q3455" s="10" t="s">
        <v>8308</v>
      </c>
      <c r="R3455" t="s">
        <v>8342</v>
      </c>
      <c r="S3455" s="14">
        <f t="shared" si="255"/>
        <v>42545.705266203702</v>
      </c>
      <c r="T3455" s="14">
        <f t="shared" si="256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53"/>
        <v>1</v>
      </c>
      <c r="P3456">
        <f t="shared" si="254"/>
        <v>10</v>
      </c>
      <c r="Q3456" s="10" t="s">
        <v>8327</v>
      </c>
      <c r="R3456" t="s">
        <v>8328</v>
      </c>
      <c r="S3456" s="14">
        <f t="shared" si="255"/>
        <v>40981.802615740737</v>
      </c>
      <c r="T3456" s="14">
        <f t="shared" si="256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53"/>
        <v>1</v>
      </c>
      <c r="P3457">
        <f t="shared" si="254"/>
        <v>20</v>
      </c>
      <c r="Q3457" s="10" t="s">
        <v>8316</v>
      </c>
      <c r="R3457" t="s">
        <v>8344</v>
      </c>
      <c r="S3457" s="14">
        <f t="shared" si="255"/>
        <v>41821.407187500001</v>
      </c>
      <c r="T3457" s="14">
        <f t="shared" si="256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53"/>
        <v>4</v>
      </c>
      <c r="P3458">
        <f t="shared" si="254"/>
        <v>20</v>
      </c>
      <c r="Q3458" s="10" t="s">
        <v>8313</v>
      </c>
      <c r="R3458" t="s">
        <v>8355</v>
      </c>
      <c r="S3458" s="14">
        <f t="shared" si="255"/>
        <v>42170.996527777781</v>
      </c>
      <c r="T3458" s="14">
        <f t="shared" si="256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57">ROUND(E3459/D3459*100,0)</f>
        <v>0</v>
      </c>
      <c r="P3459">
        <f t="shared" ref="P3459:P3522" si="258">IFERROR(ROUND(E3459/L3459,2),0)</f>
        <v>20</v>
      </c>
      <c r="Q3459" s="10" t="s">
        <v>8327</v>
      </c>
      <c r="R3459" t="s">
        <v>8330</v>
      </c>
      <c r="S3459" s="14">
        <f t="shared" ref="S3459:S3522" si="259">(((J3459/60)/60)/24)+DATE(1970,1,1)</f>
        <v>41884.874328703707</v>
      </c>
      <c r="T3459" s="14">
        <f t="shared" ref="T3459:T3522" si="260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57"/>
        <v>0</v>
      </c>
      <c r="P3460">
        <f t="shared" si="258"/>
        <v>20</v>
      </c>
      <c r="Q3460" s="10" t="s">
        <v>8323</v>
      </c>
      <c r="R3460" t="s">
        <v>8326</v>
      </c>
      <c r="S3460" s="14">
        <f t="shared" si="259"/>
        <v>41831.675034722226</v>
      </c>
      <c r="T3460" s="14">
        <f t="shared" si="260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57"/>
        <v>0</v>
      </c>
      <c r="P3461">
        <f t="shared" si="258"/>
        <v>20</v>
      </c>
      <c r="Q3461" s="10" t="s">
        <v>8323</v>
      </c>
      <c r="R3461" t="s">
        <v>8326</v>
      </c>
      <c r="S3461" s="14">
        <f t="shared" si="259"/>
        <v>41929.266215277778</v>
      </c>
      <c r="T3461" s="14">
        <f t="shared" si="260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57"/>
        <v>13</v>
      </c>
      <c r="P3462">
        <f t="shared" si="258"/>
        <v>10</v>
      </c>
      <c r="Q3462" s="10" t="s">
        <v>8323</v>
      </c>
      <c r="R3462" t="s">
        <v>8326</v>
      </c>
      <c r="S3462" s="14">
        <f t="shared" si="259"/>
        <v>42122.693159722221</v>
      </c>
      <c r="T3462" s="14">
        <f t="shared" si="260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57"/>
        <v>0</v>
      </c>
      <c r="P3463">
        <f t="shared" si="258"/>
        <v>10</v>
      </c>
      <c r="Q3463" s="10" t="s">
        <v>8323</v>
      </c>
      <c r="R3463" t="s">
        <v>8326</v>
      </c>
      <c r="S3463" s="14">
        <f t="shared" si="259"/>
        <v>42065.190694444449</v>
      </c>
      <c r="T3463" s="14">
        <f t="shared" si="260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57"/>
        <v>0</v>
      </c>
      <c r="P3464">
        <f t="shared" si="258"/>
        <v>20</v>
      </c>
      <c r="Q3464" s="10" t="s">
        <v>8323</v>
      </c>
      <c r="R3464" t="s">
        <v>8326</v>
      </c>
      <c r="S3464" s="14">
        <f t="shared" si="259"/>
        <v>42039.194988425923</v>
      </c>
      <c r="T3464" s="14">
        <f t="shared" si="260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57"/>
        <v>0</v>
      </c>
      <c r="P3465">
        <f t="shared" si="258"/>
        <v>3.8</v>
      </c>
      <c r="Q3465" s="10" t="s">
        <v>8308</v>
      </c>
      <c r="R3465" t="s">
        <v>8315</v>
      </c>
      <c r="S3465" s="14">
        <f t="shared" si="259"/>
        <v>42272.713171296295</v>
      </c>
      <c r="T3465" s="14">
        <f t="shared" si="260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57"/>
        <v>8</v>
      </c>
      <c r="P3466">
        <f t="shared" si="258"/>
        <v>4.75</v>
      </c>
      <c r="Q3466" s="10" t="s">
        <v>8323</v>
      </c>
      <c r="R3466" t="s">
        <v>8326</v>
      </c>
      <c r="S3466" s="14">
        <f t="shared" si="259"/>
        <v>42002.54488425926</v>
      </c>
      <c r="T3466" s="14">
        <f t="shared" si="260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57"/>
        <v>0</v>
      </c>
      <c r="P3467">
        <f t="shared" si="258"/>
        <v>3</v>
      </c>
      <c r="Q3467" s="10" t="s">
        <v>8308</v>
      </c>
      <c r="R3467" t="s">
        <v>8342</v>
      </c>
      <c r="S3467" s="14">
        <f t="shared" si="259"/>
        <v>42759.593310185184</v>
      </c>
      <c r="T3467" s="14">
        <f t="shared" si="260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57"/>
        <v>0</v>
      </c>
      <c r="P3468">
        <f t="shared" si="258"/>
        <v>18</v>
      </c>
      <c r="Q3468" s="10" t="s">
        <v>8327</v>
      </c>
      <c r="R3468" t="s">
        <v>8330</v>
      </c>
      <c r="S3468" s="14">
        <f t="shared" si="259"/>
        <v>42792.843969907408</v>
      </c>
      <c r="T3468" s="14">
        <f t="shared" si="260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57"/>
        <v>0</v>
      </c>
      <c r="P3469">
        <f t="shared" si="258"/>
        <v>5.67</v>
      </c>
      <c r="Q3469" s="10" t="s">
        <v>8321</v>
      </c>
      <c r="R3469" t="s">
        <v>8325</v>
      </c>
      <c r="S3469" s="14">
        <f t="shared" si="259"/>
        <v>41899.792037037041</v>
      </c>
      <c r="T3469" s="14">
        <f t="shared" si="260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57"/>
        <v>0</v>
      </c>
      <c r="P3470">
        <f t="shared" si="258"/>
        <v>5.67</v>
      </c>
      <c r="Q3470" s="10" t="s">
        <v>8319</v>
      </c>
      <c r="R3470" t="s">
        <v>8345</v>
      </c>
      <c r="S3470" s="14">
        <f t="shared" si="259"/>
        <v>42027.353738425925</v>
      </c>
      <c r="T3470" s="14">
        <f t="shared" si="260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57"/>
        <v>2</v>
      </c>
      <c r="P3471">
        <f t="shared" si="258"/>
        <v>5.33</v>
      </c>
      <c r="Q3471" s="10" t="s">
        <v>8316</v>
      </c>
      <c r="R3471" t="s">
        <v>8334</v>
      </c>
      <c r="S3471" s="14">
        <f t="shared" si="259"/>
        <v>40619.097210648149</v>
      </c>
      <c r="T3471" s="14">
        <f t="shared" si="260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57"/>
        <v>0</v>
      </c>
      <c r="P3472">
        <f t="shared" si="258"/>
        <v>16</v>
      </c>
      <c r="Q3472" s="10" t="s">
        <v>8323</v>
      </c>
      <c r="R3472" t="s">
        <v>8326</v>
      </c>
      <c r="S3472" s="14">
        <f t="shared" si="259"/>
        <v>42169.958506944444</v>
      </c>
      <c r="T3472" s="14">
        <f t="shared" si="260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57"/>
        <v>0</v>
      </c>
      <c r="P3473">
        <f t="shared" si="258"/>
        <v>7.5</v>
      </c>
      <c r="Q3473" s="10" t="s">
        <v>8308</v>
      </c>
      <c r="R3473" t="s">
        <v>8310</v>
      </c>
      <c r="S3473" s="14">
        <f t="shared" si="259"/>
        <v>41803.116053240738</v>
      </c>
      <c r="T3473" s="14">
        <f t="shared" si="260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57"/>
        <v>1</v>
      </c>
      <c r="P3474">
        <f t="shared" si="258"/>
        <v>15</v>
      </c>
      <c r="Q3474" s="10" t="s">
        <v>8346</v>
      </c>
      <c r="R3474" t="s">
        <v>8347</v>
      </c>
      <c r="S3474" s="14">
        <f t="shared" si="259"/>
        <v>42775.172824074078</v>
      </c>
      <c r="T3474" s="14">
        <f t="shared" si="260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57"/>
        <v>0</v>
      </c>
      <c r="P3475">
        <f t="shared" si="258"/>
        <v>7.5</v>
      </c>
      <c r="Q3475" s="10" t="s">
        <v>8316</v>
      </c>
      <c r="R3475" t="s">
        <v>8334</v>
      </c>
      <c r="S3475" s="14">
        <f t="shared" si="259"/>
        <v>41845.866793981484</v>
      </c>
      <c r="T3475" s="14">
        <f t="shared" si="260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57"/>
        <v>0</v>
      </c>
      <c r="P3476">
        <f t="shared" si="258"/>
        <v>5</v>
      </c>
      <c r="Q3476" s="10" t="s">
        <v>8311</v>
      </c>
      <c r="R3476" t="s">
        <v>8348</v>
      </c>
      <c r="S3476" s="14">
        <f t="shared" si="259"/>
        <v>42297.432951388888</v>
      </c>
      <c r="T3476" s="14">
        <f t="shared" si="260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57"/>
        <v>1</v>
      </c>
      <c r="P3477">
        <f t="shared" si="258"/>
        <v>7.5</v>
      </c>
      <c r="Q3477" s="10" t="s">
        <v>8311</v>
      </c>
      <c r="R3477" t="s">
        <v>8348</v>
      </c>
      <c r="S3477" s="14">
        <f t="shared" si="259"/>
        <v>41838.536782407406</v>
      </c>
      <c r="T3477" s="14">
        <f t="shared" si="260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57"/>
        <v>0</v>
      </c>
      <c r="P3478">
        <f t="shared" si="258"/>
        <v>7.5</v>
      </c>
      <c r="Q3478" s="10" t="s">
        <v>8311</v>
      </c>
      <c r="R3478" t="s">
        <v>8348</v>
      </c>
      <c r="S3478" s="14">
        <f t="shared" si="259"/>
        <v>42258.780324074076</v>
      </c>
      <c r="T3478" s="14">
        <f t="shared" si="260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57"/>
        <v>1</v>
      </c>
      <c r="P3479">
        <f t="shared" si="258"/>
        <v>15</v>
      </c>
      <c r="Q3479" s="10" t="s">
        <v>8311</v>
      </c>
      <c r="R3479" t="s">
        <v>8348</v>
      </c>
      <c r="S3479" s="14">
        <f t="shared" si="259"/>
        <v>42463.866666666669</v>
      </c>
      <c r="T3479" s="14">
        <f t="shared" si="260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57"/>
        <v>0</v>
      </c>
      <c r="P3480">
        <f t="shared" si="258"/>
        <v>15</v>
      </c>
      <c r="Q3480" s="10" t="s">
        <v>8313</v>
      </c>
      <c r="R3480" t="s">
        <v>8351</v>
      </c>
      <c r="S3480" s="14">
        <f t="shared" si="259"/>
        <v>41877.904988425929</v>
      </c>
      <c r="T3480" s="14">
        <f t="shared" si="260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57"/>
        <v>3</v>
      </c>
      <c r="P3481">
        <f t="shared" si="258"/>
        <v>7.5</v>
      </c>
      <c r="Q3481" s="10" t="s">
        <v>8313</v>
      </c>
      <c r="R3481" t="s">
        <v>8314</v>
      </c>
      <c r="S3481" s="14">
        <f t="shared" si="259"/>
        <v>41860.91002314815</v>
      </c>
      <c r="T3481" s="14">
        <f t="shared" si="260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57"/>
        <v>2</v>
      </c>
      <c r="P3482">
        <f t="shared" si="258"/>
        <v>15</v>
      </c>
      <c r="Q3482" s="10" t="s">
        <v>8308</v>
      </c>
      <c r="R3482" t="s">
        <v>8342</v>
      </c>
      <c r="S3482" s="14">
        <f t="shared" si="259"/>
        <v>42577.607361111113</v>
      </c>
      <c r="T3482" s="14">
        <f t="shared" si="260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57"/>
        <v>1</v>
      </c>
      <c r="P3483">
        <f t="shared" si="258"/>
        <v>15</v>
      </c>
      <c r="Q3483" s="10" t="s">
        <v>8308</v>
      </c>
      <c r="R3483" t="s">
        <v>8315</v>
      </c>
      <c r="S3483" s="14">
        <f t="shared" si="259"/>
        <v>41880.827118055553</v>
      </c>
      <c r="T3483" s="14">
        <f t="shared" si="260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57"/>
        <v>2</v>
      </c>
      <c r="P3484">
        <f t="shared" si="258"/>
        <v>7.5</v>
      </c>
      <c r="Q3484" s="10" t="s">
        <v>8323</v>
      </c>
      <c r="R3484" t="s">
        <v>8335</v>
      </c>
      <c r="S3484" s="14">
        <f t="shared" si="259"/>
        <v>42297.816284722227</v>
      </c>
      <c r="T3484" s="14">
        <f t="shared" si="260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57"/>
        <v>10</v>
      </c>
      <c r="P3485">
        <f t="shared" si="258"/>
        <v>5</v>
      </c>
      <c r="Q3485" s="10" t="s">
        <v>8323</v>
      </c>
      <c r="R3485" t="s">
        <v>8326</v>
      </c>
      <c r="S3485" s="14">
        <f t="shared" si="259"/>
        <v>41820.870821759258</v>
      </c>
      <c r="T3485" s="14">
        <f t="shared" si="260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57"/>
        <v>0</v>
      </c>
      <c r="P3486">
        <f t="shared" si="258"/>
        <v>15</v>
      </c>
      <c r="Q3486" s="10" t="s">
        <v>8323</v>
      </c>
      <c r="R3486" t="s">
        <v>8326</v>
      </c>
      <c r="S3486" s="14">
        <f t="shared" si="259"/>
        <v>41970.085046296299</v>
      </c>
      <c r="T3486" s="14">
        <f t="shared" si="260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57"/>
        <v>0</v>
      </c>
      <c r="P3487">
        <f t="shared" si="258"/>
        <v>4.83</v>
      </c>
      <c r="Q3487" s="10" t="s">
        <v>8321</v>
      </c>
      <c r="R3487" t="s">
        <v>8339</v>
      </c>
      <c r="S3487" s="14">
        <f t="shared" si="259"/>
        <v>41682.23646990741</v>
      </c>
      <c r="T3487" s="14">
        <f t="shared" si="260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57"/>
        <v>0</v>
      </c>
      <c r="P3488">
        <f t="shared" si="258"/>
        <v>2</v>
      </c>
      <c r="Q3488" s="10" t="s">
        <v>8308</v>
      </c>
      <c r="R3488" t="s">
        <v>8342</v>
      </c>
      <c r="S3488" s="14">
        <f t="shared" si="259"/>
        <v>42230.578622685185</v>
      </c>
      <c r="T3488" s="14">
        <f t="shared" si="260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57"/>
        <v>100</v>
      </c>
      <c r="P3489">
        <f t="shared" si="258"/>
        <v>13</v>
      </c>
      <c r="Q3489" s="10" t="s">
        <v>8321</v>
      </c>
      <c r="R3489" t="s">
        <v>8332</v>
      </c>
      <c r="S3489" s="14">
        <f t="shared" si="259"/>
        <v>42376.79206018518</v>
      </c>
      <c r="T3489" s="14">
        <f t="shared" si="260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57"/>
        <v>130</v>
      </c>
      <c r="P3490">
        <f t="shared" si="258"/>
        <v>3.25</v>
      </c>
      <c r="Q3490" s="10" t="s">
        <v>8323</v>
      </c>
      <c r="R3490" t="s">
        <v>8326</v>
      </c>
      <c r="S3490" s="14">
        <f t="shared" si="259"/>
        <v>42628.849120370374</v>
      </c>
      <c r="T3490" s="14">
        <f t="shared" si="260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57"/>
        <v>0</v>
      </c>
      <c r="P3491">
        <f t="shared" si="258"/>
        <v>4</v>
      </c>
      <c r="Q3491" s="10" t="s">
        <v>8308</v>
      </c>
      <c r="R3491" t="s">
        <v>8342</v>
      </c>
      <c r="S3491" s="14">
        <f t="shared" si="259"/>
        <v>41960.771354166667</v>
      </c>
      <c r="T3491" s="14">
        <f t="shared" si="260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57"/>
        <v>0</v>
      </c>
      <c r="P3492">
        <f t="shared" si="258"/>
        <v>3</v>
      </c>
      <c r="Q3492" s="10" t="s">
        <v>8316</v>
      </c>
      <c r="R3492" t="s">
        <v>8334</v>
      </c>
      <c r="S3492" s="14">
        <f t="shared" si="259"/>
        <v>42002.926990740743</v>
      </c>
      <c r="T3492" s="14">
        <f t="shared" si="260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57"/>
        <v>1</v>
      </c>
      <c r="P3493">
        <f t="shared" si="258"/>
        <v>4</v>
      </c>
      <c r="Q3493" s="10" t="s">
        <v>8308</v>
      </c>
      <c r="R3493" t="s">
        <v>8318</v>
      </c>
      <c r="S3493" s="14">
        <f t="shared" si="259"/>
        <v>42037.789895833332</v>
      </c>
      <c r="T3493" s="14">
        <f t="shared" si="260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57"/>
        <v>0</v>
      </c>
      <c r="P3494">
        <f t="shared" si="258"/>
        <v>5.5</v>
      </c>
      <c r="Q3494" s="10" t="s">
        <v>8321</v>
      </c>
      <c r="R3494" t="s">
        <v>8325</v>
      </c>
      <c r="S3494" s="14">
        <f t="shared" si="259"/>
        <v>42160.927488425921</v>
      </c>
      <c r="T3494" s="14">
        <f t="shared" si="260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57"/>
        <v>0</v>
      </c>
      <c r="P3495">
        <f t="shared" si="258"/>
        <v>5.5</v>
      </c>
      <c r="Q3495" s="10" t="s">
        <v>8321</v>
      </c>
      <c r="R3495" t="s">
        <v>8339</v>
      </c>
      <c r="S3495" s="14">
        <f t="shared" si="259"/>
        <v>42649.742210648154</v>
      </c>
      <c r="T3495" s="14">
        <f t="shared" si="260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57"/>
        <v>0</v>
      </c>
      <c r="P3496">
        <f t="shared" si="258"/>
        <v>2.75</v>
      </c>
      <c r="Q3496" s="10" t="s">
        <v>8308</v>
      </c>
      <c r="R3496" t="s">
        <v>8310</v>
      </c>
      <c r="S3496" s="14">
        <f t="shared" si="259"/>
        <v>41830.947013888886</v>
      </c>
      <c r="T3496" s="14">
        <f t="shared" si="260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57"/>
        <v>0</v>
      </c>
      <c r="P3497">
        <f t="shared" si="258"/>
        <v>3.67</v>
      </c>
      <c r="Q3497" s="10" t="s">
        <v>8316</v>
      </c>
      <c r="R3497" t="s">
        <v>8334</v>
      </c>
      <c r="S3497" s="14">
        <f t="shared" si="259"/>
        <v>41718.5237037037</v>
      </c>
      <c r="T3497" s="14">
        <f t="shared" si="260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57"/>
        <v>0</v>
      </c>
      <c r="P3498">
        <f t="shared" si="258"/>
        <v>3.67</v>
      </c>
      <c r="Q3498" s="10" t="s">
        <v>8316</v>
      </c>
      <c r="R3498" t="s">
        <v>8344</v>
      </c>
      <c r="S3498" s="14">
        <f t="shared" si="259"/>
        <v>41908.996527777781</v>
      </c>
      <c r="T3498" s="14">
        <f t="shared" si="260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57"/>
        <v>0</v>
      </c>
      <c r="P3499">
        <f t="shared" si="258"/>
        <v>5.5</v>
      </c>
      <c r="Q3499" s="10" t="s">
        <v>8327</v>
      </c>
      <c r="R3499" t="s">
        <v>8330</v>
      </c>
      <c r="S3499" s="14">
        <f t="shared" si="259"/>
        <v>42064.217418981483</v>
      </c>
      <c r="T3499" s="14">
        <f t="shared" si="260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57"/>
        <v>0</v>
      </c>
      <c r="P3500">
        <f t="shared" si="258"/>
        <v>5.5</v>
      </c>
      <c r="Q3500" s="10" t="s">
        <v>8323</v>
      </c>
      <c r="R3500" t="s">
        <v>8324</v>
      </c>
      <c r="S3500" s="14">
        <f t="shared" si="259"/>
        <v>42107.156319444446</v>
      </c>
      <c r="T3500" s="14">
        <f t="shared" si="260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57"/>
        <v>1</v>
      </c>
      <c r="P3501">
        <f t="shared" si="258"/>
        <v>5.5</v>
      </c>
      <c r="Q3501" s="10" t="s">
        <v>8323</v>
      </c>
      <c r="R3501" t="s">
        <v>8326</v>
      </c>
      <c r="S3501" s="14">
        <f t="shared" si="259"/>
        <v>42402.947002314817</v>
      </c>
      <c r="T3501" s="14">
        <f t="shared" si="260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57"/>
        <v>0</v>
      </c>
      <c r="P3502">
        <f t="shared" si="258"/>
        <v>5.5</v>
      </c>
      <c r="Q3502" s="10" t="s">
        <v>8323</v>
      </c>
      <c r="R3502" t="s">
        <v>8326</v>
      </c>
      <c r="S3502" s="14">
        <f t="shared" si="259"/>
        <v>41961.492488425924</v>
      </c>
      <c r="T3502" s="14">
        <f t="shared" si="260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57"/>
        <v>0</v>
      </c>
      <c r="P3503">
        <f t="shared" si="258"/>
        <v>5.5</v>
      </c>
      <c r="Q3503" s="10" t="s">
        <v>8323</v>
      </c>
      <c r="R3503" t="s">
        <v>8326</v>
      </c>
      <c r="S3503" s="14">
        <f t="shared" si="259"/>
        <v>42447.863553240735</v>
      </c>
      <c r="T3503" s="14">
        <f t="shared" si="260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57"/>
        <v>0</v>
      </c>
      <c r="P3504">
        <f t="shared" si="258"/>
        <v>10</v>
      </c>
      <c r="Q3504" s="10" t="s">
        <v>8321</v>
      </c>
      <c r="R3504" t="s">
        <v>8337</v>
      </c>
      <c r="S3504" s="14">
        <f t="shared" si="259"/>
        <v>42616.049849537041</v>
      </c>
      <c r="T3504" s="14">
        <f t="shared" si="260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57"/>
        <v>0</v>
      </c>
      <c r="P3505">
        <f t="shared" si="258"/>
        <v>10</v>
      </c>
      <c r="Q3505" s="10" t="s">
        <v>8321</v>
      </c>
      <c r="R3505" t="s">
        <v>8337</v>
      </c>
      <c r="S3505" s="14">
        <f t="shared" si="259"/>
        <v>41938.893263888887</v>
      </c>
      <c r="T3505" s="14">
        <f t="shared" si="260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57"/>
        <v>0</v>
      </c>
      <c r="P3506">
        <f t="shared" si="258"/>
        <v>10</v>
      </c>
      <c r="Q3506" s="10" t="s">
        <v>8321</v>
      </c>
      <c r="R3506" t="s">
        <v>8337</v>
      </c>
      <c r="S3506" s="14">
        <f t="shared" si="259"/>
        <v>42514.434548611112</v>
      </c>
      <c r="T3506" s="14">
        <f t="shared" si="260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57"/>
        <v>0</v>
      </c>
      <c r="P3507">
        <f t="shared" si="258"/>
        <v>10</v>
      </c>
      <c r="Q3507" s="10" t="s">
        <v>8321</v>
      </c>
      <c r="R3507" t="s">
        <v>8325</v>
      </c>
      <c r="S3507" s="14">
        <f t="shared" si="259"/>
        <v>42375.230115740742</v>
      </c>
      <c r="T3507" s="14">
        <f t="shared" si="260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57"/>
        <v>0</v>
      </c>
      <c r="P3508">
        <f t="shared" si="258"/>
        <v>5</v>
      </c>
      <c r="Q3508" s="10" t="s">
        <v>8321</v>
      </c>
      <c r="R3508" t="s">
        <v>8339</v>
      </c>
      <c r="S3508" s="14">
        <f t="shared" si="259"/>
        <v>41650.015057870369</v>
      </c>
      <c r="T3508" s="14">
        <f t="shared" si="260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57"/>
        <v>0</v>
      </c>
      <c r="P3509">
        <f t="shared" si="258"/>
        <v>10</v>
      </c>
      <c r="Q3509" s="10" t="s">
        <v>8321</v>
      </c>
      <c r="R3509" t="s">
        <v>8339</v>
      </c>
      <c r="S3509" s="14">
        <f t="shared" si="259"/>
        <v>42447.896875000006</v>
      </c>
      <c r="T3509" s="14">
        <f t="shared" si="260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57"/>
        <v>0</v>
      </c>
      <c r="P3510">
        <f t="shared" si="258"/>
        <v>10</v>
      </c>
      <c r="Q3510" s="10" t="s">
        <v>8321</v>
      </c>
      <c r="R3510" t="s">
        <v>8339</v>
      </c>
      <c r="S3510" s="14">
        <f t="shared" si="259"/>
        <v>42153.631597222222</v>
      </c>
      <c r="T3510" s="14">
        <f t="shared" si="260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57"/>
        <v>0</v>
      </c>
      <c r="P3511">
        <f t="shared" si="258"/>
        <v>10</v>
      </c>
      <c r="Q3511" s="10" t="s">
        <v>8308</v>
      </c>
      <c r="R3511" t="s">
        <v>8342</v>
      </c>
      <c r="S3511" s="14">
        <f t="shared" si="259"/>
        <v>42450.589143518519</v>
      </c>
      <c r="T3511" s="14">
        <f t="shared" si="260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57"/>
        <v>1</v>
      </c>
      <c r="P3512">
        <f t="shared" si="258"/>
        <v>5</v>
      </c>
      <c r="Q3512" s="10" t="s">
        <v>8308</v>
      </c>
      <c r="R3512" t="s">
        <v>8342</v>
      </c>
      <c r="S3512" s="14">
        <f t="shared" si="259"/>
        <v>42049.716620370367</v>
      </c>
      <c r="T3512" s="14">
        <f t="shared" si="260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57"/>
        <v>0</v>
      </c>
      <c r="P3513">
        <f t="shared" si="258"/>
        <v>10</v>
      </c>
      <c r="Q3513" s="10" t="s">
        <v>8308</v>
      </c>
      <c r="R3513" t="s">
        <v>8342</v>
      </c>
      <c r="S3513" s="14">
        <f t="shared" si="259"/>
        <v>42102.650567129633</v>
      </c>
      <c r="T3513" s="14">
        <f t="shared" si="260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57"/>
        <v>0</v>
      </c>
      <c r="P3514">
        <f t="shared" si="258"/>
        <v>10</v>
      </c>
      <c r="Q3514" s="10" t="s">
        <v>8308</v>
      </c>
      <c r="R3514" t="s">
        <v>8342</v>
      </c>
      <c r="S3514" s="14">
        <f t="shared" si="259"/>
        <v>42223.619456018518</v>
      </c>
      <c r="T3514" s="14">
        <f t="shared" si="260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57"/>
        <v>0</v>
      </c>
      <c r="P3515">
        <f t="shared" si="258"/>
        <v>10</v>
      </c>
      <c r="Q3515" s="10" t="s">
        <v>8311</v>
      </c>
      <c r="R3515" t="s">
        <v>8352</v>
      </c>
      <c r="S3515" s="14">
        <f t="shared" si="259"/>
        <v>42349.824097222227</v>
      </c>
      <c r="T3515" s="14">
        <f t="shared" si="260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57"/>
        <v>100</v>
      </c>
      <c r="P3516">
        <f t="shared" si="258"/>
        <v>10</v>
      </c>
      <c r="Q3516" s="10" t="s">
        <v>8327</v>
      </c>
      <c r="R3516" t="s">
        <v>8336</v>
      </c>
      <c r="S3516" s="14">
        <f t="shared" si="259"/>
        <v>42165.79833333334</v>
      </c>
      <c r="T3516" s="14">
        <f t="shared" si="260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57"/>
        <v>2</v>
      </c>
      <c r="P3517">
        <f t="shared" si="258"/>
        <v>10</v>
      </c>
      <c r="Q3517" s="10" t="s">
        <v>8346</v>
      </c>
      <c r="R3517" t="s">
        <v>8347</v>
      </c>
      <c r="S3517" s="14">
        <f t="shared" si="259"/>
        <v>41851.696157407408</v>
      </c>
      <c r="T3517" s="14">
        <f t="shared" si="260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57"/>
        <v>1</v>
      </c>
      <c r="P3518">
        <f t="shared" si="258"/>
        <v>10</v>
      </c>
      <c r="Q3518" s="10" t="s">
        <v>8316</v>
      </c>
      <c r="R3518" t="s">
        <v>8334</v>
      </c>
      <c r="S3518" s="14">
        <f t="shared" si="259"/>
        <v>40802.964594907404</v>
      </c>
      <c r="T3518" s="14">
        <f t="shared" si="260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57"/>
        <v>0</v>
      </c>
      <c r="P3519">
        <f t="shared" si="258"/>
        <v>3.33</v>
      </c>
      <c r="Q3519" s="10" t="s">
        <v>8316</v>
      </c>
      <c r="R3519" t="s">
        <v>8334</v>
      </c>
      <c r="S3519" s="14">
        <f t="shared" si="259"/>
        <v>41526.345914351856</v>
      </c>
      <c r="T3519" s="14">
        <f t="shared" si="260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57"/>
        <v>1</v>
      </c>
      <c r="P3520">
        <f t="shared" si="258"/>
        <v>5</v>
      </c>
      <c r="Q3520" s="10" t="s">
        <v>8316</v>
      </c>
      <c r="R3520" t="s">
        <v>8344</v>
      </c>
      <c r="S3520" s="14">
        <f t="shared" si="259"/>
        <v>42535.327476851846</v>
      </c>
      <c r="T3520" s="14">
        <f t="shared" si="260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57"/>
        <v>0</v>
      </c>
      <c r="P3521">
        <f t="shared" si="258"/>
        <v>10</v>
      </c>
      <c r="Q3521" s="10" t="s">
        <v>8319</v>
      </c>
      <c r="R3521" t="s">
        <v>8345</v>
      </c>
      <c r="S3521" s="14">
        <f t="shared" si="259"/>
        <v>42746.019652777773</v>
      </c>
      <c r="T3521" s="14">
        <f t="shared" si="260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57"/>
        <v>0</v>
      </c>
      <c r="P3522">
        <f t="shared" si="258"/>
        <v>10</v>
      </c>
      <c r="Q3522" s="10" t="s">
        <v>8313</v>
      </c>
      <c r="R3522" t="s">
        <v>8355</v>
      </c>
      <c r="S3522" s="14">
        <f t="shared" si="259"/>
        <v>41935.509652777779</v>
      </c>
      <c r="T3522" s="14">
        <f t="shared" si="260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61">ROUND(E3523/D3523*100,0)</f>
        <v>0</v>
      </c>
      <c r="P3523">
        <f t="shared" ref="P3523:P3586" si="262">IFERROR(ROUND(E3523/L3523,2),0)</f>
        <v>10</v>
      </c>
      <c r="Q3523" s="10" t="s">
        <v>8311</v>
      </c>
      <c r="R3523" t="s">
        <v>8349</v>
      </c>
      <c r="S3523" s="14">
        <f t="shared" ref="S3523:S3586" si="263">(((J3523/60)/60)/24)+DATE(1970,1,1)</f>
        <v>42121.367002314815</v>
      </c>
      <c r="T3523" s="14">
        <f t="shared" ref="T3523:T3586" si="264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61"/>
        <v>0</v>
      </c>
      <c r="P3524">
        <f t="shared" si="262"/>
        <v>5</v>
      </c>
      <c r="Q3524" s="10" t="s">
        <v>8327</v>
      </c>
      <c r="R3524" t="s">
        <v>8330</v>
      </c>
      <c r="S3524" s="14">
        <f t="shared" si="263"/>
        <v>41989.664409722223</v>
      </c>
      <c r="T3524" s="14">
        <f t="shared" si="264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61"/>
        <v>0</v>
      </c>
      <c r="P3525">
        <f t="shared" si="262"/>
        <v>5</v>
      </c>
      <c r="Q3525" s="10" t="s">
        <v>8316</v>
      </c>
      <c r="R3525" t="s">
        <v>8344</v>
      </c>
      <c r="S3525" s="14">
        <f t="shared" si="263"/>
        <v>41772.797280092593</v>
      </c>
      <c r="T3525" s="14">
        <f t="shared" si="264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61"/>
        <v>0</v>
      </c>
      <c r="P3526">
        <f t="shared" si="262"/>
        <v>10</v>
      </c>
      <c r="Q3526" s="10" t="s">
        <v>8316</v>
      </c>
      <c r="R3526" t="s">
        <v>8344</v>
      </c>
      <c r="S3526" s="14">
        <f t="shared" si="263"/>
        <v>42649.924907407403</v>
      </c>
      <c r="T3526" s="14">
        <f t="shared" si="264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61"/>
        <v>0</v>
      </c>
      <c r="P3527">
        <f t="shared" si="262"/>
        <v>10</v>
      </c>
      <c r="Q3527" s="10" t="s">
        <v>8308</v>
      </c>
      <c r="R3527" t="s">
        <v>8318</v>
      </c>
      <c r="S3527" s="14">
        <f t="shared" si="263"/>
        <v>41830.033958333333</v>
      </c>
      <c r="T3527" s="14">
        <f t="shared" si="264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61"/>
        <v>0</v>
      </c>
      <c r="P3528">
        <f t="shared" si="262"/>
        <v>5</v>
      </c>
      <c r="Q3528" s="10" t="s">
        <v>8316</v>
      </c>
      <c r="R3528" t="s">
        <v>8334</v>
      </c>
      <c r="S3528" s="14">
        <f t="shared" si="263"/>
        <v>41951.973229166666</v>
      </c>
      <c r="T3528" s="14">
        <f t="shared" si="264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61"/>
        <v>200</v>
      </c>
      <c r="P3529">
        <f t="shared" si="262"/>
        <v>10</v>
      </c>
      <c r="Q3529" s="10" t="s">
        <v>8327</v>
      </c>
      <c r="R3529" t="s">
        <v>8329</v>
      </c>
      <c r="S3529" s="14">
        <f t="shared" si="263"/>
        <v>42109.826145833329</v>
      </c>
      <c r="T3529" s="14">
        <f t="shared" si="264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61"/>
        <v>0</v>
      </c>
      <c r="P3530">
        <f t="shared" si="262"/>
        <v>10</v>
      </c>
      <c r="Q3530" s="10" t="s">
        <v>8308</v>
      </c>
      <c r="R3530" t="s">
        <v>8342</v>
      </c>
      <c r="S3530" s="14">
        <f t="shared" si="263"/>
        <v>42017.843287037031</v>
      </c>
      <c r="T3530" s="14">
        <f t="shared" si="264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61"/>
        <v>0</v>
      </c>
      <c r="P3531">
        <f t="shared" si="262"/>
        <v>10</v>
      </c>
      <c r="Q3531" s="10" t="s">
        <v>8308</v>
      </c>
      <c r="R3531" t="s">
        <v>8342</v>
      </c>
      <c r="S3531" s="14">
        <f t="shared" si="263"/>
        <v>42262.849050925928</v>
      </c>
      <c r="T3531" s="14">
        <f t="shared" si="264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61"/>
        <v>0</v>
      </c>
      <c r="P3532">
        <f t="shared" si="262"/>
        <v>5</v>
      </c>
      <c r="Q3532" s="10" t="s">
        <v>8319</v>
      </c>
      <c r="R3532" t="s">
        <v>8345</v>
      </c>
      <c r="S3532" s="14">
        <f t="shared" si="263"/>
        <v>42383.899456018517</v>
      </c>
      <c r="T3532" s="14">
        <f t="shared" si="264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61"/>
        <v>0</v>
      </c>
      <c r="P3533">
        <f t="shared" si="262"/>
        <v>10</v>
      </c>
      <c r="Q3533" s="10" t="s">
        <v>8319</v>
      </c>
      <c r="R3533" t="s">
        <v>8345</v>
      </c>
      <c r="S3533" s="14">
        <f t="shared" si="263"/>
        <v>42061.69594907407</v>
      </c>
      <c r="T3533" s="14">
        <f t="shared" si="264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61"/>
        <v>1</v>
      </c>
      <c r="P3534">
        <f t="shared" si="262"/>
        <v>5</v>
      </c>
      <c r="Q3534" s="10" t="s">
        <v>8311</v>
      </c>
      <c r="R3534" t="s">
        <v>8356</v>
      </c>
      <c r="S3534" s="14">
        <f t="shared" si="263"/>
        <v>42573.65662037037</v>
      </c>
      <c r="T3534" s="14">
        <f t="shared" si="264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61"/>
        <v>0</v>
      </c>
      <c r="P3535">
        <f t="shared" si="262"/>
        <v>10</v>
      </c>
      <c r="Q3535" s="10" t="s">
        <v>8311</v>
      </c>
      <c r="R3535" t="s">
        <v>8356</v>
      </c>
      <c r="S3535" s="14">
        <f t="shared" si="263"/>
        <v>42172.669027777782</v>
      </c>
      <c r="T3535" s="14">
        <f t="shared" si="264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61"/>
        <v>1</v>
      </c>
      <c r="P3536">
        <f t="shared" si="262"/>
        <v>10</v>
      </c>
      <c r="Q3536" s="10" t="s">
        <v>8323</v>
      </c>
      <c r="R3536" t="s">
        <v>8326</v>
      </c>
      <c r="S3536" s="14">
        <f t="shared" si="263"/>
        <v>42291.739548611105</v>
      </c>
      <c r="T3536" s="14">
        <f t="shared" si="264"/>
        <v>42351.781215277777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61"/>
        <v>5</v>
      </c>
      <c r="P3537">
        <f t="shared" si="262"/>
        <v>10</v>
      </c>
      <c r="Q3537" s="10" t="s">
        <v>8323</v>
      </c>
      <c r="R3537" t="s">
        <v>8326</v>
      </c>
      <c r="S3537" s="14">
        <f t="shared" si="263"/>
        <v>42261.632916666669</v>
      </c>
      <c r="T3537" s="14">
        <f t="shared" si="264"/>
        <v>42266.165972222225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61"/>
        <v>0</v>
      </c>
      <c r="P3538">
        <f t="shared" si="262"/>
        <v>5</v>
      </c>
      <c r="Q3538" s="10" t="s">
        <v>8323</v>
      </c>
      <c r="R3538" t="s">
        <v>8324</v>
      </c>
      <c r="S3538" s="14">
        <f t="shared" si="263"/>
        <v>41825.055231481485</v>
      </c>
      <c r="T3538" s="14">
        <f t="shared" si="264"/>
        <v>41850.055231481485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61"/>
        <v>0</v>
      </c>
      <c r="P3539">
        <f t="shared" si="262"/>
        <v>10</v>
      </c>
      <c r="Q3539" s="10" t="s">
        <v>8323</v>
      </c>
      <c r="R3539" t="s">
        <v>8324</v>
      </c>
      <c r="S3539" s="14">
        <f t="shared" si="263"/>
        <v>42745.031469907408</v>
      </c>
      <c r="T3539" s="14">
        <f t="shared" si="264"/>
        <v>42785.031469907408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61"/>
        <v>1</v>
      </c>
      <c r="P3540">
        <f t="shared" si="262"/>
        <v>10</v>
      </c>
      <c r="Q3540" s="10" t="s">
        <v>8323</v>
      </c>
      <c r="R3540" t="s">
        <v>8324</v>
      </c>
      <c r="S3540" s="14">
        <f t="shared" si="263"/>
        <v>41848.679803240739</v>
      </c>
      <c r="T3540" s="14">
        <f t="shared" si="264"/>
        <v>41908.679803240739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61"/>
        <v>1</v>
      </c>
      <c r="P3541">
        <f t="shared" si="262"/>
        <v>10</v>
      </c>
      <c r="Q3541" s="10" t="s">
        <v>8323</v>
      </c>
      <c r="R3541" t="s">
        <v>8326</v>
      </c>
      <c r="S3541" s="14">
        <f t="shared" si="263"/>
        <v>42803.842812499999</v>
      </c>
      <c r="T3541" s="14">
        <f t="shared" si="264"/>
        <v>42843.801145833335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61"/>
        <v>0</v>
      </c>
      <c r="P3542">
        <f t="shared" si="262"/>
        <v>10</v>
      </c>
      <c r="Q3542" s="10" t="s">
        <v>8323</v>
      </c>
      <c r="R3542" t="s">
        <v>8326</v>
      </c>
      <c r="S3542" s="14">
        <f t="shared" si="263"/>
        <v>42786.350231481483</v>
      </c>
      <c r="T3542" s="14">
        <f t="shared" si="264"/>
        <v>42846.308564814812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61"/>
        <v>1</v>
      </c>
      <c r="P3543">
        <f t="shared" si="262"/>
        <v>10</v>
      </c>
      <c r="Q3543" s="10" t="s">
        <v>8323</v>
      </c>
      <c r="R3543" t="s">
        <v>8326</v>
      </c>
      <c r="S3543" s="14">
        <f t="shared" si="263"/>
        <v>42048.711724537032</v>
      </c>
      <c r="T3543" s="14">
        <f t="shared" si="264"/>
        <v>42086.75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61"/>
        <v>10</v>
      </c>
      <c r="P3544">
        <f t="shared" si="262"/>
        <v>10</v>
      </c>
      <c r="Q3544" s="10" t="s">
        <v>8323</v>
      </c>
      <c r="R3544" t="s">
        <v>8326</v>
      </c>
      <c r="S3544" s="14">
        <f t="shared" si="263"/>
        <v>41831.697939814818</v>
      </c>
      <c r="T3544" s="14">
        <f t="shared" si="264"/>
        <v>41861.697939814818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61"/>
        <v>2</v>
      </c>
      <c r="P3545">
        <f t="shared" si="262"/>
        <v>5</v>
      </c>
      <c r="Q3545" s="10" t="s">
        <v>8323</v>
      </c>
      <c r="R3545" t="s">
        <v>8335</v>
      </c>
      <c r="S3545" s="14">
        <f t="shared" si="263"/>
        <v>42201.436226851853</v>
      </c>
      <c r="T3545" s="14">
        <f t="shared" si="264"/>
        <v>42244.9375</v>
      </c>
      <c r="U3545">
        <f>YEAR(S3545)</f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61"/>
        <v>2</v>
      </c>
      <c r="P3546">
        <f t="shared" si="262"/>
        <v>10</v>
      </c>
      <c r="Q3546" s="10" t="s">
        <v>8323</v>
      </c>
      <c r="R3546" t="s">
        <v>8326</v>
      </c>
      <c r="S3546" s="14">
        <f t="shared" si="263"/>
        <v>42128.431064814817</v>
      </c>
      <c r="T3546" s="14">
        <f t="shared" si="264"/>
        <v>42146.875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61"/>
        <v>0</v>
      </c>
      <c r="P3547">
        <f t="shared" si="262"/>
        <v>10</v>
      </c>
      <c r="Q3547" s="10" t="s">
        <v>8323</v>
      </c>
      <c r="R3547" t="s">
        <v>8335</v>
      </c>
      <c r="S3547" s="14">
        <f t="shared" si="263"/>
        <v>41865.659780092588</v>
      </c>
      <c r="T3547" s="14">
        <f t="shared" si="264"/>
        <v>41890.659780092588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61"/>
        <v>0</v>
      </c>
      <c r="P3548">
        <f t="shared" si="262"/>
        <v>10</v>
      </c>
      <c r="Q3548" s="10" t="s">
        <v>8323</v>
      </c>
      <c r="R3548" t="s">
        <v>8335</v>
      </c>
      <c r="S3548" s="14">
        <f t="shared" si="263"/>
        <v>42154.818819444445</v>
      </c>
      <c r="T3548" s="14">
        <f t="shared" si="264"/>
        <v>42185.165972222225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61"/>
        <v>0</v>
      </c>
      <c r="P3549">
        <f t="shared" si="262"/>
        <v>10</v>
      </c>
      <c r="Q3549" s="10" t="s">
        <v>8323</v>
      </c>
      <c r="R3549" t="s">
        <v>8326</v>
      </c>
      <c r="S3549" s="14">
        <f t="shared" si="263"/>
        <v>41863.527326388888</v>
      </c>
      <c r="T3549" s="14">
        <f t="shared" si="264"/>
        <v>41893.527326388888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61"/>
        <v>0</v>
      </c>
      <c r="P3550">
        <f t="shared" si="262"/>
        <v>10</v>
      </c>
      <c r="Q3550" s="10" t="s">
        <v>8323</v>
      </c>
      <c r="R3550" t="s">
        <v>8326</v>
      </c>
      <c r="S3550" s="14">
        <f t="shared" si="263"/>
        <v>42437.64534722222</v>
      </c>
      <c r="T3550" s="14">
        <f t="shared" si="264"/>
        <v>42497.603680555556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61"/>
        <v>1</v>
      </c>
      <c r="P3551">
        <f t="shared" si="262"/>
        <v>10</v>
      </c>
      <c r="Q3551" s="10" t="s">
        <v>8323</v>
      </c>
      <c r="R3551" t="s">
        <v>8326</v>
      </c>
      <c r="S3551" s="14">
        <f t="shared" si="263"/>
        <v>42217.670104166667</v>
      </c>
      <c r="T3551" s="14">
        <f t="shared" si="264"/>
        <v>42247.670104166667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61"/>
        <v>0</v>
      </c>
      <c r="P3552">
        <f t="shared" si="262"/>
        <v>10</v>
      </c>
      <c r="Q3552" s="10" t="s">
        <v>8323</v>
      </c>
      <c r="R3552" t="s">
        <v>8326</v>
      </c>
      <c r="S3552" s="14">
        <f t="shared" si="263"/>
        <v>42622.436412037037</v>
      </c>
      <c r="T3552" s="14">
        <f t="shared" si="264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61"/>
        <v>0</v>
      </c>
      <c r="P3553">
        <f t="shared" si="262"/>
        <v>10</v>
      </c>
      <c r="Q3553" s="10" t="s">
        <v>8323</v>
      </c>
      <c r="R3553" t="s">
        <v>8326</v>
      </c>
      <c r="S3553" s="14">
        <f t="shared" si="263"/>
        <v>42058.603877314818</v>
      </c>
      <c r="T3553" s="14">
        <f t="shared" si="264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61"/>
        <v>0</v>
      </c>
      <c r="P3554">
        <f t="shared" si="262"/>
        <v>9</v>
      </c>
      <c r="Q3554" s="10" t="s">
        <v>8308</v>
      </c>
      <c r="R3554" t="s">
        <v>8342</v>
      </c>
      <c r="S3554" s="14">
        <f t="shared" si="263"/>
        <v>42276.903333333335</v>
      </c>
      <c r="T3554" s="14">
        <f t="shared" si="264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61"/>
        <v>0</v>
      </c>
      <c r="P3555">
        <f t="shared" si="262"/>
        <v>4</v>
      </c>
      <c r="Q3555" s="10" t="s">
        <v>8321</v>
      </c>
      <c r="R3555" t="s">
        <v>8337</v>
      </c>
      <c r="S3555" s="14">
        <f t="shared" si="263"/>
        <v>42396.911712962959</v>
      </c>
      <c r="T3555" s="14">
        <f t="shared" si="264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61"/>
        <v>0</v>
      </c>
      <c r="P3556">
        <f t="shared" si="262"/>
        <v>2</v>
      </c>
      <c r="Q3556" s="10" t="s">
        <v>8308</v>
      </c>
      <c r="R3556" t="s">
        <v>8310</v>
      </c>
      <c r="S3556" s="14">
        <f t="shared" si="263"/>
        <v>41838.832152777781</v>
      </c>
      <c r="T3556" s="14">
        <f t="shared" si="264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61"/>
        <v>2</v>
      </c>
      <c r="P3557">
        <f t="shared" si="262"/>
        <v>2</v>
      </c>
      <c r="Q3557" s="10" t="s">
        <v>8308</v>
      </c>
      <c r="R3557" t="s">
        <v>8318</v>
      </c>
      <c r="S3557" s="14">
        <f t="shared" si="263"/>
        <v>41864.04886574074</v>
      </c>
      <c r="T3557" s="14">
        <f t="shared" si="264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61"/>
        <v>1</v>
      </c>
      <c r="P3558">
        <f t="shared" si="262"/>
        <v>1</v>
      </c>
      <c r="Q3558" s="10" t="s">
        <v>8308</v>
      </c>
      <c r="R3558" t="s">
        <v>8342</v>
      </c>
      <c r="S3558" s="14">
        <f t="shared" si="263"/>
        <v>41927.067627314813</v>
      </c>
      <c r="T3558" s="14">
        <f t="shared" si="264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61"/>
        <v>0</v>
      </c>
      <c r="P3559">
        <f t="shared" si="262"/>
        <v>8</v>
      </c>
      <c r="Q3559" s="10" t="s">
        <v>8319</v>
      </c>
      <c r="R3559" t="s">
        <v>8345</v>
      </c>
      <c r="S3559" s="14">
        <f t="shared" si="263"/>
        <v>41974.704745370371</v>
      </c>
      <c r="T3559" s="14">
        <f t="shared" si="264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61"/>
        <v>0</v>
      </c>
      <c r="P3560">
        <f t="shared" si="262"/>
        <v>2.33</v>
      </c>
      <c r="Q3560" s="10" t="s">
        <v>8311</v>
      </c>
      <c r="R3560" t="s">
        <v>8348</v>
      </c>
      <c r="S3560" s="14">
        <f t="shared" si="263"/>
        <v>42013.059027777781</v>
      </c>
      <c r="T3560" s="14">
        <f t="shared" si="264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61"/>
        <v>0</v>
      </c>
      <c r="P3561">
        <f t="shared" si="262"/>
        <v>2.33</v>
      </c>
      <c r="Q3561" s="10" t="s">
        <v>8323</v>
      </c>
      <c r="R3561" t="s">
        <v>8326</v>
      </c>
      <c r="S3561" s="14">
        <f t="shared" si="263"/>
        <v>42465.128391203703</v>
      </c>
      <c r="T3561" s="14">
        <f t="shared" si="264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61"/>
        <v>0</v>
      </c>
      <c r="P3562">
        <f t="shared" si="262"/>
        <v>7</v>
      </c>
      <c r="Q3562" s="10" t="s">
        <v>8323</v>
      </c>
      <c r="R3562" t="s">
        <v>8326</v>
      </c>
      <c r="S3562" s="14">
        <f t="shared" si="263"/>
        <v>42513.976319444439</v>
      </c>
      <c r="T3562" s="14">
        <f t="shared" si="264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61"/>
        <v>0</v>
      </c>
      <c r="P3563">
        <f t="shared" si="262"/>
        <v>3</v>
      </c>
      <c r="Q3563" s="10" t="s">
        <v>8321</v>
      </c>
      <c r="R3563" t="s">
        <v>8339</v>
      </c>
      <c r="S3563" s="14">
        <f t="shared" si="263"/>
        <v>42275.861157407402</v>
      </c>
      <c r="T3563" s="14">
        <f t="shared" si="264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61"/>
        <v>1</v>
      </c>
      <c r="P3564">
        <f t="shared" si="262"/>
        <v>3</v>
      </c>
      <c r="Q3564" s="10" t="s">
        <v>8308</v>
      </c>
      <c r="R3564" t="s">
        <v>8342</v>
      </c>
      <c r="S3564" s="14">
        <f t="shared" si="263"/>
        <v>42525.656944444447</v>
      </c>
      <c r="T3564" s="14">
        <f t="shared" si="264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61"/>
        <v>0</v>
      </c>
      <c r="P3565">
        <f t="shared" si="262"/>
        <v>3</v>
      </c>
      <c r="Q3565" s="10" t="s">
        <v>8308</v>
      </c>
      <c r="R3565" t="s">
        <v>8342</v>
      </c>
      <c r="S3565" s="14">
        <f t="shared" si="263"/>
        <v>42646.896898148145</v>
      </c>
      <c r="T3565" s="14">
        <f t="shared" si="264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61"/>
        <v>0</v>
      </c>
      <c r="P3566">
        <f t="shared" si="262"/>
        <v>3</v>
      </c>
      <c r="Q3566" s="10" t="s">
        <v>8346</v>
      </c>
      <c r="R3566" t="s">
        <v>8347</v>
      </c>
      <c r="S3566" s="14">
        <f t="shared" si="263"/>
        <v>42011.925937499997</v>
      </c>
      <c r="T3566" s="14">
        <f t="shared" si="264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61"/>
        <v>0</v>
      </c>
      <c r="P3567">
        <f t="shared" si="262"/>
        <v>6</v>
      </c>
      <c r="Q3567" s="10" t="s">
        <v>8311</v>
      </c>
      <c r="R3567" t="s">
        <v>8348</v>
      </c>
      <c r="S3567" s="14">
        <f t="shared" si="263"/>
        <v>42395.456412037034</v>
      </c>
      <c r="T3567" s="14">
        <f t="shared" si="264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61"/>
        <v>0</v>
      </c>
      <c r="P3568">
        <f t="shared" si="262"/>
        <v>3</v>
      </c>
      <c r="Q3568" s="10" t="s">
        <v>8313</v>
      </c>
      <c r="R3568" t="s">
        <v>8355</v>
      </c>
      <c r="S3568" s="14">
        <f t="shared" si="263"/>
        <v>41974.712245370371</v>
      </c>
      <c r="T3568" s="14">
        <f t="shared" si="264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61"/>
        <v>0</v>
      </c>
      <c r="P3569">
        <f t="shared" si="262"/>
        <v>3</v>
      </c>
      <c r="Q3569" s="10" t="s">
        <v>8316</v>
      </c>
      <c r="R3569" t="s">
        <v>8344</v>
      </c>
      <c r="S3569" s="14">
        <f t="shared" si="263"/>
        <v>42413.649641203709</v>
      </c>
      <c r="T3569" s="14">
        <f t="shared" si="264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61"/>
        <v>1</v>
      </c>
      <c r="P3570">
        <f t="shared" si="262"/>
        <v>3</v>
      </c>
      <c r="Q3570" s="10" t="s">
        <v>8323</v>
      </c>
      <c r="R3570" t="s">
        <v>8326</v>
      </c>
      <c r="S3570" s="14">
        <f t="shared" si="263"/>
        <v>41982.904386574075</v>
      </c>
      <c r="T3570" s="14">
        <f t="shared" si="264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61"/>
        <v>0</v>
      </c>
      <c r="P3571">
        <f t="shared" si="262"/>
        <v>5</v>
      </c>
      <c r="Q3571" s="10" t="s">
        <v>8321</v>
      </c>
      <c r="R3571" t="s">
        <v>8325</v>
      </c>
      <c r="S3571" s="14">
        <f t="shared" si="263"/>
        <v>41792.687442129631</v>
      </c>
      <c r="T3571" s="14">
        <f t="shared" si="264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61"/>
        <v>0</v>
      </c>
      <c r="P3572">
        <f t="shared" si="262"/>
        <v>5</v>
      </c>
      <c r="Q3572" s="10" t="s">
        <v>8321</v>
      </c>
      <c r="R3572" t="s">
        <v>8339</v>
      </c>
      <c r="S3572" s="14">
        <f t="shared" si="263"/>
        <v>42423.985567129625</v>
      </c>
      <c r="T3572" s="14">
        <f t="shared" si="264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61"/>
        <v>0</v>
      </c>
      <c r="P3573">
        <f t="shared" si="262"/>
        <v>5</v>
      </c>
      <c r="Q3573" s="10" t="s">
        <v>8321</v>
      </c>
      <c r="R3573" t="s">
        <v>8339</v>
      </c>
      <c r="S3573" s="14">
        <f t="shared" si="263"/>
        <v>41331.555127314816</v>
      </c>
      <c r="T3573" s="14">
        <f t="shared" si="264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61"/>
        <v>1</v>
      </c>
      <c r="P3574">
        <f t="shared" si="262"/>
        <v>5</v>
      </c>
      <c r="Q3574" s="10" t="s">
        <v>8308</v>
      </c>
      <c r="R3574" t="s">
        <v>8342</v>
      </c>
      <c r="S3574" s="14">
        <f t="shared" si="263"/>
        <v>42307.034074074079</v>
      </c>
      <c r="T3574" s="14">
        <f t="shared" si="264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61"/>
        <v>0</v>
      </c>
      <c r="P3575">
        <f t="shared" si="262"/>
        <v>5</v>
      </c>
      <c r="Q3575" s="10" t="s">
        <v>8311</v>
      </c>
      <c r="R3575" t="s">
        <v>8352</v>
      </c>
      <c r="S3575" s="14">
        <f t="shared" si="263"/>
        <v>41471.446851851848</v>
      </c>
      <c r="T3575" s="14">
        <f t="shared" si="264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61"/>
        <v>0</v>
      </c>
      <c r="P3576">
        <f t="shared" si="262"/>
        <v>5</v>
      </c>
      <c r="Q3576" s="10" t="s">
        <v>8316</v>
      </c>
      <c r="R3576" t="s">
        <v>8334</v>
      </c>
      <c r="S3576" s="14">
        <f t="shared" si="263"/>
        <v>42123.185798611114</v>
      </c>
      <c r="T3576" s="14">
        <f t="shared" si="264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61"/>
        <v>1</v>
      </c>
      <c r="P3577">
        <f t="shared" si="262"/>
        <v>5</v>
      </c>
      <c r="Q3577" s="10" t="s">
        <v>8316</v>
      </c>
      <c r="R3577" t="s">
        <v>8334</v>
      </c>
      <c r="S3577" s="14">
        <f t="shared" si="263"/>
        <v>41835.977083333331</v>
      </c>
      <c r="T3577" s="14">
        <f t="shared" si="264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61"/>
        <v>0</v>
      </c>
      <c r="P3578">
        <f t="shared" si="262"/>
        <v>5</v>
      </c>
      <c r="Q3578" s="10" t="s">
        <v>8316</v>
      </c>
      <c r="R3578" t="s">
        <v>8334</v>
      </c>
      <c r="S3578" s="14">
        <f t="shared" si="263"/>
        <v>41722.792407407411</v>
      </c>
      <c r="T3578" s="14">
        <f t="shared" si="264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61"/>
        <v>0</v>
      </c>
      <c r="P3579">
        <f t="shared" si="262"/>
        <v>5</v>
      </c>
      <c r="Q3579" s="10" t="s">
        <v>8316</v>
      </c>
      <c r="R3579" t="s">
        <v>8344</v>
      </c>
      <c r="S3579" s="14">
        <f t="shared" si="263"/>
        <v>41975.347523148142</v>
      </c>
      <c r="T3579" s="14">
        <f t="shared" si="264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61"/>
        <v>0</v>
      </c>
      <c r="P3580">
        <f t="shared" si="262"/>
        <v>5</v>
      </c>
      <c r="Q3580" s="10" t="s">
        <v>8319</v>
      </c>
      <c r="R3580" t="s">
        <v>8345</v>
      </c>
      <c r="S3580" s="14">
        <f t="shared" si="263"/>
        <v>41837.905694444446</v>
      </c>
      <c r="T3580" s="14">
        <f t="shared" si="264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61"/>
        <v>1</v>
      </c>
      <c r="P3581">
        <f t="shared" si="262"/>
        <v>5</v>
      </c>
      <c r="Q3581" s="10" t="s">
        <v>8327</v>
      </c>
      <c r="R3581" t="s">
        <v>8354</v>
      </c>
      <c r="S3581" s="14">
        <f t="shared" si="263"/>
        <v>40782.165532407409</v>
      </c>
      <c r="T3581" s="14">
        <f t="shared" si="264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61"/>
        <v>0</v>
      </c>
      <c r="P3582">
        <f t="shared" si="262"/>
        <v>5</v>
      </c>
      <c r="Q3582" s="10" t="s">
        <v>8311</v>
      </c>
      <c r="R3582" t="s">
        <v>8352</v>
      </c>
      <c r="S3582" s="14">
        <f t="shared" si="263"/>
        <v>41136.85805555556</v>
      </c>
      <c r="T3582" s="14">
        <f t="shared" si="264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61"/>
        <v>0</v>
      </c>
      <c r="P3583">
        <f t="shared" si="262"/>
        <v>5</v>
      </c>
      <c r="Q3583" s="10" t="s">
        <v>8311</v>
      </c>
      <c r="R3583" t="s">
        <v>8352</v>
      </c>
      <c r="S3583" s="14">
        <f t="shared" si="263"/>
        <v>42527.007326388892</v>
      </c>
      <c r="T3583" s="14">
        <f t="shared" si="264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61"/>
        <v>1</v>
      </c>
      <c r="P3584">
        <f t="shared" si="262"/>
        <v>5</v>
      </c>
      <c r="Q3584" s="10" t="s">
        <v>8313</v>
      </c>
      <c r="R3584" t="s">
        <v>8351</v>
      </c>
      <c r="S3584" s="14">
        <f t="shared" si="263"/>
        <v>42325.448958333334</v>
      </c>
      <c r="T3584" s="14">
        <f t="shared" si="264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61"/>
        <v>0</v>
      </c>
      <c r="P3585">
        <f t="shared" si="262"/>
        <v>5</v>
      </c>
      <c r="Q3585" s="10" t="s">
        <v>8327</v>
      </c>
      <c r="R3585" t="s">
        <v>8330</v>
      </c>
      <c r="S3585" s="14">
        <f t="shared" si="263"/>
        <v>42791.669837962967</v>
      </c>
      <c r="T3585" s="14">
        <f t="shared" si="264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61"/>
        <v>0</v>
      </c>
      <c r="P3586">
        <f t="shared" si="262"/>
        <v>5</v>
      </c>
      <c r="Q3586" s="10" t="s">
        <v>8319</v>
      </c>
      <c r="R3586" t="s">
        <v>8345</v>
      </c>
      <c r="S3586" s="14">
        <f t="shared" si="263"/>
        <v>42019.737766203703</v>
      </c>
      <c r="T3586" s="14">
        <f t="shared" si="264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65">ROUND(E3587/D3587*100,0)</f>
        <v>0</v>
      </c>
      <c r="P3587">
        <f t="shared" ref="P3587:P3650" si="266">IFERROR(ROUND(E3587/L3587,2),0)</f>
        <v>1</v>
      </c>
      <c r="Q3587" s="10" t="s">
        <v>8319</v>
      </c>
      <c r="R3587" t="s">
        <v>8345</v>
      </c>
      <c r="S3587" s="14">
        <f t="shared" ref="S3587:S3650" si="267">(((J3587/60)/60)/24)+DATE(1970,1,1)</f>
        <v>42027.856990740736</v>
      </c>
      <c r="T3587" s="14">
        <f t="shared" ref="T3587:T3650" si="268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65"/>
        <v>1</v>
      </c>
      <c r="P3588">
        <f t="shared" si="266"/>
        <v>1</v>
      </c>
      <c r="Q3588" s="10" t="s">
        <v>8319</v>
      </c>
      <c r="R3588" t="s">
        <v>8345</v>
      </c>
      <c r="S3588" s="14">
        <f t="shared" si="267"/>
        <v>42019.76944444445</v>
      </c>
      <c r="T3588" s="14">
        <f t="shared" si="268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65"/>
        <v>0</v>
      </c>
      <c r="P3589">
        <f t="shared" si="266"/>
        <v>5</v>
      </c>
      <c r="Q3589" s="10" t="s">
        <v>8319</v>
      </c>
      <c r="R3589" t="s">
        <v>8345</v>
      </c>
      <c r="S3589" s="14">
        <f t="shared" si="267"/>
        <v>42333.330277777779</v>
      </c>
      <c r="T3589" s="14">
        <f t="shared" si="268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65"/>
        <v>0</v>
      </c>
      <c r="P3590">
        <f t="shared" si="266"/>
        <v>5</v>
      </c>
      <c r="Q3590" s="10" t="s">
        <v>8319</v>
      </c>
      <c r="R3590" t="s">
        <v>8345</v>
      </c>
      <c r="S3590" s="14">
        <f t="shared" si="267"/>
        <v>42422.536192129628</v>
      </c>
      <c r="T3590" s="14">
        <f t="shared" si="268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65"/>
        <v>1</v>
      </c>
      <c r="P3591">
        <f t="shared" si="266"/>
        <v>5</v>
      </c>
      <c r="Q3591" s="10" t="s">
        <v>8323</v>
      </c>
      <c r="R3591" t="s">
        <v>8326</v>
      </c>
      <c r="S3591" s="14">
        <f t="shared" si="267"/>
        <v>42453.428240740745</v>
      </c>
      <c r="T3591" s="14">
        <f t="shared" si="268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65"/>
        <v>0</v>
      </c>
      <c r="P3592">
        <f t="shared" si="266"/>
        <v>5</v>
      </c>
      <c r="Q3592" s="10" t="s">
        <v>8323</v>
      </c>
      <c r="R3592" t="s">
        <v>8326</v>
      </c>
      <c r="S3592" s="14">
        <f t="shared" si="267"/>
        <v>41985.427361111113</v>
      </c>
      <c r="T3592" s="14">
        <f t="shared" si="268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65"/>
        <v>0</v>
      </c>
      <c r="P3593">
        <f t="shared" si="266"/>
        <v>5</v>
      </c>
      <c r="Q3593" s="10" t="s">
        <v>8323</v>
      </c>
      <c r="R3593" t="s">
        <v>8324</v>
      </c>
      <c r="S3593" s="14">
        <f t="shared" si="267"/>
        <v>42060.04550925926</v>
      </c>
      <c r="T3593" s="14">
        <f t="shared" si="268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65"/>
        <v>0</v>
      </c>
      <c r="P3594">
        <f t="shared" si="266"/>
        <v>5</v>
      </c>
      <c r="Q3594" s="10" t="s">
        <v>8323</v>
      </c>
      <c r="R3594" t="s">
        <v>8335</v>
      </c>
      <c r="S3594" s="14">
        <f t="shared" si="267"/>
        <v>41799.259039351848</v>
      </c>
      <c r="T3594" s="14">
        <f t="shared" si="268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65"/>
        <v>0</v>
      </c>
      <c r="P3595">
        <f t="shared" si="266"/>
        <v>5</v>
      </c>
      <c r="Q3595" s="10" t="s">
        <v>8323</v>
      </c>
      <c r="R3595" t="s">
        <v>8326</v>
      </c>
      <c r="S3595" s="14">
        <f t="shared" si="267"/>
        <v>42492.98505787037</v>
      </c>
      <c r="T3595" s="14">
        <f t="shared" si="268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65"/>
        <v>0</v>
      </c>
      <c r="P3596">
        <f t="shared" si="266"/>
        <v>5</v>
      </c>
      <c r="Q3596" s="10" t="s">
        <v>8323</v>
      </c>
      <c r="R3596" t="s">
        <v>8326</v>
      </c>
      <c r="S3596" s="14">
        <f t="shared" si="267"/>
        <v>41915.400219907409</v>
      </c>
      <c r="T3596" s="14">
        <f t="shared" si="268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65"/>
        <v>0</v>
      </c>
      <c r="P3597">
        <f t="shared" si="266"/>
        <v>5</v>
      </c>
      <c r="Q3597" s="10" t="s">
        <v>8323</v>
      </c>
      <c r="R3597" t="s">
        <v>8326</v>
      </c>
      <c r="S3597" s="14">
        <f t="shared" si="267"/>
        <v>42109.801712962959</v>
      </c>
      <c r="T3597" s="14">
        <f t="shared" si="268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65"/>
        <v>0</v>
      </c>
      <c r="P3598">
        <f t="shared" si="266"/>
        <v>5</v>
      </c>
      <c r="Q3598" s="10" t="s">
        <v>8323</v>
      </c>
      <c r="R3598" t="s">
        <v>8326</v>
      </c>
      <c r="S3598" s="14">
        <f t="shared" si="267"/>
        <v>41809.389930555553</v>
      </c>
      <c r="T3598" s="14">
        <f t="shared" si="268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65"/>
        <v>0</v>
      </c>
      <c r="P3599">
        <f t="shared" si="266"/>
        <v>5</v>
      </c>
      <c r="Q3599" s="10" t="s">
        <v>8323</v>
      </c>
      <c r="R3599" t="s">
        <v>8326</v>
      </c>
      <c r="S3599" s="14">
        <f t="shared" si="267"/>
        <v>41848.772928240738</v>
      </c>
      <c r="T3599" s="14">
        <f t="shared" si="268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65"/>
        <v>0</v>
      </c>
      <c r="P3600">
        <f t="shared" si="266"/>
        <v>5</v>
      </c>
      <c r="Q3600" s="10" t="s">
        <v>8323</v>
      </c>
      <c r="R3600" t="s">
        <v>8326</v>
      </c>
      <c r="S3600" s="14">
        <f t="shared" si="267"/>
        <v>42510.938900462963</v>
      </c>
      <c r="T3600" s="14">
        <f t="shared" si="268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65"/>
        <v>0</v>
      </c>
      <c r="P3601">
        <f t="shared" si="266"/>
        <v>4</v>
      </c>
      <c r="Q3601" s="10" t="s">
        <v>8308</v>
      </c>
      <c r="R3601" t="s">
        <v>8342</v>
      </c>
      <c r="S3601" s="14">
        <f t="shared" si="267"/>
        <v>42131.455439814818</v>
      </c>
      <c r="T3601" s="14">
        <f t="shared" si="268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65"/>
        <v>0</v>
      </c>
      <c r="P3602">
        <f t="shared" si="266"/>
        <v>1.33</v>
      </c>
      <c r="Q3602" s="10" t="s">
        <v>8319</v>
      </c>
      <c r="R3602" t="s">
        <v>8345</v>
      </c>
      <c r="S3602" s="14">
        <f t="shared" si="267"/>
        <v>42034.339363425926</v>
      </c>
      <c r="T3602" s="14">
        <f t="shared" si="268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65"/>
        <v>0</v>
      </c>
      <c r="P3603">
        <f t="shared" si="266"/>
        <v>2</v>
      </c>
      <c r="Q3603" s="10" t="s">
        <v>8316</v>
      </c>
      <c r="R3603" t="s">
        <v>8344</v>
      </c>
      <c r="S3603" s="14">
        <f t="shared" si="267"/>
        <v>42645.367442129631</v>
      </c>
      <c r="T3603" s="14">
        <f t="shared" si="268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65"/>
        <v>0</v>
      </c>
      <c r="P3604">
        <f t="shared" si="266"/>
        <v>2</v>
      </c>
      <c r="Q3604" s="10" t="s">
        <v>8323</v>
      </c>
      <c r="R3604" t="s">
        <v>8326</v>
      </c>
      <c r="S3604" s="14">
        <f t="shared" si="267"/>
        <v>41812.77443287037</v>
      </c>
      <c r="T3604" s="14">
        <f t="shared" si="268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65"/>
        <v>0</v>
      </c>
      <c r="P3605">
        <f t="shared" si="266"/>
        <v>1</v>
      </c>
      <c r="Q3605" s="10" t="s">
        <v>8321</v>
      </c>
      <c r="R3605" t="s">
        <v>8325</v>
      </c>
      <c r="S3605" s="14">
        <f t="shared" si="267"/>
        <v>42375.996886574074</v>
      </c>
      <c r="T3605" s="14">
        <f t="shared" si="268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65"/>
        <v>0</v>
      </c>
      <c r="P3606">
        <f t="shared" si="266"/>
        <v>1</v>
      </c>
      <c r="Q3606" s="10" t="s">
        <v>8321</v>
      </c>
      <c r="R3606" t="s">
        <v>8339</v>
      </c>
      <c r="S3606" s="14">
        <f t="shared" si="267"/>
        <v>41500.747453703705</v>
      </c>
      <c r="T3606" s="14">
        <f t="shared" si="268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65"/>
        <v>0</v>
      </c>
      <c r="P3607">
        <f t="shared" si="266"/>
        <v>1</v>
      </c>
      <c r="Q3607" s="10" t="s">
        <v>8308</v>
      </c>
      <c r="R3607" t="s">
        <v>8310</v>
      </c>
      <c r="S3607" s="14">
        <f t="shared" si="267"/>
        <v>42615.753310185188</v>
      </c>
      <c r="T3607" s="14">
        <f t="shared" si="268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65"/>
        <v>3</v>
      </c>
      <c r="P3608">
        <f t="shared" si="266"/>
        <v>1</v>
      </c>
      <c r="Q3608" s="10" t="s">
        <v>8311</v>
      </c>
      <c r="R3608" t="s">
        <v>8348</v>
      </c>
      <c r="S3608" s="14">
        <f t="shared" si="267"/>
        <v>42524.667662037042</v>
      </c>
      <c r="T3608" s="14">
        <f t="shared" si="268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65"/>
        <v>0</v>
      </c>
      <c r="P3609">
        <f t="shared" si="266"/>
        <v>1</v>
      </c>
      <c r="Q3609" s="10" t="s">
        <v>8313</v>
      </c>
      <c r="R3609" t="s">
        <v>8351</v>
      </c>
      <c r="S3609" s="14">
        <f t="shared" si="267"/>
        <v>42033.845543981486</v>
      </c>
      <c r="T3609" s="14">
        <f t="shared" si="268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65"/>
        <v>0</v>
      </c>
      <c r="P3610">
        <f t="shared" si="266"/>
        <v>1.5</v>
      </c>
      <c r="Q3610" s="10" t="s">
        <v>8308</v>
      </c>
      <c r="R3610" t="s">
        <v>8342</v>
      </c>
      <c r="S3610" s="14">
        <f t="shared" si="267"/>
        <v>42031.362187499995</v>
      </c>
      <c r="T3610" s="14">
        <f t="shared" si="268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65"/>
        <v>0</v>
      </c>
      <c r="P3611">
        <f t="shared" si="266"/>
        <v>1</v>
      </c>
      <c r="Q3611" s="10" t="s">
        <v>8323</v>
      </c>
      <c r="R3611" t="s">
        <v>8324</v>
      </c>
      <c r="S3611" s="14">
        <f t="shared" si="267"/>
        <v>42460.374305555553</v>
      </c>
      <c r="T3611" s="14">
        <f t="shared" si="268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65"/>
        <v>0</v>
      </c>
      <c r="P3612">
        <f t="shared" si="266"/>
        <v>1.5</v>
      </c>
      <c r="Q3612" s="10" t="s">
        <v>8323</v>
      </c>
      <c r="R3612" t="s">
        <v>8335</v>
      </c>
      <c r="S3612" s="14">
        <f t="shared" si="267"/>
        <v>41849.887037037035</v>
      </c>
      <c r="T3612" s="14">
        <f t="shared" si="268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65"/>
        <v>0</v>
      </c>
      <c r="P3613">
        <f t="shared" si="266"/>
        <v>1.5</v>
      </c>
      <c r="Q3613" s="10" t="s">
        <v>8323</v>
      </c>
      <c r="R3613" t="s">
        <v>8326</v>
      </c>
      <c r="S3613" s="14">
        <f t="shared" si="267"/>
        <v>42095.229166666672</v>
      </c>
      <c r="T3613" s="14">
        <f t="shared" si="268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65"/>
        <v>0</v>
      </c>
      <c r="P3614">
        <f t="shared" si="266"/>
        <v>3</v>
      </c>
      <c r="Q3614" s="10" t="s">
        <v>8323</v>
      </c>
      <c r="R3614" t="s">
        <v>8326</v>
      </c>
      <c r="S3614" s="14">
        <f t="shared" si="267"/>
        <v>42107.864722222221</v>
      </c>
      <c r="T3614" s="14">
        <f t="shared" si="268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65"/>
        <v>2</v>
      </c>
      <c r="P3615">
        <f t="shared" si="266"/>
        <v>1.5</v>
      </c>
      <c r="Q3615" s="10" t="s">
        <v>8323</v>
      </c>
      <c r="R3615" t="s">
        <v>8326</v>
      </c>
      <c r="S3615" s="14">
        <f t="shared" si="267"/>
        <v>42307.189270833333</v>
      </c>
      <c r="T3615" s="14">
        <f t="shared" si="268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65"/>
        <v>0</v>
      </c>
      <c r="P3616">
        <f t="shared" si="266"/>
        <v>1</v>
      </c>
      <c r="Q3616" s="10" t="s">
        <v>8323</v>
      </c>
      <c r="R3616" t="s">
        <v>8326</v>
      </c>
      <c r="S3616" s="14">
        <f t="shared" si="267"/>
        <v>42358.573182870372</v>
      </c>
      <c r="T3616" s="14">
        <f t="shared" si="268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65"/>
        <v>0</v>
      </c>
      <c r="P3617">
        <f t="shared" si="266"/>
        <v>1</v>
      </c>
      <c r="Q3617" s="10" t="s">
        <v>8321</v>
      </c>
      <c r="R3617" t="s">
        <v>8339</v>
      </c>
      <c r="S3617" s="14">
        <f t="shared" si="267"/>
        <v>42130.335358796292</v>
      </c>
      <c r="T3617" s="14">
        <f t="shared" si="268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65"/>
        <v>0</v>
      </c>
      <c r="P3618">
        <f t="shared" si="266"/>
        <v>2</v>
      </c>
      <c r="Q3618" s="10" t="s">
        <v>8308</v>
      </c>
      <c r="R3618" t="s">
        <v>8342</v>
      </c>
      <c r="S3618" s="14">
        <f t="shared" si="267"/>
        <v>42076.092152777783</v>
      </c>
      <c r="T3618" s="14">
        <f t="shared" si="268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65"/>
        <v>0</v>
      </c>
      <c r="P3619">
        <f t="shared" si="266"/>
        <v>2</v>
      </c>
      <c r="Q3619" s="10" t="s">
        <v>8311</v>
      </c>
      <c r="R3619" t="s">
        <v>8352</v>
      </c>
      <c r="S3619" s="14">
        <f t="shared" si="267"/>
        <v>41729.702314814815</v>
      </c>
      <c r="T3619" s="14">
        <f t="shared" si="268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65"/>
        <v>0</v>
      </c>
      <c r="P3620">
        <f t="shared" si="266"/>
        <v>1</v>
      </c>
      <c r="Q3620" s="10" t="s">
        <v>8311</v>
      </c>
      <c r="R3620" t="s">
        <v>8348</v>
      </c>
      <c r="S3620" s="14">
        <f t="shared" si="267"/>
        <v>41931.959016203706</v>
      </c>
      <c r="T3620" s="14">
        <f t="shared" si="268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65"/>
        <v>0</v>
      </c>
      <c r="P3621">
        <f t="shared" si="266"/>
        <v>1</v>
      </c>
      <c r="Q3621" s="10" t="s">
        <v>8313</v>
      </c>
      <c r="R3621" t="s">
        <v>8353</v>
      </c>
      <c r="S3621" s="14">
        <f t="shared" si="267"/>
        <v>42023.143414351856</v>
      </c>
      <c r="T3621" s="14">
        <f t="shared" si="268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65"/>
        <v>2</v>
      </c>
      <c r="P3622">
        <f t="shared" si="266"/>
        <v>1</v>
      </c>
      <c r="Q3622" s="10" t="s">
        <v>8316</v>
      </c>
      <c r="R3622" t="s">
        <v>8334</v>
      </c>
      <c r="S3622" s="14">
        <f t="shared" si="267"/>
        <v>42066.733587962968</v>
      </c>
      <c r="T3622" s="14">
        <f t="shared" si="268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65"/>
        <v>1</v>
      </c>
      <c r="P3623">
        <f t="shared" si="266"/>
        <v>1</v>
      </c>
      <c r="Q3623" s="10" t="s">
        <v>8316</v>
      </c>
      <c r="R3623" t="s">
        <v>8334</v>
      </c>
      <c r="S3623" s="14">
        <f t="shared" si="267"/>
        <v>41647.632256944446</v>
      </c>
      <c r="T3623" s="14">
        <f t="shared" si="268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65"/>
        <v>0</v>
      </c>
      <c r="P3624">
        <f t="shared" si="266"/>
        <v>2</v>
      </c>
      <c r="Q3624" s="10" t="s">
        <v>8308</v>
      </c>
      <c r="R3624" t="s">
        <v>8342</v>
      </c>
      <c r="S3624" s="14">
        <f t="shared" si="267"/>
        <v>42377.70694444445</v>
      </c>
      <c r="T3624" s="14">
        <f t="shared" si="268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65"/>
        <v>0</v>
      </c>
      <c r="P3625">
        <f t="shared" si="266"/>
        <v>1</v>
      </c>
      <c r="Q3625" s="10" t="s">
        <v>8319</v>
      </c>
      <c r="R3625" t="s">
        <v>8345</v>
      </c>
      <c r="S3625" s="14">
        <f t="shared" si="267"/>
        <v>42489.099687499998</v>
      </c>
      <c r="T3625" s="14">
        <f t="shared" si="268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65"/>
        <v>0</v>
      </c>
      <c r="P3626">
        <f t="shared" si="266"/>
        <v>1</v>
      </c>
      <c r="Q3626" s="10" t="s">
        <v>8319</v>
      </c>
      <c r="R3626" t="s">
        <v>8345</v>
      </c>
      <c r="S3626" s="14">
        <f t="shared" si="267"/>
        <v>42041.218715277777</v>
      </c>
      <c r="T3626" s="14">
        <f t="shared" si="268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65"/>
        <v>0</v>
      </c>
      <c r="P3627">
        <f t="shared" si="266"/>
        <v>1</v>
      </c>
      <c r="Q3627" s="10" t="s">
        <v>8311</v>
      </c>
      <c r="R3627" t="s">
        <v>8356</v>
      </c>
      <c r="S3627" s="14">
        <f t="shared" si="267"/>
        <v>41745.826273148145</v>
      </c>
      <c r="T3627" s="14">
        <f t="shared" si="268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65"/>
        <v>0</v>
      </c>
      <c r="P3628">
        <f t="shared" si="266"/>
        <v>1</v>
      </c>
      <c r="Q3628" s="10" t="s">
        <v>8323</v>
      </c>
      <c r="R3628" t="s">
        <v>8326</v>
      </c>
      <c r="S3628" s="14">
        <f t="shared" si="267"/>
        <v>42444.877743055549</v>
      </c>
      <c r="T3628" s="14">
        <f t="shared" si="268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65"/>
        <v>0</v>
      </c>
      <c r="P3629">
        <f t="shared" si="266"/>
        <v>1</v>
      </c>
      <c r="Q3629" s="10" t="s">
        <v>8323</v>
      </c>
      <c r="R3629" t="s">
        <v>8326</v>
      </c>
      <c r="S3629" s="14">
        <f t="shared" si="267"/>
        <v>41828.922905092593</v>
      </c>
      <c r="T3629" s="14">
        <f t="shared" si="268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65"/>
        <v>0</v>
      </c>
      <c r="P3630">
        <f t="shared" si="266"/>
        <v>1</v>
      </c>
      <c r="Q3630" s="10" t="s">
        <v>8323</v>
      </c>
      <c r="R3630" t="s">
        <v>8324</v>
      </c>
      <c r="S3630" s="14">
        <f t="shared" si="267"/>
        <v>42567.531157407408</v>
      </c>
      <c r="T3630" s="14">
        <f t="shared" si="268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65"/>
        <v>0</v>
      </c>
      <c r="P3631">
        <f t="shared" si="266"/>
        <v>1</v>
      </c>
      <c r="Q3631" s="10" t="s">
        <v>8323</v>
      </c>
      <c r="R3631" t="s">
        <v>8324</v>
      </c>
      <c r="S3631" s="14">
        <f t="shared" si="267"/>
        <v>42658.690532407403</v>
      </c>
      <c r="T3631" s="14">
        <f t="shared" si="268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65"/>
        <v>0</v>
      </c>
      <c r="P3632">
        <f t="shared" si="266"/>
        <v>1</v>
      </c>
      <c r="Q3632" s="10" t="s">
        <v>8323</v>
      </c>
      <c r="R3632" t="s">
        <v>8335</v>
      </c>
      <c r="S3632" s="14">
        <f t="shared" si="267"/>
        <v>42437.094490740739</v>
      </c>
      <c r="T3632" s="14">
        <f t="shared" si="268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65"/>
        <v>0</v>
      </c>
      <c r="P3633">
        <f t="shared" si="266"/>
        <v>2</v>
      </c>
      <c r="Q3633" s="10" t="s">
        <v>8323</v>
      </c>
      <c r="R3633" t="s">
        <v>8326</v>
      </c>
      <c r="S3633" s="14">
        <f t="shared" si="267"/>
        <v>42391.772997685184</v>
      </c>
      <c r="T3633" s="14">
        <f t="shared" si="268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65"/>
        <v>0</v>
      </c>
      <c r="P3634">
        <f t="shared" si="266"/>
        <v>1</v>
      </c>
      <c r="Q3634" s="10" t="s">
        <v>8321</v>
      </c>
      <c r="R3634" t="s">
        <v>8337</v>
      </c>
      <c r="S3634" s="14">
        <f t="shared" si="267"/>
        <v>42096.704976851848</v>
      </c>
      <c r="T3634" s="14">
        <f t="shared" si="268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65"/>
        <v>0</v>
      </c>
      <c r="P3635">
        <f t="shared" si="266"/>
        <v>1</v>
      </c>
      <c r="Q3635" s="10" t="s">
        <v>8321</v>
      </c>
      <c r="R3635" t="s">
        <v>8325</v>
      </c>
      <c r="S3635" s="14">
        <f t="shared" si="267"/>
        <v>42534.180717592593</v>
      </c>
      <c r="T3635" s="14">
        <f t="shared" si="268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65"/>
        <v>0</v>
      </c>
      <c r="P3636">
        <f t="shared" si="266"/>
        <v>1</v>
      </c>
      <c r="Q3636" s="10" t="s">
        <v>8321</v>
      </c>
      <c r="R3636" t="s">
        <v>8325</v>
      </c>
      <c r="S3636" s="14">
        <f t="shared" si="267"/>
        <v>42416.881018518514</v>
      </c>
      <c r="T3636" s="14">
        <f t="shared" si="268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65"/>
        <v>0</v>
      </c>
      <c r="P3637">
        <f t="shared" si="266"/>
        <v>1</v>
      </c>
      <c r="Q3637" s="10" t="s">
        <v>8321</v>
      </c>
      <c r="R3637" t="s">
        <v>8325</v>
      </c>
      <c r="S3637" s="14">
        <f t="shared" si="267"/>
        <v>42009.64061342593</v>
      </c>
      <c r="T3637" s="14">
        <f t="shared" si="268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65"/>
        <v>0</v>
      </c>
      <c r="P3638">
        <f t="shared" si="266"/>
        <v>1</v>
      </c>
      <c r="Q3638" s="10" t="s">
        <v>8321</v>
      </c>
      <c r="R3638" t="s">
        <v>8339</v>
      </c>
      <c r="S3638" s="14">
        <f t="shared" si="267"/>
        <v>42488.848784722228</v>
      </c>
      <c r="T3638" s="14">
        <f t="shared" si="268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65"/>
        <v>0</v>
      </c>
      <c r="P3639">
        <f t="shared" si="266"/>
        <v>1</v>
      </c>
      <c r="Q3639" s="10" t="s">
        <v>8321</v>
      </c>
      <c r="R3639" t="s">
        <v>8339</v>
      </c>
      <c r="S3639" s="14">
        <f t="shared" si="267"/>
        <v>42753.329039351855</v>
      </c>
      <c r="T3639" s="14">
        <f t="shared" si="268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65"/>
        <v>0</v>
      </c>
      <c r="P3640">
        <f t="shared" si="266"/>
        <v>1</v>
      </c>
      <c r="Q3640" s="10" t="s">
        <v>8321</v>
      </c>
      <c r="R3640" t="s">
        <v>8339</v>
      </c>
      <c r="S3640" s="14">
        <f t="shared" si="267"/>
        <v>41620.93141203704</v>
      </c>
      <c r="T3640" s="14">
        <f t="shared" si="268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65"/>
        <v>0</v>
      </c>
      <c r="P3641">
        <f t="shared" si="266"/>
        <v>1</v>
      </c>
      <c r="Q3641" s="10" t="s">
        <v>8308</v>
      </c>
      <c r="R3641" t="s">
        <v>8342</v>
      </c>
      <c r="S3641" s="14">
        <f t="shared" si="267"/>
        <v>42009.817199074074</v>
      </c>
      <c r="T3641" s="14">
        <f t="shared" si="268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65"/>
        <v>0</v>
      </c>
      <c r="P3642">
        <f t="shared" si="266"/>
        <v>1</v>
      </c>
      <c r="Q3642" s="10" t="s">
        <v>8308</v>
      </c>
      <c r="R3642" t="s">
        <v>8342</v>
      </c>
      <c r="S3642" s="14">
        <f t="shared" si="267"/>
        <v>42433.737453703703</v>
      </c>
      <c r="T3642" s="14">
        <f t="shared" si="268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65"/>
        <v>0</v>
      </c>
      <c r="P3643">
        <f t="shared" si="266"/>
        <v>1</v>
      </c>
      <c r="Q3643" s="10" t="s">
        <v>8308</v>
      </c>
      <c r="R3643" t="s">
        <v>8342</v>
      </c>
      <c r="S3643" s="14">
        <f t="shared" si="267"/>
        <v>42411.942997685182</v>
      </c>
      <c r="T3643" s="14">
        <f t="shared" si="268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65"/>
        <v>0</v>
      </c>
      <c r="P3644">
        <f t="shared" si="266"/>
        <v>1</v>
      </c>
      <c r="Q3644" s="10" t="s">
        <v>8308</v>
      </c>
      <c r="R3644" t="s">
        <v>8342</v>
      </c>
      <c r="S3644" s="14">
        <f t="shared" si="267"/>
        <v>42535.68440972222</v>
      </c>
      <c r="T3644" s="14">
        <f t="shared" si="268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65"/>
        <v>0</v>
      </c>
      <c r="P3645">
        <f t="shared" si="266"/>
        <v>1</v>
      </c>
      <c r="Q3645" s="10" t="s">
        <v>8308</v>
      </c>
      <c r="R3645" t="s">
        <v>8342</v>
      </c>
      <c r="S3645" s="14">
        <f t="shared" si="267"/>
        <v>42031.471666666665</v>
      </c>
      <c r="T3645" s="14">
        <f t="shared" si="268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65"/>
        <v>0</v>
      </c>
      <c r="P3646">
        <f t="shared" si="266"/>
        <v>1</v>
      </c>
      <c r="Q3646" s="10" t="s">
        <v>8308</v>
      </c>
      <c r="R3646" t="s">
        <v>8342</v>
      </c>
      <c r="S3646" s="14">
        <f t="shared" si="267"/>
        <v>42605.908182870371</v>
      </c>
      <c r="T3646" s="14">
        <f t="shared" si="268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65"/>
        <v>0</v>
      </c>
      <c r="P3647">
        <f t="shared" si="266"/>
        <v>1</v>
      </c>
      <c r="Q3647" s="10" t="s">
        <v>8308</v>
      </c>
      <c r="R3647" t="s">
        <v>8342</v>
      </c>
      <c r="S3647" s="14">
        <f t="shared" si="267"/>
        <v>42052.93850694444</v>
      </c>
      <c r="T3647" s="14">
        <f t="shared" si="268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65"/>
        <v>0</v>
      </c>
      <c r="P3648">
        <f t="shared" si="266"/>
        <v>1</v>
      </c>
      <c r="Q3648" s="10" t="s">
        <v>8308</v>
      </c>
      <c r="R3648" t="s">
        <v>8342</v>
      </c>
      <c r="S3648" s="14">
        <f t="shared" si="267"/>
        <v>42178.614571759259</v>
      </c>
      <c r="T3648" s="14">
        <f t="shared" si="268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65"/>
        <v>0</v>
      </c>
      <c r="P3649">
        <f t="shared" si="266"/>
        <v>1</v>
      </c>
      <c r="Q3649" s="10" t="s">
        <v>8308</v>
      </c>
      <c r="R3649" t="s">
        <v>8342</v>
      </c>
      <c r="S3649" s="14">
        <f t="shared" si="267"/>
        <v>41908.650347222225</v>
      </c>
      <c r="T3649" s="14">
        <f t="shared" si="268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65"/>
        <v>0</v>
      </c>
      <c r="P3650">
        <f t="shared" si="266"/>
        <v>1</v>
      </c>
      <c r="Q3650" s="10" t="s">
        <v>8308</v>
      </c>
      <c r="R3650" t="s">
        <v>8342</v>
      </c>
      <c r="S3650" s="14">
        <f t="shared" si="267"/>
        <v>42031.928576388891</v>
      </c>
      <c r="T3650" s="14">
        <f t="shared" si="268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69">ROUND(E3651/D3651*100,0)</f>
        <v>0</v>
      </c>
      <c r="P3651">
        <f t="shared" ref="P3651:P3714" si="270">IFERROR(ROUND(E3651/L3651,2),0)</f>
        <v>1</v>
      </c>
      <c r="Q3651" s="10" t="s">
        <v>8308</v>
      </c>
      <c r="R3651" t="s">
        <v>8342</v>
      </c>
      <c r="S3651" s="14">
        <f t="shared" ref="S3651:S3714" si="271">(((J3651/60)/60)/24)+DATE(1970,1,1)</f>
        <v>41865.583275462966</v>
      </c>
      <c r="T3651" s="14">
        <f t="shared" ref="T3651:T3714" si="272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69"/>
        <v>0</v>
      </c>
      <c r="P3652">
        <f t="shared" si="270"/>
        <v>1</v>
      </c>
      <c r="Q3652" s="10" t="s">
        <v>8308</v>
      </c>
      <c r="R3652" t="s">
        <v>8310</v>
      </c>
      <c r="S3652" s="14">
        <f t="shared" si="271"/>
        <v>42639.805601851855</v>
      </c>
      <c r="T3652" s="14">
        <f t="shared" si="272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69"/>
        <v>0</v>
      </c>
      <c r="P3653">
        <f t="shared" si="270"/>
        <v>1</v>
      </c>
      <c r="Q3653" s="10" t="s">
        <v>8308</v>
      </c>
      <c r="R3653" t="s">
        <v>8310</v>
      </c>
      <c r="S3653" s="14">
        <f t="shared" si="271"/>
        <v>41815.927106481482</v>
      </c>
      <c r="T3653" s="14">
        <f t="shared" si="272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69"/>
        <v>0</v>
      </c>
      <c r="P3654">
        <f t="shared" si="270"/>
        <v>1</v>
      </c>
      <c r="Q3654" s="10" t="s">
        <v>8346</v>
      </c>
      <c r="R3654" t="s">
        <v>8347</v>
      </c>
      <c r="S3654" s="14">
        <f t="shared" si="271"/>
        <v>41918.818460648145</v>
      </c>
      <c r="T3654" s="14">
        <f t="shared" si="272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69"/>
        <v>0</v>
      </c>
      <c r="P3655">
        <f t="shared" si="270"/>
        <v>1</v>
      </c>
      <c r="Q3655" s="10" t="s">
        <v>8316</v>
      </c>
      <c r="R3655" t="s">
        <v>8334</v>
      </c>
      <c r="S3655" s="14">
        <f t="shared" si="271"/>
        <v>42347.203587962969</v>
      </c>
      <c r="T3655" s="14">
        <f t="shared" si="272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69"/>
        <v>0</v>
      </c>
      <c r="P3656">
        <f t="shared" si="270"/>
        <v>1</v>
      </c>
      <c r="Q3656" s="10" t="s">
        <v>8316</v>
      </c>
      <c r="R3656" t="s">
        <v>8344</v>
      </c>
      <c r="S3656" s="14">
        <f t="shared" si="271"/>
        <v>41828.649502314816</v>
      </c>
      <c r="T3656" s="14">
        <f t="shared" si="272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69"/>
        <v>0</v>
      </c>
      <c r="P3657">
        <f t="shared" si="270"/>
        <v>1</v>
      </c>
      <c r="Q3657" s="10" t="s">
        <v>8316</v>
      </c>
      <c r="R3657" t="s">
        <v>8344</v>
      </c>
      <c r="S3657" s="14">
        <f t="shared" si="271"/>
        <v>41958.285046296296</v>
      </c>
      <c r="T3657" s="14">
        <f t="shared" si="272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69"/>
        <v>0</v>
      </c>
      <c r="P3658">
        <f t="shared" si="270"/>
        <v>1</v>
      </c>
      <c r="Q3658" s="10" t="s">
        <v>8308</v>
      </c>
      <c r="R3658" t="s">
        <v>8310</v>
      </c>
      <c r="S3658" s="14">
        <f t="shared" si="271"/>
        <v>42393.961909722217</v>
      </c>
      <c r="T3658" s="14">
        <f t="shared" si="272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69"/>
        <v>0</v>
      </c>
      <c r="P3659">
        <f t="shared" si="270"/>
        <v>1</v>
      </c>
      <c r="Q3659" s="10" t="s">
        <v>8311</v>
      </c>
      <c r="R3659" t="s">
        <v>8348</v>
      </c>
      <c r="S3659" s="14">
        <f t="shared" si="271"/>
        <v>42479.318518518514</v>
      </c>
      <c r="T3659" s="14">
        <f t="shared" si="272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69"/>
        <v>0</v>
      </c>
      <c r="P3660">
        <f t="shared" si="270"/>
        <v>1</v>
      </c>
      <c r="Q3660" s="10" t="s">
        <v>8311</v>
      </c>
      <c r="R3660" t="s">
        <v>8348</v>
      </c>
      <c r="S3660" s="14">
        <f t="shared" si="271"/>
        <v>42708.25309027778</v>
      </c>
      <c r="T3660" s="14">
        <f t="shared" si="272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69"/>
        <v>0</v>
      </c>
      <c r="P3661">
        <f t="shared" si="270"/>
        <v>1</v>
      </c>
      <c r="Q3661" s="10" t="s">
        <v>8311</v>
      </c>
      <c r="R3661" t="s">
        <v>8348</v>
      </c>
      <c r="S3661" s="14">
        <f t="shared" si="271"/>
        <v>42486.748414351852</v>
      </c>
      <c r="T3661" s="14">
        <f t="shared" si="272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69"/>
        <v>0</v>
      </c>
      <c r="P3662">
        <f t="shared" si="270"/>
        <v>1</v>
      </c>
      <c r="Q3662" s="10" t="s">
        <v>8311</v>
      </c>
      <c r="R3662" t="s">
        <v>8348</v>
      </c>
      <c r="S3662" s="14">
        <f t="shared" si="271"/>
        <v>42390.171261574069</v>
      </c>
      <c r="T3662" s="14">
        <f t="shared" si="272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69"/>
        <v>0</v>
      </c>
      <c r="P3663">
        <f t="shared" si="270"/>
        <v>1</v>
      </c>
      <c r="Q3663" s="10" t="s">
        <v>8311</v>
      </c>
      <c r="R3663" t="s">
        <v>8352</v>
      </c>
      <c r="S3663" s="14">
        <f t="shared" si="271"/>
        <v>41444.64261574074</v>
      </c>
      <c r="T3663" s="14">
        <f t="shared" si="272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69"/>
        <v>0</v>
      </c>
      <c r="P3664">
        <f t="shared" si="270"/>
        <v>1</v>
      </c>
      <c r="Q3664" s="10" t="s">
        <v>8313</v>
      </c>
      <c r="R3664" t="s">
        <v>8355</v>
      </c>
      <c r="S3664" s="14">
        <f t="shared" si="271"/>
        <v>42031.884652777779</v>
      </c>
      <c r="T3664" s="14">
        <f t="shared" si="272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69"/>
        <v>0</v>
      </c>
      <c r="P3665">
        <f t="shared" si="270"/>
        <v>1</v>
      </c>
      <c r="Q3665" s="10" t="s">
        <v>8313</v>
      </c>
      <c r="R3665" t="s">
        <v>8351</v>
      </c>
      <c r="S3665" s="14">
        <f t="shared" si="271"/>
        <v>41956.950983796298</v>
      </c>
      <c r="T3665" s="14">
        <f t="shared" si="272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69"/>
        <v>0</v>
      </c>
      <c r="P3666">
        <f t="shared" si="270"/>
        <v>1</v>
      </c>
      <c r="Q3666" s="10" t="s">
        <v>8313</v>
      </c>
      <c r="R3666" t="s">
        <v>8351</v>
      </c>
      <c r="S3666" s="14">
        <f t="shared" si="271"/>
        <v>42151.667337962965</v>
      </c>
      <c r="T3666" s="14">
        <f t="shared" si="272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69"/>
        <v>0</v>
      </c>
      <c r="P3667">
        <f t="shared" si="270"/>
        <v>1</v>
      </c>
      <c r="Q3667" s="10" t="s">
        <v>8327</v>
      </c>
      <c r="R3667" t="s">
        <v>8330</v>
      </c>
      <c r="S3667" s="14">
        <f t="shared" si="271"/>
        <v>42063.869791666672</v>
      </c>
      <c r="T3667" s="14">
        <f t="shared" si="272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69"/>
        <v>0</v>
      </c>
      <c r="P3668">
        <f t="shared" si="270"/>
        <v>1</v>
      </c>
      <c r="Q3668" s="10" t="s">
        <v>8327</v>
      </c>
      <c r="R3668" t="s">
        <v>8330</v>
      </c>
      <c r="S3668" s="14">
        <f t="shared" si="271"/>
        <v>42425.960983796293</v>
      </c>
      <c r="T3668" s="14">
        <f t="shared" si="272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69"/>
        <v>0</v>
      </c>
      <c r="P3669">
        <f t="shared" si="270"/>
        <v>1</v>
      </c>
      <c r="Q3669" s="10" t="s">
        <v>8327</v>
      </c>
      <c r="R3669" t="s">
        <v>8330</v>
      </c>
      <c r="S3669" s="14">
        <f t="shared" si="271"/>
        <v>42044.927974537044</v>
      </c>
      <c r="T3669" s="14">
        <f t="shared" si="272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69"/>
        <v>0</v>
      </c>
      <c r="P3670">
        <f t="shared" si="270"/>
        <v>1</v>
      </c>
      <c r="Q3670" s="10" t="s">
        <v>8327</v>
      </c>
      <c r="R3670" t="s">
        <v>8330</v>
      </c>
      <c r="S3670" s="14">
        <f t="shared" si="271"/>
        <v>42102.036527777775</v>
      </c>
      <c r="T3670" s="14">
        <f t="shared" si="272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69"/>
        <v>0</v>
      </c>
      <c r="P3671">
        <f t="shared" si="270"/>
        <v>1</v>
      </c>
      <c r="Q3671" s="10" t="s">
        <v>8327</v>
      </c>
      <c r="R3671" t="s">
        <v>8330</v>
      </c>
      <c r="S3671" s="14">
        <f t="shared" si="271"/>
        <v>42435.874212962968</v>
      </c>
      <c r="T3671" s="14">
        <f t="shared" si="272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69"/>
        <v>0</v>
      </c>
      <c r="P3672">
        <f t="shared" si="270"/>
        <v>1</v>
      </c>
      <c r="Q3672" s="10" t="s">
        <v>8313</v>
      </c>
      <c r="R3672" t="s">
        <v>8353</v>
      </c>
      <c r="S3672" s="14">
        <f t="shared" si="271"/>
        <v>42413.433831018512</v>
      </c>
      <c r="T3672" s="14">
        <f t="shared" si="272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69"/>
        <v>0</v>
      </c>
      <c r="P3673">
        <f t="shared" si="270"/>
        <v>1</v>
      </c>
      <c r="Q3673" s="10" t="s">
        <v>8316</v>
      </c>
      <c r="R3673" t="s">
        <v>8334</v>
      </c>
      <c r="S3673" s="14">
        <f t="shared" si="271"/>
        <v>42397.679513888885</v>
      </c>
      <c r="T3673" s="14">
        <f t="shared" si="272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69"/>
        <v>0</v>
      </c>
      <c r="P3674">
        <f t="shared" si="270"/>
        <v>1</v>
      </c>
      <c r="Q3674" s="10" t="s">
        <v>8308</v>
      </c>
      <c r="R3674" t="s">
        <v>8342</v>
      </c>
      <c r="S3674" s="14">
        <f t="shared" si="271"/>
        <v>42515.727650462963</v>
      </c>
      <c r="T3674" s="14">
        <f t="shared" si="272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69"/>
        <v>0</v>
      </c>
      <c r="P3675">
        <f t="shared" si="270"/>
        <v>1</v>
      </c>
      <c r="Q3675" s="10" t="s">
        <v>8319</v>
      </c>
      <c r="R3675" t="s">
        <v>8345</v>
      </c>
      <c r="S3675" s="14">
        <f t="shared" si="271"/>
        <v>42026.687453703707</v>
      </c>
      <c r="T3675" s="14">
        <f t="shared" si="272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69"/>
        <v>0</v>
      </c>
      <c r="P3676">
        <f t="shared" si="270"/>
        <v>1</v>
      </c>
      <c r="Q3676" s="10" t="s">
        <v>8319</v>
      </c>
      <c r="R3676" t="s">
        <v>8345</v>
      </c>
      <c r="S3676" s="14">
        <f t="shared" si="271"/>
        <v>42044.724953703699</v>
      </c>
      <c r="T3676" s="14">
        <f t="shared" si="272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69"/>
        <v>0</v>
      </c>
      <c r="P3677">
        <f t="shared" si="270"/>
        <v>1</v>
      </c>
      <c r="Q3677" s="10" t="s">
        <v>8319</v>
      </c>
      <c r="R3677" t="s">
        <v>8345</v>
      </c>
      <c r="S3677" s="14">
        <f t="shared" si="271"/>
        <v>42502.913761574076</v>
      </c>
      <c r="T3677" s="14">
        <f t="shared" si="272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69"/>
        <v>0</v>
      </c>
      <c r="P3678">
        <f t="shared" si="270"/>
        <v>1</v>
      </c>
      <c r="Q3678" s="10" t="s">
        <v>8319</v>
      </c>
      <c r="R3678" t="s">
        <v>8345</v>
      </c>
      <c r="S3678" s="14">
        <f t="shared" si="271"/>
        <v>42412.318668981476</v>
      </c>
      <c r="T3678" s="14">
        <f t="shared" si="272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69"/>
        <v>0</v>
      </c>
      <c r="P3679">
        <f t="shared" si="270"/>
        <v>1</v>
      </c>
      <c r="Q3679" s="10" t="s">
        <v>8319</v>
      </c>
      <c r="R3679" t="s">
        <v>8345</v>
      </c>
      <c r="S3679" s="14">
        <f t="shared" si="271"/>
        <v>42045.784155092595</v>
      </c>
      <c r="T3679" s="14">
        <f t="shared" si="272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69"/>
        <v>0</v>
      </c>
      <c r="P3680">
        <f t="shared" si="270"/>
        <v>1</v>
      </c>
      <c r="Q3680" s="10" t="s">
        <v>8319</v>
      </c>
      <c r="R3680" t="s">
        <v>8345</v>
      </c>
      <c r="S3680" s="14">
        <f t="shared" si="271"/>
        <v>42642.988819444443</v>
      </c>
      <c r="T3680" s="14">
        <f t="shared" si="272"/>
        <v>42672.988819444443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69"/>
        <v>0</v>
      </c>
      <c r="P3681">
        <f t="shared" si="270"/>
        <v>1</v>
      </c>
      <c r="Q3681" s="10" t="s">
        <v>8319</v>
      </c>
      <c r="R3681" t="s">
        <v>8345</v>
      </c>
      <c r="S3681" s="14">
        <f t="shared" si="271"/>
        <v>41828.967916666668</v>
      </c>
      <c r="T3681" s="14">
        <f t="shared" si="272"/>
        <v>41858.967916666668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69"/>
        <v>0</v>
      </c>
      <c r="P3682">
        <f t="shared" si="270"/>
        <v>1</v>
      </c>
      <c r="Q3682" s="10" t="s">
        <v>8319</v>
      </c>
      <c r="R3682" t="s">
        <v>8345</v>
      </c>
      <c r="S3682" s="14">
        <f t="shared" si="271"/>
        <v>42551.961689814809</v>
      </c>
      <c r="T3682" s="14">
        <f t="shared" si="272"/>
        <v>42581.961689814809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69"/>
        <v>0</v>
      </c>
      <c r="P3683">
        <f t="shared" si="270"/>
        <v>1</v>
      </c>
      <c r="Q3683" s="10" t="s">
        <v>8319</v>
      </c>
      <c r="R3683" t="s">
        <v>8345</v>
      </c>
      <c r="S3683" s="14">
        <f t="shared" si="271"/>
        <v>41878.140497685185</v>
      </c>
      <c r="T3683" s="14">
        <f t="shared" si="272"/>
        <v>41908.140497685185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69"/>
        <v>0</v>
      </c>
      <c r="P3684">
        <f t="shared" si="270"/>
        <v>1</v>
      </c>
      <c r="Q3684" s="10" t="s">
        <v>8311</v>
      </c>
      <c r="R3684" t="s">
        <v>8356</v>
      </c>
      <c r="S3684" s="14">
        <f t="shared" si="271"/>
        <v>42474.86482638889</v>
      </c>
      <c r="T3684" s="14">
        <f t="shared" si="272"/>
        <v>42484.86482638889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69"/>
        <v>0</v>
      </c>
      <c r="P3685">
        <f t="shared" si="270"/>
        <v>1</v>
      </c>
      <c r="Q3685" s="10" t="s">
        <v>8323</v>
      </c>
      <c r="R3685" t="s">
        <v>8326</v>
      </c>
      <c r="S3685" s="14">
        <f t="shared" si="271"/>
        <v>42107.841284722221</v>
      </c>
      <c r="T3685" s="14">
        <f t="shared" si="272"/>
        <v>42167.841284722221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69"/>
        <v>0</v>
      </c>
      <c r="P3686">
        <f t="shared" si="270"/>
        <v>1</v>
      </c>
      <c r="Q3686" s="10" t="s">
        <v>8323</v>
      </c>
      <c r="R3686" t="s">
        <v>8326</v>
      </c>
      <c r="S3686" s="14">
        <f t="shared" si="271"/>
        <v>42017.907337962963</v>
      </c>
      <c r="T3686" s="14">
        <f t="shared" si="272"/>
        <v>42077.865671296298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69"/>
        <v>0</v>
      </c>
      <c r="P3687">
        <f t="shared" si="270"/>
        <v>1</v>
      </c>
      <c r="Q3687" s="10" t="s">
        <v>8323</v>
      </c>
      <c r="R3687" t="s">
        <v>8324</v>
      </c>
      <c r="S3687" s="14">
        <f t="shared" si="271"/>
        <v>42034.960127314815</v>
      </c>
      <c r="T3687" s="14">
        <f t="shared" si="272"/>
        <v>42064.960127314815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69"/>
        <v>0</v>
      </c>
      <c r="P3688">
        <f t="shared" si="270"/>
        <v>1</v>
      </c>
      <c r="Q3688" s="10" t="s">
        <v>8323</v>
      </c>
      <c r="R3688" t="s">
        <v>8324</v>
      </c>
      <c r="S3688" s="14">
        <f t="shared" si="271"/>
        <v>41953.95821759259</v>
      </c>
      <c r="T3688" s="14">
        <f t="shared" si="272"/>
        <v>42013.95821759259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69"/>
        <v>0</v>
      </c>
      <c r="P3689">
        <f t="shared" si="270"/>
        <v>1</v>
      </c>
      <c r="Q3689" s="10" t="s">
        <v>8323</v>
      </c>
      <c r="R3689" t="s">
        <v>8324</v>
      </c>
      <c r="S3689" s="14">
        <f t="shared" si="271"/>
        <v>42509.374537037031</v>
      </c>
      <c r="T3689" s="14">
        <f t="shared" si="272"/>
        <v>42517.55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69"/>
        <v>0</v>
      </c>
      <c r="P3690">
        <f t="shared" si="270"/>
        <v>1</v>
      </c>
      <c r="Q3690" s="10" t="s">
        <v>8323</v>
      </c>
      <c r="R3690" t="s">
        <v>8335</v>
      </c>
      <c r="S3690" s="14">
        <f t="shared" si="271"/>
        <v>42460.320613425924</v>
      </c>
      <c r="T3690" s="14">
        <f t="shared" si="272"/>
        <v>42490.231944444444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69"/>
        <v>0</v>
      </c>
      <c r="P3691">
        <f t="shared" si="270"/>
        <v>1</v>
      </c>
      <c r="Q3691" s="10" t="s">
        <v>8323</v>
      </c>
      <c r="R3691" t="s">
        <v>8335</v>
      </c>
      <c r="S3691" s="14">
        <f t="shared" si="271"/>
        <v>41942.84710648148</v>
      </c>
      <c r="T3691" s="14">
        <f t="shared" si="272"/>
        <v>41972.888773148152</v>
      </c>
      <c r="U3691">
        <f>YEAR(S3691)</f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69"/>
        <v>0</v>
      </c>
      <c r="P3692">
        <f t="shared" si="270"/>
        <v>1</v>
      </c>
      <c r="Q3692" s="10" t="s">
        <v>8323</v>
      </c>
      <c r="R3692" t="s">
        <v>8335</v>
      </c>
      <c r="S3692" s="14">
        <f t="shared" si="271"/>
        <v>42590.677152777775</v>
      </c>
      <c r="T3692" s="14">
        <f t="shared" si="272"/>
        <v>42650.632638888885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69"/>
        <v>0</v>
      </c>
      <c r="P3693">
        <f t="shared" si="270"/>
        <v>1</v>
      </c>
      <c r="Q3693" s="10" t="s">
        <v>8323</v>
      </c>
      <c r="R3693" t="s">
        <v>8335</v>
      </c>
      <c r="S3693" s="14">
        <f t="shared" si="271"/>
        <v>42665.970347222217</v>
      </c>
      <c r="T3693" s="14">
        <f t="shared" si="272"/>
        <v>42696.012013888889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69"/>
        <v>0</v>
      </c>
      <c r="P3694">
        <f t="shared" si="270"/>
        <v>1</v>
      </c>
      <c r="Q3694" s="10" t="s">
        <v>8323</v>
      </c>
      <c r="R3694" t="s">
        <v>8335</v>
      </c>
      <c r="S3694" s="14">
        <f t="shared" si="271"/>
        <v>42689.029583333337</v>
      </c>
      <c r="T3694" s="14">
        <f t="shared" si="272"/>
        <v>42749.029583333337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69"/>
        <v>0</v>
      </c>
      <c r="P3695">
        <f t="shared" si="270"/>
        <v>1</v>
      </c>
      <c r="Q3695" s="10" t="s">
        <v>8323</v>
      </c>
      <c r="R3695" t="s">
        <v>8326</v>
      </c>
      <c r="S3695" s="14">
        <f t="shared" si="271"/>
        <v>42041.743090277778</v>
      </c>
      <c r="T3695" s="14">
        <f t="shared" si="272"/>
        <v>42071.701423611114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69"/>
        <v>0</v>
      </c>
      <c r="P3696">
        <f t="shared" si="270"/>
        <v>1</v>
      </c>
      <c r="Q3696" s="10" t="s">
        <v>8323</v>
      </c>
      <c r="R3696" t="s">
        <v>8326</v>
      </c>
      <c r="S3696" s="14">
        <f t="shared" si="271"/>
        <v>41789.893599537041</v>
      </c>
      <c r="T3696" s="14">
        <f t="shared" si="272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69"/>
        <v>0</v>
      </c>
      <c r="P3697">
        <f t="shared" si="270"/>
        <v>1</v>
      </c>
      <c r="Q3697" s="10" t="s">
        <v>8323</v>
      </c>
      <c r="R3697" t="s">
        <v>8326</v>
      </c>
      <c r="S3697" s="14">
        <f t="shared" si="271"/>
        <v>42611.261064814811</v>
      </c>
      <c r="T3697" s="14">
        <f t="shared" si="272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69"/>
        <v>0</v>
      </c>
      <c r="P3698">
        <f t="shared" si="270"/>
        <v>1</v>
      </c>
      <c r="Q3698" s="10" t="s">
        <v>8323</v>
      </c>
      <c r="R3698" t="s">
        <v>8326</v>
      </c>
      <c r="S3698" s="14">
        <f t="shared" si="271"/>
        <v>42059.270023148143</v>
      </c>
      <c r="T3698" s="14">
        <f t="shared" si="272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69"/>
        <v>0</v>
      </c>
      <c r="P3699">
        <f t="shared" si="270"/>
        <v>1</v>
      </c>
      <c r="Q3699" s="10" t="s">
        <v>8323</v>
      </c>
      <c r="R3699" t="s">
        <v>8326</v>
      </c>
      <c r="S3699" s="14">
        <f t="shared" si="271"/>
        <v>42415.168564814812</v>
      </c>
      <c r="T3699" s="14">
        <f t="shared" si="272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69"/>
        <v>0</v>
      </c>
      <c r="P3700">
        <f t="shared" si="270"/>
        <v>1</v>
      </c>
      <c r="Q3700" s="10" t="s">
        <v>8323</v>
      </c>
      <c r="R3700" t="s">
        <v>8326</v>
      </c>
      <c r="S3700" s="14">
        <f t="shared" si="271"/>
        <v>42433.825717592597</v>
      </c>
      <c r="T3700" s="14">
        <f t="shared" si="272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69"/>
        <v>0</v>
      </c>
      <c r="P3701">
        <f t="shared" si="270"/>
        <v>1</v>
      </c>
      <c r="Q3701" s="10" t="s">
        <v>8323</v>
      </c>
      <c r="R3701" t="s">
        <v>8326</v>
      </c>
      <c r="S3701" s="14">
        <f t="shared" si="271"/>
        <v>41890.16269675926</v>
      </c>
      <c r="T3701" s="14">
        <f t="shared" si="272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69"/>
        <v>0</v>
      </c>
      <c r="P3702">
        <f t="shared" si="270"/>
        <v>1</v>
      </c>
      <c r="Q3702" s="10" t="s">
        <v>8323</v>
      </c>
      <c r="R3702" t="s">
        <v>8326</v>
      </c>
      <c r="S3702" s="14">
        <f t="shared" si="271"/>
        <v>42174.780821759254</v>
      </c>
      <c r="T3702" s="14">
        <f t="shared" si="272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69"/>
        <v>0</v>
      </c>
      <c r="P3703">
        <f t="shared" si="270"/>
        <v>1</v>
      </c>
      <c r="Q3703" s="10" t="s">
        <v>8323</v>
      </c>
      <c r="R3703" t="s">
        <v>8326</v>
      </c>
      <c r="S3703" s="14">
        <f t="shared" si="271"/>
        <v>41842.201261574075</v>
      </c>
      <c r="T3703" s="14">
        <f t="shared" si="272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69"/>
        <v>0</v>
      </c>
      <c r="P3704">
        <f t="shared" si="270"/>
        <v>1</v>
      </c>
      <c r="Q3704" s="10" t="s">
        <v>8323</v>
      </c>
      <c r="R3704" t="s">
        <v>8326</v>
      </c>
      <c r="S3704" s="14">
        <f t="shared" si="271"/>
        <v>41905.636469907404</v>
      </c>
      <c r="T3704" s="14">
        <f t="shared" si="272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69"/>
        <v>0</v>
      </c>
      <c r="P3705">
        <f t="shared" si="270"/>
        <v>1</v>
      </c>
      <c r="Q3705" s="10" t="s">
        <v>8323</v>
      </c>
      <c r="R3705" t="s">
        <v>8326</v>
      </c>
      <c r="S3705" s="14">
        <f t="shared" si="271"/>
        <v>42400.946597222224</v>
      </c>
      <c r="T3705" s="14">
        <f t="shared" si="272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69"/>
        <v>0</v>
      </c>
      <c r="P3706">
        <f t="shared" si="270"/>
        <v>0</v>
      </c>
      <c r="Q3706" s="10" t="s">
        <v>8321</v>
      </c>
      <c r="R3706" t="s">
        <v>8337</v>
      </c>
      <c r="S3706" s="14">
        <f t="shared" si="271"/>
        <v>42593.431793981479</v>
      </c>
      <c r="T3706" s="14">
        <f t="shared" si="272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69"/>
        <v>0</v>
      </c>
      <c r="P3707">
        <f t="shared" si="270"/>
        <v>0</v>
      </c>
      <c r="Q3707" s="10" t="s">
        <v>8321</v>
      </c>
      <c r="R3707" t="s">
        <v>8337</v>
      </c>
      <c r="S3707" s="14">
        <f t="shared" si="271"/>
        <v>42114.928726851853</v>
      </c>
      <c r="T3707" s="14">
        <f t="shared" si="272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69"/>
        <v>0</v>
      </c>
      <c r="P3708">
        <f t="shared" si="270"/>
        <v>0</v>
      </c>
      <c r="Q3708" s="10" t="s">
        <v>8321</v>
      </c>
      <c r="R3708" t="s">
        <v>8337</v>
      </c>
      <c r="S3708" s="14">
        <f t="shared" si="271"/>
        <v>41882.937303240738</v>
      </c>
      <c r="T3708" s="14">
        <f t="shared" si="272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69"/>
        <v>0</v>
      </c>
      <c r="P3709">
        <f t="shared" si="270"/>
        <v>0</v>
      </c>
      <c r="Q3709" s="10" t="s">
        <v>8321</v>
      </c>
      <c r="R3709" t="s">
        <v>8337</v>
      </c>
      <c r="S3709" s="14">
        <f t="shared" si="271"/>
        <v>41778.915416666663</v>
      </c>
      <c r="T3709" s="14">
        <f t="shared" si="272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69"/>
        <v>0</v>
      </c>
      <c r="P3710">
        <f t="shared" si="270"/>
        <v>0</v>
      </c>
      <c r="Q3710" s="10" t="s">
        <v>8321</v>
      </c>
      <c r="R3710" t="s">
        <v>8337</v>
      </c>
      <c r="S3710" s="14">
        <f t="shared" si="271"/>
        <v>42541.837511574078</v>
      </c>
      <c r="T3710" s="14">
        <f t="shared" si="272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69"/>
        <v>0</v>
      </c>
      <c r="P3711">
        <f t="shared" si="270"/>
        <v>0</v>
      </c>
      <c r="Q3711" s="10" t="s">
        <v>8321</v>
      </c>
      <c r="R3711" t="s">
        <v>8337</v>
      </c>
      <c r="S3711" s="14">
        <f t="shared" si="271"/>
        <v>42491.80768518518</v>
      </c>
      <c r="T3711" s="14">
        <f t="shared" si="272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69"/>
        <v>0</v>
      </c>
      <c r="P3712">
        <f t="shared" si="270"/>
        <v>0</v>
      </c>
      <c r="Q3712" s="10" t="s">
        <v>8321</v>
      </c>
      <c r="R3712" t="s">
        <v>8337</v>
      </c>
      <c r="S3712" s="14">
        <f t="shared" si="271"/>
        <v>42221.909930555557</v>
      </c>
      <c r="T3712" s="14">
        <f t="shared" si="272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69"/>
        <v>0</v>
      </c>
      <c r="P3713">
        <f t="shared" si="270"/>
        <v>0</v>
      </c>
      <c r="Q3713" s="10" t="s">
        <v>8321</v>
      </c>
      <c r="R3713" t="s">
        <v>8337</v>
      </c>
      <c r="S3713" s="14">
        <f t="shared" si="271"/>
        <v>42096.410115740742</v>
      </c>
      <c r="T3713" s="14">
        <f t="shared" si="272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69"/>
        <v>0</v>
      </c>
      <c r="P3714">
        <f t="shared" si="270"/>
        <v>0</v>
      </c>
      <c r="Q3714" s="10" t="s">
        <v>8321</v>
      </c>
      <c r="R3714" t="s">
        <v>8337</v>
      </c>
      <c r="S3714" s="14">
        <f t="shared" si="271"/>
        <v>42239.573993055557</v>
      </c>
      <c r="T3714" s="14">
        <f t="shared" si="272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73">ROUND(E3715/D3715*100,0)</f>
        <v>0</v>
      </c>
      <c r="P3715">
        <f t="shared" ref="P3715:P3778" si="274">IFERROR(ROUND(E3715/L3715,2),0)</f>
        <v>0</v>
      </c>
      <c r="Q3715" s="10" t="s">
        <v>8321</v>
      </c>
      <c r="R3715" t="s">
        <v>8337</v>
      </c>
      <c r="S3715" s="14">
        <f t="shared" ref="S3715:S3778" si="275">(((J3715/60)/60)/24)+DATE(1970,1,1)</f>
        <v>42053.198287037041</v>
      </c>
      <c r="T3715" s="14">
        <f t="shared" ref="T3715:T3778" si="276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73"/>
        <v>0</v>
      </c>
      <c r="P3716">
        <f t="shared" si="274"/>
        <v>0</v>
      </c>
      <c r="Q3716" s="10" t="s">
        <v>8321</v>
      </c>
      <c r="R3716" t="s">
        <v>8337</v>
      </c>
      <c r="S3716" s="14">
        <f t="shared" si="275"/>
        <v>42559.064143518524</v>
      </c>
      <c r="T3716" s="14">
        <f t="shared" si="276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73"/>
        <v>0</v>
      </c>
      <c r="P3717">
        <f t="shared" si="274"/>
        <v>0</v>
      </c>
      <c r="Q3717" s="10" t="s">
        <v>8321</v>
      </c>
      <c r="R3717" t="s">
        <v>8337</v>
      </c>
      <c r="S3717" s="14">
        <f t="shared" si="275"/>
        <v>41969.767824074079</v>
      </c>
      <c r="T3717" s="14">
        <f t="shared" si="276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73"/>
        <v>0</v>
      </c>
      <c r="P3718">
        <f t="shared" si="274"/>
        <v>0</v>
      </c>
      <c r="Q3718" s="10" t="s">
        <v>8321</v>
      </c>
      <c r="R3718" t="s">
        <v>8337</v>
      </c>
      <c r="S3718" s="14">
        <f t="shared" si="275"/>
        <v>41904.07671296296</v>
      </c>
      <c r="T3718" s="14">
        <f t="shared" si="276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73"/>
        <v>0</v>
      </c>
      <c r="P3719">
        <f t="shared" si="274"/>
        <v>0</v>
      </c>
      <c r="Q3719" s="10" t="s">
        <v>8321</v>
      </c>
      <c r="R3719" t="s">
        <v>8325</v>
      </c>
      <c r="S3719" s="14">
        <f t="shared" si="275"/>
        <v>42171.913090277783</v>
      </c>
      <c r="T3719" s="14">
        <f t="shared" si="276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73"/>
        <v>0</v>
      </c>
      <c r="P3720">
        <f t="shared" si="274"/>
        <v>0</v>
      </c>
      <c r="Q3720" s="10" t="s">
        <v>8321</v>
      </c>
      <c r="R3720" t="s">
        <v>8325</v>
      </c>
      <c r="S3720" s="14">
        <f t="shared" si="275"/>
        <v>42243.961273148147</v>
      </c>
      <c r="T3720" s="14">
        <f t="shared" si="276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73"/>
        <v>0</v>
      </c>
      <c r="P3721">
        <f t="shared" si="274"/>
        <v>0</v>
      </c>
      <c r="Q3721" s="10" t="s">
        <v>8321</v>
      </c>
      <c r="R3721" t="s">
        <v>8325</v>
      </c>
      <c r="S3721" s="14">
        <f t="shared" si="275"/>
        <v>42351.658842592587</v>
      </c>
      <c r="T3721" s="14">
        <f t="shared" si="276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73"/>
        <v>0</v>
      </c>
      <c r="P3722">
        <f t="shared" si="274"/>
        <v>0</v>
      </c>
      <c r="Q3722" s="10" t="s">
        <v>8321</v>
      </c>
      <c r="R3722" t="s">
        <v>8325</v>
      </c>
      <c r="S3722" s="14">
        <f t="shared" si="275"/>
        <v>42047.394942129627</v>
      </c>
      <c r="T3722" s="14">
        <f t="shared" si="276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73"/>
        <v>0</v>
      </c>
      <c r="P3723">
        <f t="shared" si="274"/>
        <v>0</v>
      </c>
      <c r="Q3723" s="10" t="s">
        <v>8321</v>
      </c>
      <c r="R3723" t="s">
        <v>8325</v>
      </c>
      <c r="S3723" s="14">
        <f t="shared" si="275"/>
        <v>42033.573009259257</v>
      </c>
      <c r="T3723" s="14">
        <f t="shared" si="276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73"/>
        <v>0</v>
      </c>
      <c r="P3724">
        <f t="shared" si="274"/>
        <v>0</v>
      </c>
      <c r="Q3724" s="10" t="s">
        <v>8321</v>
      </c>
      <c r="R3724" t="s">
        <v>8325</v>
      </c>
      <c r="S3724" s="14">
        <f t="shared" si="275"/>
        <v>42072.758981481486</v>
      </c>
      <c r="T3724" s="14">
        <f t="shared" si="276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73"/>
        <v>0</v>
      </c>
      <c r="P3725">
        <f t="shared" si="274"/>
        <v>0</v>
      </c>
      <c r="Q3725" s="10" t="s">
        <v>8321</v>
      </c>
      <c r="R3725" t="s">
        <v>8325</v>
      </c>
      <c r="S3725" s="14">
        <f t="shared" si="275"/>
        <v>42191.824062500003</v>
      </c>
      <c r="T3725" s="14">
        <f t="shared" si="276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73"/>
        <v>0</v>
      </c>
      <c r="P3726">
        <f t="shared" si="274"/>
        <v>0</v>
      </c>
      <c r="Q3726" s="10" t="s">
        <v>8321</v>
      </c>
      <c r="R3726" t="s">
        <v>8325</v>
      </c>
      <c r="S3726" s="14">
        <f t="shared" si="275"/>
        <v>42304.955381944441</v>
      </c>
      <c r="T3726" s="14">
        <f t="shared" si="276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73"/>
        <v>0</v>
      </c>
      <c r="P3727">
        <f t="shared" si="274"/>
        <v>0</v>
      </c>
      <c r="Q3727" s="10" t="s">
        <v>8321</v>
      </c>
      <c r="R3727" t="s">
        <v>8325</v>
      </c>
      <c r="S3727" s="14">
        <f t="shared" si="275"/>
        <v>42712.011944444443</v>
      </c>
      <c r="T3727" s="14">
        <f t="shared" si="276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73"/>
        <v>0</v>
      </c>
      <c r="P3728">
        <f t="shared" si="274"/>
        <v>0</v>
      </c>
      <c r="Q3728" s="10" t="s">
        <v>8321</v>
      </c>
      <c r="R3728" t="s">
        <v>8325</v>
      </c>
      <c r="S3728" s="14">
        <f t="shared" si="275"/>
        <v>42767.812893518523</v>
      </c>
      <c r="T3728" s="14">
        <f t="shared" si="276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73"/>
        <v>0</v>
      </c>
      <c r="P3729">
        <f t="shared" si="274"/>
        <v>0</v>
      </c>
      <c r="Q3729" s="10" t="s">
        <v>8321</v>
      </c>
      <c r="R3729" t="s">
        <v>8325</v>
      </c>
      <c r="S3729" s="14">
        <f t="shared" si="275"/>
        <v>41857.18304398148</v>
      </c>
      <c r="T3729" s="14">
        <f t="shared" si="276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73"/>
        <v>0</v>
      </c>
      <c r="P3730">
        <f t="shared" si="274"/>
        <v>0</v>
      </c>
      <c r="Q3730" s="10" t="s">
        <v>8321</v>
      </c>
      <c r="R3730" t="s">
        <v>8325</v>
      </c>
      <c r="S3730" s="14">
        <f t="shared" si="275"/>
        <v>41911.934791666667</v>
      </c>
      <c r="T3730" s="14">
        <f t="shared" si="276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73"/>
        <v>0</v>
      </c>
      <c r="P3731">
        <f t="shared" si="274"/>
        <v>0</v>
      </c>
      <c r="Q3731" s="10" t="s">
        <v>8321</v>
      </c>
      <c r="R3731" t="s">
        <v>8325</v>
      </c>
      <c r="S3731" s="14">
        <f t="shared" si="275"/>
        <v>42135.67050925926</v>
      </c>
      <c r="T3731" s="14">
        <f t="shared" si="276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73"/>
        <v>0</v>
      </c>
      <c r="P3732">
        <f t="shared" si="274"/>
        <v>0</v>
      </c>
      <c r="Q3732" s="10" t="s">
        <v>8321</v>
      </c>
      <c r="R3732" t="s">
        <v>8325</v>
      </c>
      <c r="S3732" s="14">
        <f t="shared" si="275"/>
        <v>42584.123865740738</v>
      </c>
      <c r="T3732" s="14">
        <f t="shared" si="276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73"/>
        <v>0</v>
      </c>
      <c r="P3733">
        <f t="shared" si="274"/>
        <v>0</v>
      </c>
      <c r="Q3733" s="10" t="s">
        <v>8321</v>
      </c>
      <c r="R3733" t="s">
        <v>8325</v>
      </c>
      <c r="S3733" s="14">
        <f t="shared" si="275"/>
        <v>42255.927824074075</v>
      </c>
      <c r="T3733" s="14">
        <f t="shared" si="276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73"/>
        <v>0</v>
      </c>
      <c r="P3734">
        <f t="shared" si="274"/>
        <v>0</v>
      </c>
      <c r="Q3734" s="10" t="s">
        <v>8321</v>
      </c>
      <c r="R3734" t="s">
        <v>8325</v>
      </c>
      <c r="S3734" s="14">
        <f t="shared" si="275"/>
        <v>42567.004432870366</v>
      </c>
      <c r="T3734" s="14">
        <f t="shared" si="276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73"/>
        <v>0</v>
      </c>
      <c r="P3735">
        <f t="shared" si="274"/>
        <v>0</v>
      </c>
      <c r="Q3735" s="10" t="s">
        <v>8321</v>
      </c>
      <c r="R3735" t="s">
        <v>8325</v>
      </c>
      <c r="S3735" s="14">
        <f t="shared" si="275"/>
        <v>41959.369988425926</v>
      </c>
      <c r="T3735" s="14">
        <f t="shared" si="276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73"/>
        <v>0</v>
      </c>
      <c r="P3736">
        <f t="shared" si="274"/>
        <v>0</v>
      </c>
      <c r="Q3736" s="10" t="s">
        <v>8321</v>
      </c>
      <c r="R3736" t="s">
        <v>8325</v>
      </c>
      <c r="S3736" s="14">
        <f t="shared" si="275"/>
        <v>42165.922858796301</v>
      </c>
      <c r="T3736" s="14">
        <f t="shared" si="276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73"/>
        <v>0</v>
      </c>
      <c r="P3737">
        <f t="shared" si="274"/>
        <v>0</v>
      </c>
      <c r="Q3737" s="10" t="s">
        <v>8321</v>
      </c>
      <c r="R3737" t="s">
        <v>8325</v>
      </c>
      <c r="S3737" s="14">
        <f t="shared" si="275"/>
        <v>42031.837546296301</v>
      </c>
      <c r="T3737" s="14">
        <f t="shared" si="276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73"/>
        <v>0</v>
      </c>
      <c r="P3738">
        <f t="shared" si="274"/>
        <v>0</v>
      </c>
      <c r="Q3738" s="10" t="s">
        <v>8321</v>
      </c>
      <c r="R3738" t="s">
        <v>8325</v>
      </c>
      <c r="S3738" s="14">
        <f t="shared" si="275"/>
        <v>42482.048032407409</v>
      </c>
      <c r="T3738" s="14">
        <f t="shared" si="276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73"/>
        <v>0</v>
      </c>
      <c r="P3739">
        <f t="shared" si="274"/>
        <v>0</v>
      </c>
      <c r="Q3739" s="10" t="s">
        <v>8321</v>
      </c>
      <c r="R3739" t="s">
        <v>8325</v>
      </c>
      <c r="S3739" s="14">
        <f t="shared" si="275"/>
        <v>42135.235254629632</v>
      </c>
      <c r="T3739" s="14">
        <f t="shared" si="276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73"/>
        <v>0</v>
      </c>
      <c r="P3740">
        <f t="shared" si="274"/>
        <v>0</v>
      </c>
      <c r="Q3740" s="10" t="s">
        <v>8321</v>
      </c>
      <c r="R3740" t="s">
        <v>8325</v>
      </c>
      <c r="S3740" s="14">
        <f t="shared" si="275"/>
        <v>42438.961273148147</v>
      </c>
      <c r="T3740" s="14">
        <f t="shared" si="276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73"/>
        <v>0</v>
      </c>
      <c r="P3741">
        <f t="shared" si="274"/>
        <v>0</v>
      </c>
      <c r="Q3741" s="10" t="s">
        <v>8321</v>
      </c>
      <c r="R3741" t="s">
        <v>8325</v>
      </c>
      <c r="S3741" s="14">
        <f t="shared" si="275"/>
        <v>42164.893993055557</v>
      </c>
      <c r="T3741" s="14">
        <f t="shared" si="276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73"/>
        <v>0</v>
      </c>
      <c r="P3742">
        <f t="shared" si="274"/>
        <v>0</v>
      </c>
      <c r="Q3742" s="10" t="s">
        <v>8321</v>
      </c>
      <c r="R3742" t="s">
        <v>8325</v>
      </c>
      <c r="S3742" s="14">
        <f t="shared" si="275"/>
        <v>42096.686400462961</v>
      </c>
      <c r="T3742" s="14">
        <f t="shared" si="276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73"/>
        <v>0</v>
      </c>
      <c r="P3743">
        <f t="shared" si="274"/>
        <v>0</v>
      </c>
      <c r="Q3743" s="10" t="s">
        <v>8321</v>
      </c>
      <c r="R3743" t="s">
        <v>8325</v>
      </c>
      <c r="S3743" s="14">
        <f t="shared" si="275"/>
        <v>42383.933993055558</v>
      </c>
      <c r="T3743" s="14">
        <f t="shared" si="276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73"/>
        <v>0</v>
      </c>
      <c r="P3744">
        <f t="shared" si="274"/>
        <v>0</v>
      </c>
      <c r="Q3744" s="10" t="s">
        <v>8321</v>
      </c>
      <c r="R3744" t="s">
        <v>8325</v>
      </c>
      <c r="S3744" s="14">
        <f t="shared" si="275"/>
        <v>42341.958923611113</v>
      </c>
      <c r="T3744" s="14">
        <f t="shared" si="276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73"/>
        <v>0</v>
      </c>
      <c r="P3745">
        <f t="shared" si="274"/>
        <v>0</v>
      </c>
      <c r="Q3745" s="10" t="s">
        <v>8321</v>
      </c>
      <c r="R3745" t="s">
        <v>8325</v>
      </c>
      <c r="S3745" s="14">
        <f t="shared" si="275"/>
        <v>42612.911712962959</v>
      </c>
      <c r="T3745" s="14">
        <f t="shared" si="276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73"/>
        <v>0</v>
      </c>
      <c r="P3746">
        <f t="shared" si="274"/>
        <v>0</v>
      </c>
      <c r="Q3746" s="10" t="s">
        <v>8321</v>
      </c>
      <c r="R3746" t="s">
        <v>8325</v>
      </c>
      <c r="S3746" s="14">
        <f t="shared" si="275"/>
        <v>42164.908530092594</v>
      </c>
      <c r="T3746" s="14">
        <f t="shared" si="276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73"/>
        <v>0</v>
      </c>
      <c r="P3747">
        <f t="shared" si="274"/>
        <v>0</v>
      </c>
      <c r="Q3747" s="10" t="s">
        <v>8321</v>
      </c>
      <c r="R3747" t="s">
        <v>8325</v>
      </c>
      <c r="S3747" s="14">
        <f t="shared" si="275"/>
        <v>42321.08447916666</v>
      </c>
      <c r="T3747" s="14">
        <f t="shared" si="276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73"/>
        <v>0</v>
      </c>
      <c r="P3748">
        <f t="shared" si="274"/>
        <v>0</v>
      </c>
      <c r="Q3748" s="10" t="s">
        <v>8321</v>
      </c>
      <c r="R3748" t="s">
        <v>8325</v>
      </c>
      <c r="S3748" s="14">
        <f t="shared" si="275"/>
        <v>42713.962499999994</v>
      </c>
      <c r="T3748" s="14">
        <f t="shared" si="276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73"/>
        <v>0</v>
      </c>
      <c r="P3749">
        <f t="shared" si="274"/>
        <v>0</v>
      </c>
      <c r="Q3749" s="10" t="s">
        <v>8321</v>
      </c>
      <c r="R3749" t="s">
        <v>8339</v>
      </c>
      <c r="S3749" s="14">
        <f t="shared" si="275"/>
        <v>42285.909027777772</v>
      </c>
      <c r="T3749" s="14">
        <f t="shared" si="276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73"/>
        <v>0</v>
      </c>
      <c r="P3750">
        <f t="shared" si="274"/>
        <v>0</v>
      </c>
      <c r="Q3750" s="10" t="s">
        <v>8321</v>
      </c>
      <c r="R3750" t="s">
        <v>8339</v>
      </c>
      <c r="S3750" s="14">
        <f t="shared" si="275"/>
        <v>40070.901412037041</v>
      </c>
      <c r="T3750" s="14">
        <f t="shared" si="276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73"/>
        <v>0</v>
      </c>
      <c r="P3751">
        <f t="shared" si="274"/>
        <v>0</v>
      </c>
      <c r="Q3751" s="10" t="s">
        <v>8321</v>
      </c>
      <c r="R3751" t="s">
        <v>8339</v>
      </c>
      <c r="S3751" s="14">
        <f t="shared" si="275"/>
        <v>42228.629884259266</v>
      </c>
      <c r="T3751" s="14">
        <f t="shared" si="276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73"/>
        <v>0</v>
      </c>
      <c r="P3752">
        <f t="shared" si="274"/>
        <v>0</v>
      </c>
      <c r="Q3752" s="10" t="s">
        <v>8321</v>
      </c>
      <c r="R3752" t="s">
        <v>8339</v>
      </c>
      <c r="S3752" s="14">
        <f t="shared" si="275"/>
        <v>41456.36241898148</v>
      </c>
      <c r="T3752" s="14">
        <f t="shared" si="276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73"/>
        <v>0</v>
      </c>
      <c r="P3753">
        <f t="shared" si="274"/>
        <v>0</v>
      </c>
      <c r="Q3753" s="10" t="s">
        <v>8321</v>
      </c>
      <c r="R3753" t="s">
        <v>8339</v>
      </c>
      <c r="S3753" s="14">
        <f t="shared" si="275"/>
        <v>42591.31858796296</v>
      </c>
      <c r="T3753" s="14">
        <f t="shared" si="276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73"/>
        <v>0</v>
      </c>
      <c r="P3754">
        <f t="shared" si="274"/>
        <v>0</v>
      </c>
      <c r="Q3754" s="10" t="s">
        <v>8321</v>
      </c>
      <c r="R3754" t="s">
        <v>8339</v>
      </c>
      <c r="S3754" s="14">
        <f t="shared" si="275"/>
        <v>41919.761782407404</v>
      </c>
      <c r="T3754" s="14">
        <f t="shared" si="276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73"/>
        <v>0</v>
      </c>
      <c r="P3755">
        <f t="shared" si="274"/>
        <v>0</v>
      </c>
      <c r="Q3755" s="10" t="s">
        <v>8321</v>
      </c>
      <c r="R3755" t="s">
        <v>8339</v>
      </c>
      <c r="S3755" s="14">
        <f t="shared" si="275"/>
        <v>41550.793935185182</v>
      </c>
      <c r="T3755" s="14">
        <f t="shared" si="276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73"/>
        <v>0</v>
      </c>
      <c r="P3756">
        <f t="shared" si="274"/>
        <v>0</v>
      </c>
      <c r="Q3756" s="10" t="s">
        <v>8321</v>
      </c>
      <c r="R3756" t="s">
        <v>8339</v>
      </c>
      <c r="S3756" s="14">
        <f t="shared" si="275"/>
        <v>41634.715173611112</v>
      </c>
      <c r="T3756" s="14">
        <f t="shared" si="276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73"/>
        <v>0</v>
      </c>
      <c r="P3757">
        <f t="shared" si="274"/>
        <v>0</v>
      </c>
      <c r="Q3757" s="10" t="s">
        <v>8321</v>
      </c>
      <c r="R3757" t="s">
        <v>8339</v>
      </c>
      <c r="S3757" s="14">
        <f t="shared" si="275"/>
        <v>41837.767500000002</v>
      </c>
      <c r="T3757" s="14">
        <f t="shared" si="276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73"/>
        <v>0</v>
      </c>
      <c r="P3758">
        <f t="shared" si="274"/>
        <v>0</v>
      </c>
      <c r="Q3758" s="10" t="s">
        <v>8321</v>
      </c>
      <c r="R3758" t="s">
        <v>8339</v>
      </c>
      <c r="S3758" s="14">
        <f t="shared" si="275"/>
        <v>41407.84684027778</v>
      </c>
      <c r="T3758" s="14">
        <f t="shared" si="276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73"/>
        <v>0</v>
      </c>
      <c r="P3759">
        <f t="shared" si="274"/>
        <v>0</v>
      </c>
      <c r="Q3759" s="10" t="s">
        <v>8321</v>
      </c>
      <c r="R3759" t="s">
        <v>8339</v>
      </c>
      <c r="S3759" s="14">
        <f t="shared" si="275"/>
        <v>40705.126631944448</v>
      </c>
      <c r="T3759" s="14">
        <f t="shared" si="276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73"/>
        <v>0</v>
      </c>
      <c r="P3760">
        <f t="shared" si="274"/>
        <v>0</v>
      </c>
      <c r="Q3760" s="10" t="s">
        <v>8321</v>
      </c>
      <c r="R3760" t="s">
        <v>8339</v>
      </c>
      <c r="S3760" s="14">
        <f t="shared" si="275"/>
        <v>41041.167627314811</v>
      </c>
      <c r="T3760" s="14">
        <f t="shared" si="276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73"/>
        <v>0</v>
      </c>
      <c r="P3761">
        <f t="shared" si="274"/>
        <v>0</v>
      </c>
      <c r="Q3761" s="10" t="s">
        <v>8321</v>
      </c>
      <c r="R3761" t="s">
        <v>8339</v>
      </c>
      <c r="S3761" s="14">
        <f t="shared" si="275"/>
        <v>41827.989861111113</v>
      </c>
      <c r="T3761" s="14">
        <f t="shared" si="276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73"/>
        <v>0</v>
      </c>
      <c r="P3762">
        <f t="shared" si="274"/>
        <v>0</v>
      </c>
      <c r="Q3762" s="10" t="s">
        <v>8321</v>
      </c>
      <c r="R3762" t="s">
        <v>8339</v>
      </c>
      <c r="S3762" s="14">
        <f t="shared" si="275"/>
        <v>42100.086145833338</v>
      </c>
      <c r="T3762" s="14">
        <f t="shared" si="276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73"/>
        <v>0</v>
      </c>
      <c r="P3763">
        <f t="shared" si="274"/>
        <v>0</v>
      </c>
      <c r="Q3763" s="10" t="s">
        <v>8321</v>
      </c>
      <c r="R3763" t="s">
        <v>8339</v>
      </c>
      <c r="S3763" s="14">
        <f t="shared" si="275"/>
        <v>40987.83488425926</v>
      </c>
      <c r="T3763" s="14">
        <f t="shared" si="276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73"/>
        <v>0</v>
      </c>
      <c r="P3764">
        <f t="shared" si="274"/>
        <v>0</v>
      </c>
      <c r="Q3764" s="10" t="s">
        <v>8321</v>
      </c>
      <c r="R3764" t="s">
        <v>8339</v>
      </c>
      <c r="S3764" s="14">
        <f t="shared" si="275"/>
        <v>42065.910983796297</v>
      </c>
      <c r="T3764" s="14">
        <f t="shared" si="276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73"/>
        <v>0</v>
      </c>
      <c r="P3765">
        <f t="shared" si="274"/>
        <v>0</v>
      </c>
      <c r="Q3765" s="10" t="s">
        <v>8321</v>
      </c>
      <c r="R3765" t="s">
        <v>8339</v>
      </c>
      <c r="S3765" s="14">
        <f t="shared" si="275"/>
        <v>42669.594837962963</v>
      </c>
      <c r="T3765" s="14">
        <f t="shared" si="276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73"/>
        <v>0</v>
      </c>
      <c r="P3766">
        <f t="shared" si="274"/>
        <v>0</v>
      </c>
      <c r="Q3766" s="10" t="s">
        <v>8321</v>
      </c>
      <c r="R3766" t="s">
        <v>8339</v>
      </c>
      <c r="S3766" s="14">
        <f t="shared" si="275"/>
        <v>42714.054398148146</v>
      </c>
      <c r="T3766" s="14">
        <f t="shared" si="276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73"/>
        <v>0</v>
      </c>
      <c r="P3767">
        <f t="shared" si="274"/>
        <v>0</v>
      </c>
      <c r="Q3767" s="10" t="s">
        <v>8321</v>
      </c>
      <c r="R3767" t="s">
        <v>8339</v>
      </c>
      <c r="S3767" s="14">
        <f t="shared" si="275"/>
        <v>41113.968576388892</v>
      </c>
      <c r="T3767" s="14">
        <f t="shared" si="276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73"/>
        <v>0</v>
      </c>
      <c r="P3768">
        <f t="shared" si="274"/>
        <v>0</v>
      </c>
      <c r="Q3768" s="10" t="s">
        <v>8321</v>
      </c>
      <c r="R3768" t="s">
        <v>8339</v>
      </c>
      <c r="S3768" s="14">
        <f t="shared" si="275"/>
        <v>42366.982627314821</v>
      </c>
      <c r="T3768" s="14">
        <f t="shared" si="276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73"/>
        <v>0</v>
      </c>
      <c r="P3769">
        <f t="shared" si="274"/>
        <v>0</v>
      </c>
      <c r="Q3769" s="10" t="s">
        <v>8321</v>
      </c>
      <c r="R3769" t="s">
        <v>8339</v>
      </c>
      <c r="S3769" s="14">
        <f t="shared" si="275"/>
        <v>42596.03506944445</v>
      </c>
      <c r="T3769" s="14">
        <f t="shared" si="276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73"/>
        <v>0</v>
      </c>
      <c r="P3770">
        <f t="shared" si="274"/>
        <v>0</v>
      </c>
      <c r="Q3770" s="10" t="s">
        <v>8321</v>
      </c>
      <c r="R3770" t="s">
        <v>8339</v>
      </c>
      <c r="S3770" s="14">
        <f t="shared" si="275"/>
        <v>42114.726134259254</v>
      </c>
      <c r="T3770" s="14">
        <f t="shared" si="276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73"/>
        <v>0</v>
      </c>
      <c r="P3771">
        <f t="shared" si="274"/>
        <v>0</v>
      </c>
      <c r="Q3771" s="10" t="s">
        <v>8321</v>
      </c>
      <c r="R3771" t="s">
        <v>8339</v>
      </c>
      <c r="S3771" s="14">
        <f t="shared" si="275"/>
        <v>42171.827604166669</v>
      </c>
      <c r="T3771" s="14">
        <f t="shared" si="276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73"/>
        <v>0</v>
      </c>
      <c r="P3772">
        <f t="shared" si="274"/>
        <v>0</v>
      </c>
      <c r="Q3772" s="10" t="s">
        <v>8321</v>
      </c>
      <c r="R3772" t="s">
        <v>8339</v>
      </c>
      <c r="S3772" s="14">
        <f t="shared" si="275"/>
        <v>40703.234386574077</v>
      </c>
      <c r="T3772" s="14">
        <f t="shared" si="276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73"/>
        <v>0</v>
      </c>
      <c r="P3773">
        <f t="shared" si="274"/>
        <v>0</v>
      </c>
      <c r="Q3773" s="10" t="s">
        <v>8321</v>
      </c>
      <c r="R3773" t="s">
        <v>8339</v>
      </c>
      <c r="S3773" s="14">
        <f t="shared" si="275"/>
        <v>42400.176377314812</v>
      </c>
      <c r="T3773" s="14">
        <f t="shared" si="276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73"/>
        <v>0</v>
      </c>
      <c r="P3774">
        <f t="shared" si="274"/>
        <v>0</v>
      </c>
      <c r="Q3774" s="10" t="s">
        <v>8321</v>
      </c>
      <c r="R3774" t="s">
        <v>8339</v>
      </c>
      <c r="S3774" s="14">
        <f t="shared" si="275"/>
        <v>42091.778703703705</v>
      </c>
      <c r="T3774" s="14">
        <f t="shared" si="276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73"/>
        <v>0</v>
      </c>
      <c r="P3775">
        <f t="shared" si="274"/>
        <v>0</v>
      </c>
      <c r="Q3775" s="10" t="s">
        <v>8321</v>
      </c>
      <c r="R3775" t="s">
        <v>8339</v>
      </c>
      <c r="S3775" s="14">
        <f t="shared" si="275"/>
        <v>42223.616018518514</v>
      </c>
      <c r="T3775" s="14">
        <f t="shared" si="276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73"/>
        <v>0</v>
      </c>
      <c r="P3776">
        <f t="shared" si="274"/>
        <v>0</v>
      </c>
      <c r="Q3776" s="10" t="s">
        <v>8308</v>
      </c>
      <c r="R3776" t="s">
        <v>8342</v>
      </c>
      <c r="S3776" s="14">
        <f t="shared" si="275"/>
        <v>42380.696342592593</v>
      </c>
      <c r="T3776" s="14">
        <f t="shared" si="276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73"/>
        <v>0</v>
      </c>
      <c r="P3777">
        <f t="shared" si="274"/>
        <v>0</v>
      </c>
      <c r="Q3777" s="10" t="s">
        <v>8308</v>
      </c>
      <c r="R3777" t="s">
        <v>8342</v>
      </c>
      <c r="S3777" s="14">
        <f t="shared" si="275"/>
        <v>42318.616851851853</v>
      </c>
      <c r="T3777" s="14">
        <f t="shared" si="276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73"/>
        <v>0</v>
      </c>
      <c r="P3778">
        <f t="shared" si="274"/>
        <v>0</v>
      </c>
      <c r="Q3778" s="10" t="s">
        <v>8308</v>
      </c>
      <c r="R3778" t="s">
        <v>8342</v>
      </c>
      <c r="S3778" s="14">
        <f t="shared" si="275"/>
        <v>42503.353506944448</v>
      </c>
      <c r="T3778" s="14">
        <f t="shared" si="276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77">ROUND(E3779/D3779*100,0)</f>
        <v>0</v>
      </c>
      <c r="P3779">
        <f t="shared" ref="P3779:P3842" si="278">IFERROR(ROUND(E3779/L3779,2),0)</f>
        <v>0</v>
      </c>
      <c r="Q3779" s="10" t="s">
        <v>8308</v>
      </c>
      <c r="R3779" t="s">
        <v>8342</v>
      </c>
      <c r="S3779" s="14">
        <f t="shared" ref="S3779:S3842" si="279">(((J3779/60)/60)/24)+DATE(1970,1,1)</f>
        <v>42057.883159722223</v>
      </c>
      <c r="T3779" s="14">
        <f t="shared" ref="T3779:T3842" si="280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77"/>
        <v>0</v>
      </c>
      <c r="P3780">
        <f t="shared" si="278"/>
        <v>0</v>
      </c>
      <c r="Q3780" s="10" t="s">
        <v>8308</v>
      </c>
      <c r="R3780" t="s">
        <v>8342</v>
      </c>
      <c r="S3780" s="14">
        <f t="shared" si="279"/>
        <v>42692.389062500006</v>
      </c>
      <c r="T3780" s="14">
        <f t="shared" si="280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77"/>
        <v>0</v>
      </c>
      <c r="P3781">
        <f t="shared" si="278"/>
        <v>0</v>
      </c>
      <c r="Q3781" s="10" t="s">
        <v>8308</v>
      </c>
      <c r="R3781" t="s">
        <v>8342</v>
      </c>
      <c r="S3781" s="14">
        <f t="shared" si="279"/>
        <v>42165.785289351858</v>
      </c>
      <c r="T3781" s="14">
        <f t="shared" si="280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77"/>
        <v>0</v>
      </c>
      <c r="P3782">
        <f t="shared" si="278"/>
        <v>0</v>
      </c>
      <c r="Q3782" s="10" t="s">
        <v>8308</v>
      </c>
      <c r="R3782" t="s">
        <v>8342</v>
      </c>
      <c r="S3782" s="14">
        <f t="shared" si="279"/>
        <v>41975.842523148152</v>
      </c>
      <c r="T3782" s="14">
        <f t="shared" si="280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77"/>
        <v>0</v>
      </c>
      <c r="P3783">
        <f t="shared" si="278"/>
        <v>0</v>
      </c>
      <c r="Q3783" s="10" t="s">
        <v>8308</v>
      </c>
      <c r="R3783" t="s">
        <v>8342</v>
      </c>
      <c r="S3783" s="14">
        <f t="shared" si="279"/>
        <v>42282.71629629629</v>
      </c>
      <c r="T3783" s="14">
        <f t="shared" si="280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77"/>
        <v>0</v>
      </c>
      <c r="P3784">
        <f t="shared" si="278"/>
        <v>0</v>
      </c>
      <c r="Q3784" s="10" t="s">
        <v>8308</v>
      </c>
      <c r="R3784" t="s">
        <v>8342</v>
      </c>
      <c r="S3784" s="14">
        <f t="shared" si="279"/>
        <v>42188.012777777782</v>
      </c>
      <c r="T3784" s="14">
        <f t="shared" si="280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77"/>
        <v>0</v>
      </c>
      <c r="P3785">
        <f t="shared" si="278"/>
        <v>0</v>
      </c>
      <c r="Q3785" s="10" t="s">
        <v>8308</v>
      </c>
      <c r="R3785" t="s">
        <v>8342</v>
      </c>
      <c r="S3785" s="14">
        <f t="shared" si="279"/>
        <v>42055.739803240736</v>
      </c>
      <c r="T3785" s="14">
        <f t="shared" si="280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77"/>
        <v>0</v>
      </c>
      <c r="P3786">
        <f t="shared" si="278"/>
        <v>0</v>
      </c>
      <c r="Q3786" s="10" t="s">
        <v>8308</v>
      </c>
      <c r="R3786" t="s">
        <v>8342</v>
      </c>
      <c r="S3786" s="14">
        <f t="shared" si="279"/>
        <v>42283.3909375</v>
      </c>
      <c r="T3786" s="14">
        <f t="shared" si="280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77"/>
        <v>0</v>
      </c>
      <c r="P3787">
        <f t="shared" si="278"/>
        <v>0</v>
      </c>
      <c r="Q3787" s="10" t="s">
        <v>8308</v>
      </c>
      <c r="R3787" t="s">
        <v>8342</v>
      </c>
      <c r="S3787" s="14">
        <f t="shared" si="279"/>
        <v>42143.79415509259</v>
      </c>
      <c r="T3787" s="14">
        <f t="shared" si="280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77"/>
        <v>0</v>
      </c>
      <c r="P3788">
        <f t="shared" si="278"/>
        <v>0</v>
      </c>
      <c r="Q3788" s="10" t="s">
        <v>8308</v>
      </c>
      <c r="R3788" t="s">
        <v>8342</v>
      </c>
      <c r="S3788" s="14">
        <f t="shared" si="279"/>
        <v>41849.035370370373</v>
      </c>
      <c r="T3788" s="14">
        <f t="shared" si="280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77"/>
        <v>0</v>
      </c>
      <c r="P3789">
        <f t="shared" si="278"/>
        <v>0</v>
      </c>
      <c r="Q3789" s="10" t="s">
        <v>8308</v>
      </c>
      <c r="R3789" t="s">
        <v>8342</v>
      </c>
      <c r="S3789" s="14">
        <f t="shared" si="279"/>
        <v>42300.825648148151</v>
      </c>
      <c r="T3789" s="14">
        <f t="shared" si="280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77"/>
        <v>0</v>
      </c>
      <c r="P3790">
        <f t="shared" si="278"/>
        <v>0</v>
      </c>
      <c r="Q3790" s="10" t="s">
        <v>8308</v>
      </c>
      <c r="R3790" t="s">
        <v>8342</v>
      </c>
      <c r="S3790" s="14">
        <f t="shared" si="279"/>
        <v>42086.83085648148</v>
      </c>
      <c r="T3790" s="14">
        <f t="shared" si="280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77"/>
        <v>0</v>
      </c>
      <c r="P3791">
        <f t="shared" si="278"/>
        <v>0</v>
      </c>
      <c r="Q3791" s="10" t="s">
        <v>8308</v>
      </c>
      <c r="R3791" t="s">
        <v>8342</v>
      </c>
      <c r="S3791" s="14">
        <f t="shared" si="279"/>
        <v>42328.560613425929</v>
      </c>
      <c r="T3791" s="14">
        <f t="shared" si="280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77"/>
        <v>0</v>
      </c>
      <c r="P3792">
        <f t="shared" si="278"/>
        <v>0</v>
      </c>
      <c r="Q3792" s="10" t="s">
        <v>8308</v>
      </c>
      <c r="R3792" t="s">
        <v>8342</v>
      </c>
      <c r="S3792" s="14">
        <f t="shared" si="279"/>
        <v>42585.031782407401</v>
      </c>
      <c r="T3792" s="14">
        <f t="shared" si="280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77"/>
        <v>0</v>
      </c>
      <c r="P3793">
        <f t="shared" si="278"/>
        <v>0</v>
      </c>
      <c r="Q3793" s="10" t="s">
        <v>8308</v>
      </c>
      <c r="R3793" t="s">
        <v>8342</v>
      </c>
      <c r="S3793" s="14">
        <f t="shared" si="279"/>
        <v>42515.061805555553</v>
      </c>
      <c r="T3793" s="14">
        <f t="shared" si="280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77"/>
        <v>0</v>
      </c>
      <c r="P3794">
        <f t="shared" si="278"/>
        <v>0</v>
      </c>
      <c r="Q3794" s="10" t="s">
        <v>8308</v>
      </c>
      <c r="R3794" t="s">
        <v>8342</v>
      </c>
      <c r="S3794" s="14">
        <f t="shared" si="279"/>
        <v>42242.122210648144</v>
      </c>
      <c r="T3794" s="14">
        <f t="shared" si="280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77"/>
        <v>0</v>
      </c>
      <c r="P3795">
        <f t="shared" si="278"/>
        <v>0</v>
      </c>
      <c r="Q3795" s="10" t="s">
        <v>8308</v>
      </c>
      <c r="R3795" t="s">
        <v>8342</v>
      </c>
      <c r="S3795" s="14">
        <f t="shared" si="279"/>
        <v>42761.376238425932</v>
      </c>
      <c r="T3795" s="14">
        <f t="shared" si="280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77"/>
        <v>0</v>
      </c>
      <c r="P3796">
        <f t="shared" si="278"/>
        <v>0</v>
      </c>
      <c r="Q3796" s="10" t="s">
        <v>8308</v>
      </c>
      <c r="R3796" t="s">
        <v>8342</v>
      </c>
      <c r="S3796" s="14">
        <f t="shared" si="279"/>
        <v>42317.810219907406</v>
      </c>
      <c r="T3796" s="14">
        <f t="shared" si="280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77"/>
        <v>0</v>
      </c>
      <c r="P3797">
        <f t="shared" si="278"/>
        <v>0</v>
      </c>
      <c r="Q3797" s="10" t="s">
        <v>8308</v>
      </c>
      <c r="R3797" t="s">
        <v>8342</v>
      </c>
      <c r="S3797" s="14">
        <f t="shared" si="279"/>
        <v>42122.009224537032</v>
      </c>
      <c r="T3797" s="14">
        <f t="shared" si="280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77"/>
        <v>0</v>
      </c>
      <c r="P3798">
        <f t="shared" si="278"/>
        <v>0</v>
      </c>
      <c r="Q3798" s="10" t="s">
        <v>8308</v>
      </c>
      <c r="R3798" t="s">
        <v>8342</v>
      </c>
      <c r="S3798" s="14">
        <f t="shared" si="279"/>
        <v>42108.988900462966</v>
      </c>
      <c r="T3798" s="14">
        <f t="shared" si="280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77"/>
        <v>0</v>
      </c>
      <c r="P3799">
        <f t="shared" si="278"/>
        <v>0</v>
      </c>
      <c r="Q3799" s="10" t="s">
        <v>8308</v>
      </c>
      <c r="R3799" t="s">
        <v>8342</v>
      </c>
      <c r="S3799" s="14">
        <f t="shared" si="279"/>
        <v>42790.895567129628</v>
      </c>
      <c r="T3799" s="14">
        <f t="shared" si="280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77"/>
        <v>0</v>
      </c>
      <c r="P3800">
        <f t="shared" si="278"/>
        <v>0</v>
      </c>
      <c r="Q3800" s="10" t="s">
        <v>8308</v>
      </c>
      <c r="R3800" t="s">
        <v>8342</v>
      </c>
      <c r="S3800" s="14">
        <f t="shared" si="279"/>
        <v>41803.692789351851</v>
      </c>
      <c r="T3800" s="14">
        <f t="shared" si="280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77"/>
        <v>0</v>
      </c>
      <c r="P3801">
        <f t="shared" si="278"/>
        <v>0</v>
      </c>
      <c r="Q3801" s="10" t="s">
        <v>8308</v>
      </c>
      <c r="R3801" t="s">
        <v>8342</v>
      </c>
      <c r="S3801" s="14">
        <f t="shared" si="279"/>
        <v>42303.659317129626</v>
      </c>
      <c r="T3801" s="14">
        <f t="shared" si="280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77"/>
        <v>0</v>
      </c>
      <c r="P3802">
        <f t="shared" si="278"/>
        <v>0</v>
      </c>
      <c r="Q3802" s="10" t="s">
        <v>8308</v>
      </c>
      <c r="R3802" t="s">
        <v>8342</v>
      </c>
      <c r="S3802" s="14">
        <f t="shared" si="279"/>
        <v>42762.962013888886</v>
      </c>
      <c r="T3802" s="14">
        <f t="shared" si="280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77"/>
        <v>0</v>
      </c>
      <c r="P3803">
        <f t="shared" si="278"/>
        <v>0</v>
      </c>
      <c r="Q3803" s="10" t="s">
        <v>8308</v>
      </c>
      <c r="R3803" t="s">
        <v>8310</v>
      </c>
      <c r="S3803" s="14">
        <f t="shared" si="279"/>
        <v>42189.673263888893</v>
      </c>
      <c r="T3803" s="14">
        <f t="shared" si="280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77"/>
        <v>0</v>
      </c>
      <c r="P3804">
        <f t="shared" si="278"/>
        <v>0</v>
      </c>
      <c r="Q3804" s="10" t="s">
        <v>8308</v>
      </c>
      <c r="R3804" t="s">
        <v>8310</v>
      </c>
      <c r="S3804" s="14">
        <f t="shared" si="279"/>
        <v>42676.995173611111</v>
      </c>
      <c r="T3804" s="14">
        <f t="shared" si="280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77"/>
        <v>0</v>
      </c>
      <c r="P3805">
        <f t="shared" si="278"/>
        <v>0</v>
      </c>
      <c r="Q3805" s="10" t="s">
        <v>8308</v>
      </c>
      <c r="R3805" t="s">
        <v>8310</v>
      </c>
      <c r="S3805" s="14">
        <f t="shared" si="279"/>
        <v>41837.984976851854</v>
      </c>
      <c r="T3805" s="14">
        <f t="shared" si="280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77"/>
        <v>0</v>
      </c>
      <c r="P3806">
        <f t="shared" si="278"/>
        <v>0</v>
      </c>
      <c r="Q3806" s="10" t="s">
        <v>8311</v>
      </c>
      <c r="R3806" t="s">
        <v>8352</v>
      </c>
      <c r="S3806" s="14">
        <f t="shared" si="279"/>
        <v>42670.764039351852</v>
      </c>
      <c r="T3806" s="14">
        <f t="shared" si="280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77"/>
        <v>0</v>
      </c>
      <c r="P3807">
        <f t="shared" si="278"/>
        <v>0</v>
      </c>
      <c r="Q3807" s="10" t="s">
        <v>8311</v>
      </c>
      <c r="R3807" t="s">
        <v>8352</v>
      </c>
      <c r="S3807" s="14">
        <f t="shared" si="279"/>
        <v>42690.858449074076</v>
      </c>
      <c r="T3807" s="14">
        <f t="shared" si="280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77"/>
        <v>0</v>
      </c>
      <c r="P3808">
        <f t="shared" si="278"/>
        <v>0</v>
      </c>
      <c r="Q3808" s="10" t="s">
        <v>8311</v>
      </c>
      <c r="R3808" t="s">
        <v>8352</v>
      </c>
      <c r="S3808" s="14">
        <f t="shared" si="279"/>
        <v>42227.173159722224</v>
      </c>
      <c r="T3808" s="14">
        <f t="shared" si="280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77"/>
        <v>0</v>
      </c>
      <c r="P3809">
        <f t="shared" si="278"/>
        <v>0</v>
      </c>
      <c r="Q3809" s="10" t="s">
        <v>8311</v>
      </c>
      <c r="R3809" t="s">
        <v>8352</v>
      </c>
      <c r="S3809" s="14">
        <f t="shared" si="279"/>
        <v>42021.783368055556</v>
      </c>
      <c r="T3809" s="14">
        <f t="shared" si="280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77"/>
        <v>0</v>
      </c>
      <c r="P3810">
        <f t="shared" si="278"/>
        <v>0</v>
      </c>
      <c r="Q3810" s="10" t="s">
        <v>8311</v>
      </c>
      <c r="R3810" t="s">
        <v>8352</v>
      </c>
      <c r="S3810" s="14">
        <f t="shared" si="279"/>
        <v>41594.207060185188</v>
      </c>
      <c r="T3810" s="14">
        <f t="shared" si="280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77"/>
        <v>0</v>
      </c>
      <c r="P3811">
        <f t="shared" si="278"/>
        <v>0</v>
      </c>
      <c r="Q3811" s="10" t="s">
        <v>8311</v>
      </c>
      <c r="R3811" t="s">
        <v>8352</v>
      </c>
      <c r="S3811" s="14">
        <f t="shared" si="279"/>
        <v>41289.999641203707</v>
      </c>
      <c r="T3811" s="14">
        <f t="shared" si="280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77"/>
        <v>0</v>
      </c>
      <c r="P3812">
        <f t="shared" si="278"/>
        <v>0</v>
      </c>
      <c r="Q3812" s="10" t="s">
        <v>8327</v>
      </c>
      <c r="R3812" t="s">
        <v>8350</v>
      </c>
      <c r="S3812" s="14">
        <f t="shared" si="279"/>
        <v>42248.723738425921</v>
      </c>
      <c r="T3812" s="14">
        <f t="shared" si="280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77"/>
        <v>0</v>
      </c>
      <c r="P3813">
        <f t="shared" si="278"/>
        <v>0</v>
      </c>
      <c r="Q3813" s="10" t="s">
        <v>8327</v>
      </c>
      <c r="R3813" t="s">
        <v>8328</v>
      </c>
      <c r="S3813" s="14">
        <f t="shared" si="279"/>
        <v>41026.958969907406</v>
      </c>
      <c r="T3813" s="14">
        <f t="shared" si="280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77"/>
        <v>0</v>
      </c>
      <c r="P3814">
        <f t="shared" si="278"/>
        <v>0</v>
      </c>
      <c r="Q3814" s="10" t="s">
        <v>8327</v>
      </c>
      <c r="R3814" t="s">
        <v>8328</v>
      </c>
      <c r="S3814" s="14">
        <f t="shared" si="279"/>
        <v>41211.688750000001</v>
      </c>
      <c r="T3814" s="14">
        <f t="shared" si="280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77"/>
        <v>0</v>
      </c>
      <c r="P3815">
        <f t="shared" si="278"/>
        <v>0</v>
      </c>
      <c r="Q3815" s="10" t="s">
        <v>8327</v>
      </c>
      <c r="R3815" t="s">
        <v>8350</v>
      </c>
      <c r="S3815" s="14">
        <f t="shared" si="279"/>
        <v>40291.81150462963</v>
      </c>
      <c r="T3815" s="14">
        <f t="shared" si="280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77"/>
        <v>0</v>
      </c>
      <c r="P3816">
        <f t="shared" si="278"/>
        <v>0</v>
      </c>
      <c r="Q3816" s="10" t="s">
        <v>8327</v>
      </c>
      <c r="R3816" t="s">
        <v>8350</v>
      </c>
      <c r="S3816" s="14">
        <f t="shared" si="279"/>
        <v>41681.189699074072</v>
      </c>
      <c r="T3816" s="14">
        <f t="shared" si="280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77"/>
        <v>0</v>
      </c>
      <c r="P3817">
        <f t="shared" si="278"/>
        <v>0</v>
      </c>
      <c r="Q3817" s="10" t="s">
        <v>8327</v>
      </c>
      <c r="R3817" t="s">
        <v>8350</v>
      </c>
      <c r="S3817" s="14">
        <f t="shared" si="279"/>
        <v>40767.192395833335</v>
      </c>
      <c r="T3817" s="14">
        <f t="shared" si="280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77"/>
        <v>0</v>
      </c>
      <c r="P3818">
        <f t="shared" si="278"/>
        <v>0</v>
      </c>
      <c r="Q3818" s="10" t="s">
        <v>8327</v>
      </c>
      <c r="R3818" t="s">
        <v>8350</v>
      </c>
      <c r="S3818" s="14">
        <f t="shared" si="279"/>
        <v>40340.801562499997</v>
      </c>
      <c r="T3818" s="14">
        <f t="shared" si="280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77"/>
        <v>0</v>
      </c>
      <c r="P3819">
        <f t="shared" si="278"/>
        <v>0</v>
      </c>
      <c r="Q3819" s="10" t="s">
        <v>8327</v>
      </c>
      <c r="R3819" t="s">
        <v>8350</v>
      </c>
      <c r="S3819" s="14">
        <f t="shared" si="279"/>
        <v>41642.005150462966</v>
      </c>
      <c r="T3819" s="14">
        <f t="shared" si="280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77"/>
        <v>0</v>
      </c>
      <c r="P3820">
        <f t="shared" si="278"/>
        <v>0</v>
      </c>
      <c r="Q3820" s="10" t="s">
        <v>8327</v>
      </c>
      <c r="R3820" t="s">
        <v>8350</v>
      </c>
      <c r="S3820" s="14">
        <f t="shared" si="279"/>
        <v>41116.763275462967</v>
      </c>
      <c r="T3820" s="14">
        <f t="shared" si="280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77"/>
        <v>0</v>
      </c>
      <c r="P3821">
        <f t="shared" si="278"/>
        <v>0</v>
      </c>
      <c r="Q3821" s="10" t="s">
        <v>8327</v>
      </c>
      <c r="R3821" t="s">
        <v>8350</v>
      </c>
      <c r="S3821" s="14">
        <f t="shared" si="279"/>
        <v>40434.853402777779</v>
      </c>
      <c r="T3821" s="14">
        <f t="shared" si="280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77"/>
        <v>0</v>
      </c>
      <c r="P3822">
        <f t="shared" si="278"/>
        <v>0</v>
      </c>
      <c r="Q3822" s="10" t="s">
        <v>8327</v>
      </c>
      <c r="R3822" t="s">
        <v>8350</v>
      </c>
      <c r="S3822" s="14">
        <f t="shared" si="279"/>
        <v>41562.67155092593</v>
      </c>
      <c r="T3822" s="14">
        <f t="shared" si="280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77"/>
        <v>0</v>
      </c>
      <c r="P3823">
        <f t="shared" si="278"/>
        <v>0</v>
      </c>
      <c r="Q3823" s="10" t="s">
        <v>8327</v>
      </c>
      <c r="R3823" t="s">
        <v>8350</v>
      </c>
      <c r="S3823" s="14">
        <f t="shared" si="279"/>
        <v>40338.02002314815</v>
      </c>
      <c r="T3823" s="14">
        <f t="shared" si="280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77"/>
        <v>0</v>
      </c>
      <c r="P3824">
        <f t="shared" si="278"/>
        <v>0</v>
      </c>
      <c r="Q3824" s="10" t="s">
        <v>8327</v>
      </c>
      <c r="R3824" t="s">
        <v>8350</v>
      </c>
      <c r="S3824" s="14">
        <f t="shared" si="279"/>
        <v>41013.822858796295</v>
      </c>
      <c r="T3824" s="14">
        <f t="shared" si="280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77"/>
        <v>0</v>
      </c>
      <c r="P3825">
        <f t="shared" si="278"/>
        <v>0</v>
      </c>
      <c r="Q3825" s="10" t="s">
        <v>8327</v>
      </c>
      <c r="R3825" t="s">
        <v>8350</v>
      </c>
      <c r="S3825" s="14">
        <f t="shared" si="279"/>
        <v>40978.238067129627</v>
      </c>
      <c r="T3825" s="14">
        <f t="shared" si="280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77"/>
        <v>0</v>
      </c>
      <c r="P3826">
        <f t="shared" si="278"/>
        <v>0</v>
      </c>
      <c r="Q3826" s="10" t="s">
        <v>8327</v>
      </c>
      <c r="R3826" t="s">
        <v>8350</v>
      </c>
      <c r="S3826" s="14">
        <f t="shared" si="279"/>
        <v>40883.024178240739</v>
      </c>
      <c r="T3826" s="14">
        <f t="shared" si="280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77"/>
        <v>0</v>
      </c>
      <c r="P3827">
        <f t="shared" si="278"/>
        <v>0</v>
      </c>
      <c r="Q3827" s="10" t="s">
        <v>8308</v>
      </c>
      <c r="R3827" t="s">
        <v>8310</v>
      </c>
      <c r="S3827" s="14">
        <f t="shared" si="279"/>
        <v>42491.781319444446</v>
      </c>
      <c r="T3827" s="14">
        <f t="shared" si="280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77"/>
        <v>0</v>
      </c>
      <c r="P3828">
        <f t="shared" si="278"/>
        <v>0</v>
      </c>
      <c r="Q3828" s="10" t="s">
        <v>8308</v>
      </c>
      <c r="R3828" t="s">
        <v>8310</v>
      </c>
      <c r="S3828" s="14">
        <f t="shared" si="279"/>
        <v>42614.356770833328</v>
      </c>
      <c r="T3828" s="14">
        <f t="shared" si="280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77"/>
        <v>0</v>
      </c>
      <c r="P3829">
        <f t="shared" si="278"/>
        <v>0</v>
      </c>
      <c r="Q3829" s="10" t="s">
        <v>8346</v>
      </c>
      <c r="R3829" t="s">
        <v>8347</v>
      </c>
      <c r="S3829" s="14">
        <f t="shared" si="279"/>
        <v>41831.060092592597</v>
      </c>
      <c r="T3829" s="14">
        <f t="shared" si="280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77"/>
        <v>0</v>
      </c>
      <c r="P3830">
        <f t="shared" si="278"/>
        <v>0</v>
      </c>
      <c r="Q3830" s="10" t="s">
        <v>8346</v>
      </c>
      <c r="R3830" t="s">
        <v>8347</v>
      </c>
      <c r="S3830" s="14">
        <f t="shared" si="279"/>
        <v>42319.851388888885</v>
      </c>
      <c r="T3830" s="14">
        <f t="shared" si="280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77"/>
        <v>0</v>
      </c>
      <c r="P3831">
        <f t="shared" si="278"/>
        <v>0</v>
      </c>
      <c r="Q3831" s="10" t="s">
        <v>8346</v>
      </c>
      <c r="R3831" t="s">
        <v>8347</v>
      </c>
      <c r="S3831" s="14">
        <f t="shared" si="279"/>
        <v>42382.431076388893</v>
      </c>
      <c r="T3831" s="14">
        <f t="shared" si="280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77"/>
        <v>0</v>
      </c>
      <c r="P3832">
        <f t="shared" si="278"/>
        <v>0</v>
      </c>
      <c r="Q3832" s="10" t="s">
        <v>8346</v>
      </c>
      <c r="R3832" t="s">
        <v>8347</v>
      </c>
      <c r="S3832" s="14">
        <f t="shared" si="279"/>
        <v>42231.7971875</v>
      </c>
      <c r="T3832" s="14">
        <f t="shared" si="280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77"/>
        <v>0</v>
      </c>
      <c r="P3833">
        <f t="shared" si="278"/>
        <v>0</v>
      </c>
      <c r="Q3833" s="10" t="s">
        <v>8346</v>
      </c>
      <c r="R3833" t="s">
        <v>8347</v>
      </c>
      <c r="S3833" s="14">
        <f t="shared" si="279"/>
        <v>41850.014178240745</v>
      </c>
      <c r="T3833" s="14">
        <f t="shared" si="280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77"/>
        <v>0</v>
      </c>
      <c r="P3834">
        <f t="shared" si="278"/>
        <v>0</v>
      </c>
      <c r="Q3834" s="10" t="s">
        <v>8346</v>
      </c>
      <c r="R3834" t="s">
        <v>8347</v>
      </c>
      <c r="S3834" s="14">
        <f t="shared" si="279"/>
        <v>42483.797395833331</v>
      </c>
      <c r="T3834" s="14">
        <f t="shared" si="280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77"/>
        <v>0</v>
      </c>
      <c r="P3835">
        <f t="shared" si="278"/>
        <v>0</v>
      </c>
      <c r="Q3835" s="10" t="s">
        <v>8346</v>
      </c>
      <c r="R3835" t="s">
        <v>8347</v>
      </c>
      <c r="S3835" s="14">
        <f t="shared" si="279"/>
        <v>41831.851840277777</v>
      </c>
      <c r="T3835" s="14">
        <f t="shared" si="280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77"/>
        <v>0</v>
      </c>
      <c r="P3836">
        <f t="shared" si="278"/>
        <v>0</v>
      </c>
      <c r="Q3836" s="10" t="s">
        <v>8346</v>
      </c>
      <c r="R3836" t="s">
        <v>8347</v>
      </c>
      <c r="S3836" s="14">
        <f t="shared" si="279"/>
        <v>42406.992418981477</v>
      </c>
      <c r="T3836" s="14">
        <f t="shared" si="280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77"/>
        <v>0</v>
      </c>
      <c r="P3837">
        <f t="shared" si="278"/>
        <v>0</v>
      </c>
      <c r="Q3837" s="10" t="s">
        <v>8346</v>
      </c>
      <c r="R3837" t="s">
        <v>8347</v>
      </c>
      <c r="S3837" s="14">
        <f t="shared" si="279"/>
        <v>42058.719641203701</v>
      </c>
      <c r="T3837" s="14">
        <f t="shared" si="280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77"/>
        <v>0</v>
      </c>
      <c r="P3838">
        <f t="shared" si="278"/>
        <v>0</v>
      </c>
      <c r="Q3838" s="10" t="s">
        <v>8346</v>
      </c>
      <c r="R3838" t="s">
        <v>8347</v>
      </c>
      <c r="S3838" s="14">
        <f t="shared" si="279"/>
        <v>42678.871331018512</v>
      </c>
      <c r="T3838" s="14">
        <f t="shared" si="280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77"/>
        <v>0</v>
      </c>
      <c r="P3839">
        <f t="shared" si="278"/>
        <v>0</v>
      </c>
      <c r="Q3839" s="10" t="s">
        <v>8346</v>
      </c>
      <c r="R3839" t="s">
        <v>8347</v>
      </c>
      <c r="S3839" s="14">
        <f t="shared" si="279"/>
        <v>42047.900960648149</v>
      </c>
      <c r="T3839" s="14">
        <f t="shared" si="280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77"/>
        <v>0</v>
      </c>
      <c r="P3840">
        <f t="shared" si="278"/>
        <v>0</v>
      </c>
      <c r="Q3840" s="10" t="s">
        <v>8346</v>
      </c>
      <c r="R3840" t="s">
        <v>8347</v>
      </c>
      <c r="S3840" s="14">
        <f t="shared" si="279"/>
        <v>42046.79</v>
      </c>
      <c r="T3840" s="14">
        <f t="shared" si="280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77"/>
        <v>0</v>
      </c>
      <c r="P3841">
        <f t="shared" si="278"/>
        <v>0</v>
      </c>
      <c r="Q3841" s="10" t="s">
        <v>8346</v>
      </c>
      <c r="R3841" t="s">
        <v>8347</v>
      </c>
      <c r="S3841" s="14">
        <f t="shared" si="279"/>
        <v>42432.276712962965</v>
      </c>
      <c r="T3841" s="14">
        <f t="shared" si="280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77"/>
        <v>0</v>
      </c>
      <c r="P3842">
        <f t="shared" si="278"/>
        <v>0</v>
      </c>
      <c r="Q3842" s="10" t="s">
        <v>8346</v>
      </c>
      <c r="R3842" t="s">
        <v>8347</v>
      </c>
      <c r="S3842" s="14">
        <f t="shared" si="279"/>
        <v>42583.030810185184</v>
      </c>
      <c r="T3842" s="14">
        <f t="shared" si="280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81">ROUND(E3843/D3843*100,0)</f>
        <v>0</v>
      </c>
      <c r="P3843">
        <f t="shared" ref="P3843:P3906" si="282">IFERROR(ROUND(E3843/L3843,2),0)</f>
        <v>0</v>
      </c>
      <c r="Q3843" s="10" t="s">
        <v>8316</v>
      </c>
      <c r="R3843" t="s">
        <v>8334</v>
      </c>
      <c r="S3843" s="14">
        <f t="shared" ref="S3843:S3906" si="283">(((J3843/60)/60)/24)+DATE(1970,1,1)</f>
        <v>42295.753391203703</v>
      </c>
      <c r="T3843" s="14">
        <f t="shared" ref="T3843:T3906" si="284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81"/>
        <v>0</v>
      </c>
      <c r="P3844">
        <f t="shared" si="282"/>
        <v>0</v>
      </c>
      <c r="Q3844" s="10" t="s">
        <v>8316</v>
      </c>
      <c r="R3844" t="s">
        <v>8334</v>
      </c>
      <c r="S3844" s="14">
        <f t="shared" si="283"/>
        <v>41829.912083333329</v>
      </c>
      <c r="T3844" s="14">
        <f t="shared" si="284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81"/>
        <v>0</v>
      </c>
      <c r="P3845">
        <f t="shared" si="282"/>
        <v>0</v>
      </c>
      <c r="Q3845" s="10" t="s">
        <v>8316</v>
      </c>
      <c r="R3845" t="s">
        <v>8334</v>
      </c>
      <c r="S3845" s="14">
        <f t="shared" si="283"/>
        <v>41775.713969907411</v>
      </c>
      <c r="T3845" s="14">
        <f t="shared" si="284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81"/>
        <v>0</v>
      </c>
      <c r="P3846">
        <f t="shared" si="282"/>
        <v>0</v>
      </c>
      <c r="Q3846" s="10" t="s">
        <v>8316</v>
      </c>
      <c r="R3846" t="s">
        <v>8334</v>
      </c>
      <c r="S3846" s="14">
        <f t="shared" si="283"/>
        <v>41813.861388888887</v>
      </c>
      <c r="T3846" s="14">
        <f t="shared" si="284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81"/>
        <v>0</v>
      </c>
      <c r="P3847">
        <f t="shared" si="282"/>
        <v>0</v>
      </c>
      <c r="Q3847" s="10" t="s">
        <v>8316</v>
      </c>
      <c r="R3847" t="s">
        <v>8334</v>
      </c>
      <c r="S3847" s="14">
        <f t="shared" si="283"/>
        <v>40799.872685185182</v>
      </c>
      <c r="T3847" s="14">
        <f t="shared" si="284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81"/>
        <v>0</v>
      </c>
      <c r="P3848">
        <f t="shared" si="282"/>
        <v>0</v>
      </c>
      <c r="Q3848" s="10" t="s">
        <v>8316</v>
      </c>
      <c r="R3848" t="s">
        <v>8334</v>
      </c>
      <c r="S3848" s="14">
        <f t="shared" si="283"/>
        <v>41410.703993055555</v>
      </c>
      <c r="T3848" s="14">
        <f t="shared" si="284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81"/>
        <v>0</v>
      </c>
      <c r="P3849">
        <f t="shared" si="282"/>
        <v>0</v>
      </c>
      <c r="Q3849" s="10" t="s">
        <v>8316</v>
      </c>
      <c r="R3849" t="s">
        <v>8344</v>
      </c>
      <c r="S3849" s="14">
        <f t="shared" si="283"/>
        <v>42212.624189814815</v>
      </c>
      <c r="T3849" s="14">
        <f t="shared" si="284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81"/>
        <v>0</v>
      </c>
      <c r="P3850">
        <f t="shared" si="282"/>
        <v>0</v>
      </c>
      <c r="Q3850" s="10" t="s">
        <v>8316</v>
      </c>
      <c r="R3850" t="s">
        <v>8344</v>
      </c>
      <c r="S3850" s="14">
        <f t="shared" si="283"/>
        <v>42332.908194444448</v>
      </c>
      <c r="T3850" s="14">
        <f t="shared" si="284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81"/>
        <v>0</v>
      </c>
      <c r="P3851">
        <f t="shared" si="282"/>
        <v>0</v>
      </c>
      <c r="Q3851" s="10" t="s">
        <v>8316</v>
      </c>
      <c r="R3851" t="s">
        <v>8344</v>
      </c>
      <c r="S3851" s="14">
        <f t="shared" si="283"/>
        <v>42192.462048611109</v>
      </c>
      <c r="T3851" s="14">
        <f t="shared" si="284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81"/>
        <v>0</v>
      </c>
      <c r="P3852">
        <f t="shared" si="282"/>
        <v>0</v>
      </c>
      <c r="Q3852" s="10" t="s">
        <v>8316</v>
      </c>
      <c r="R3852" t="s">
        <v>8344</v>
      </c>
      <c r="S3852" s="14">
        <f t="shared" si="283"/>
        <v>42164.699652777781</v>
      </c>
      <c r="T3852" s="14">
        <f t="shared" si="284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81"/>
        <v>0</v>
      </c>
      <c r="P3853">
        <f t="shared" si="282"/>
        <v>0</v>
      </c>
      <c r="Q3853" s="10" t="s">
        <v>8316</v>
      </c>
      <c r="R3853" t="s">
        <v>8344</v>
      </c>
      <c r="S3853" s="14">
        <f t="shared" si="283"/>
        <v>42022.006099537044</v>
      </c>
      <c r="T3853" s="14">
        <f t="shared" si="284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81"/>
        <v>0</v>
      </c>
      <c r="P3854">
        <f t="shared" si="282"/>
        <v>0</v>
      </c>
      <c r="Q3854" s="10" t="s">
        <v>8319</v>
      </c>
      <c r="R3854" t="s">
        <v>8345</v>
      </c>
      <c r="S3854" s="14">
        <f t="shared" si="283"/>
        <v>42093.181944444441</v>
      </c>
      <c r="T3854" s="14">
        <f t="shared" si="284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81"/>
        <v>0</v>
      </c>
      <c r="P3855">
        <f t="shared" si="282"/>
        <v>0</v>
      </c>
      <c r="Q3855" s="10" t="s">
        <v>8319</v>
      </c>
      <c r="R3855" t="s">
        <v>8345</v>
      </c>
      <c r="S3855" s="14">
        <f t="shared" si="283"/>
        <v>41871.972025462965</v>
      </c>
      <c r="T3855" s="14">
        <f t="shared" si="284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81"/>
        <v>0</v>
      </c>
      <c r="P3856">
        <f t="shared" si="282"/>
        <v>0</v>
      </c>
      <c r="Q3856" s="10" t="s">
        <v>8319</v>
      </c>
      <c r="R3856" t="s">
        <v>8345</v>
      </c>
      <c r="S3856" s="14">
        <f t="shared" si="283"/>
        <v>42224.102581018517</v>
      </c>
      <c r="T3856" s="14">
        <f t="shared" si="284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81"/>
        <v>0</v>
      </c>
      <c r="P3857">
        <f t="shared" si="282"/>
        <v>0</v>
      </c>
      <c r="Q3857" s="10" t="s">
        <v>8319</v>
      </c>
      <c r="R3857" t="s">
        <v>8345</v>
      </c>
      <c r="S3857" s="14">
        <f t="shared" si="283"/>
        <v>42029.07131944444</v>
      </c>
      <c r="T3857" s="14">
        <f t="shared" si="284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81"/>
        <v>0</v>
      </c>
      <c r="P3858">
        <f t="shared" si="282"/>
        <v>0</v>
      </c>
      <c r="Q3858" s="10" t="s">
        <v>8319</v>
      </c>
      <c r="R3858" t="s">
        <v>8345</v>
      </c>
      <c r="S3858" s="14">
        <f t="shared" si="283"/>
        <v>42154.726446759261</v>
      </c>
      <c r="T3858" s="14">
        <f t="shared" si="284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81"/>
        <v>0</v>
      </c>
      <c r="P3859">
        <f t="shared" si="282"/>
        <v>0</v>
      </c>
      <c r="Q3859" s="10" t="s">
        <v>8319</v>
      </c>
      <c r="R3859" t="s">
        <v>8345</v>
      </c>
      <c r="S3859" s="14">
        <f t="shared" si="283"/>
        <v>42122.629502314812</v>
      </c>
      <c r="T3859" s="14">
        <f t="shared" si="284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81"/>
        <v>0</v>
      </c>
      <c r="P3860">
        <f t="shared" si="282"/>
        <v>0</v>
      </c>
      <c r="Q3860" s="10" t="s">
        <v>8319</v>
      </c>
      <c r="R3860" t="s">
        <v>8345</v>
      </c>
      <c r="S3860" s="14">
        <f t="shared" si="283"/>
        <v>41830.723611111112</v>
      </c>
      <c r="T3860" s="14">
        <f t="shared" si="284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81"/>
        <v>0</v>
      </c>
      <c r="P3861">
        <f t="shared" si="282"/>
        <v>0</v>
      </c>
      <c r="Q3861" s="10" t="s">
        <v>8319</v>
      </c>
      <c r="R3861" t="s">
        <v>8345</v>
      </c>
      <c r="S3861" s="14">
        <f t="shared" si="283"/>
        <v>42509.724328703705</v>
      </c>
      <c r="T3861" s="14">
        <f t="shared" si="284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81"/>
        <v>0</v>
      </c>
      <c r="P3862">
        <f t="shared" si="282"/>
        <v>0</v>
      </c>
      <c r="Q3862" s="10" t="s">
        <v>8319</v>
      </c>
      <c r="R3862" t="s">
        <v>8345</v>
      </c>
      <c r="S3862" s="14">
        <f t="shared" si="283"/>
        <v>41841.682314814818</v>
      </c>
      <c r="T3862" s="14">
        <f t="shared" si="284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81"/>
        <v>0</v>
      </c>
      <c r="P3863">
        <f t="shared" si="282"/>
        <v>0</v>
      </c>
      <c r="Q3863" s="10" t="s">
        <v>8319</v>
      </c>
      <c r="R3863" t="s">
        <v>8345</v>
      </c>
      <c r="S3863" s="14">
        <f t="shared" si="283"/>
        <v>41897.660833333335</v>
      </c>
      <c r="T3863" s="14">
        <f t="shared" si="284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81"/>
        <v>0</v>
      </c>
      <c r="P3864">
        <f t="shared" si="282"/>
        <v>0</v>
      </c>
      <c r="Q3864" s="10" t="s">
        <v>8327</v>
      </c>
      <c r="R3864" t="s">
        <v>8354</v>
      </c>
      <c r="S3864" s="14">
        <f t="shared" si="283"/>
        <v>41827.919166666667</v>
      </c>
      <c r="T3864" s="14">
        <f t="shared" si="284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81"/>
        <v>0</v>
      </c>
      <c r="P3865">
        <f t="shared" si="282"/>
        <v>0</v>
      </c>
      <c r="Q3865" s="10" t="s">
        <v>8327</v>
      </c>
      <c r="R3865" t="s">
        <v>8354</v>
      </c>
      <c r="S3865" s="14">
        <f t="shared" si="283"/>
        <v>40568.972569444442</v>
      </c>
      <c r="T3865" s="14">
        <f t="shared" si="284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81"/>
        <v>0</v>
      </c>
      <c r="P3866">
        <f t="shared" si="282"/>
        <v>0</v>
      </c>
      <c r="Q3866" s="10" t="s">
        <v>8327</v>
      </c>
      <c r="R3866" t="s">
        <v>8354</v>
      </c>
      <c r="S3866" s="14">
        <f t="shared" si="283"/>
        <v>42193.941759259258</v>
      </c>
      <c r="T3866" s="14">
        <f t="shared" si="284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81"/>
        <v>0</v>
      </c>
      <c r="P3867">
        <f t="shared" si="282"/>
        <v>0</v>
      </c>
      <c r="Q3867" s="10" t="s">
        <v>8327</v>
      </c>
      <c r="R3867" t="s">
        <v>8354</v>
      </c>
      <c r="S3867" s="14">
        <f t="shared" si="283"/>
        <v>42007.788680555561</v>
      </c>
      <c r="T3867" s="14">
        <f t="shared" si="284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81"/>
        <v>0</v>
      </c>
      <c r="P3868">
        <f t="shared" si="282"/>
        <v>0</v>
      </c>
      <c r="Q3868" s="10" t="s">
        <v>8327</v>
      </c>
      <c r="R3868" t="s">
        <v>8354</v>
      </c>
      <c r="S3868" s="14">
        <f t="shared" si="283"/>
        <v>41110.680138888885</v>
      </c>
      <c r="T3868" s="14">
        <f t="shared" si="284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81"/>
        <v>0</v>
      </c>
      <c r="P3869">
        <f t="shared" si="282"/>
        <v>0</v>
      </c>
      <c r="Q3869" s="10" t="s">
        <v>8327</v>
      </c>
      <c r="R3869" t="s">
        <v>8354</v>
      </c>
      <c r="S3869" s="14">
        <f t="shared" si="283"/>
        <v>41125.283159722225</v>
      </c>
      <c r="T3869" s="14">
        <f t="shared" si="284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81"/>
        <v>0</v>
      </c>
      <c r="P3870">
        <f t="shared" si="282"/>
        <v>0</v>
      </c>
      <c r="Q3870" s="10" t="s">
        <v>8327</v>
      </c>
      <c r="R3870" t="s">
        <v>8354</v>
      </c>
      <c r="S3870" s="14">
        <f t="shared" si="283"/>
        <v>40883.962581018517</v>
      </c>
      <c r="T3870" s="14">
        <f t="shared" si="284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81"/>
        <v>0</v>
      </c>
      <c r="P3871">
        <f t="shared" si="282"/>
        <v>0</v>
      </c>
      <c r="Q3871" s="10" t="s">
        <v>8308</v>
      </c>
      <c r="R3871" t="s">
        <v>8310</v>
      </c>
      <c r="S3871" s="14">
        <f t="shared" si="283"/>
        <v>42732.060277777782</v>
      </c>
      <c r="T3871" s="14">
        <f t="shared" si="284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81"/>
        <v>0</v>
      </c>
      <c r="P3872">
        <f t="shared" si="282"/>
        <v>0</v>
      </c>
      <c r="Q3872" s="10" t="s">
        <v>8308</v>
      </c>
      <c r="R3872" t="s">
        <v>8310</v>
      </c>
      <c r="S3872" s="14">
        <f t="shared" si="283"/>
        <v>41806.106770833336</v>
      </c>
      <c r="T3872" s="14">
        <f t="shared" si="284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81"/>
        <v>0</v>
      </c>
      <c r="P3873">
        <f t="shared" si="282"/>
        <v>0</v>
      </c>
      <c r="Q3873" s="10" t="s">
        <v>8308</v>
      </c>
      <c r="R3873" t="s">
        <v>8310</v>
      </c>
      <c r="S3873" s="14">
        <f t="shared" si="283"/>
        <v>41836.595520833333</v>
      </c>
      <c r="T3873" s="14">
        <f t="shared" si="284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81"/>
        <v>0</v>
      </c>
      <c r="P3874">
        <f t="shared" si="282"/>
        <v>0</v>
      </c>
      <c r="Q3874" s="10" t="s">
        <v>8311</v>
      </c>
      <c r="R3874" t="s">
        <v>8348</v>
      </c>
      <c r="S3874" s="14">
        <f t="shared" si="283"/>
        <v>41945.133506944447</v>
      </c>
      <c r="T3874" s="14">
        <f t="shared" si="284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81"/>
        <v>0</v>
      </c>
      <c r="P3875">
        <f t="shared" si="282"/>
        <v>0</v>
      </c>
      <c r="Q3875" s="10" t="s">
        <v>8311</v>
      </c>
      <c r="R3875" t="s">
        <v>8348</v>
      </c>
      <c r="S3875" s="14">
        <f t="shared" si="283"/>
        <v>42299.926145833335</v>
      </c>
      <c r="T3875" s="14">
        <f t="shared" si="284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81"/>
        <v>0</v>
      </c>
      <c r="P3876">
        <f t="shared" si="282"/>
        <v>0</v>
      </c>
      <c r="Q3876" s="10" t="s">
        <v>8311</v>
      </c>
      <c r="R3876" t="s">
        <v>8348</v>
      </c>
      <c r="S3876" s="14">
        <f t="shared" si="283"/>
        <v>42093.131469907406</v>
      </c>
      <c r="T3876" s="14">
        <f t="shared" si="284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81"/>
        <v>0</v>
      </c>
      <c r="P3877">
        <f t="shared" si="282"/>
        <v>0</v>
      </c>
      <c r="Q3877" s="10" t="s">
        <v>8311</v>
      </c>
      <c r="R3877" t="s">
        <v>8348</v>
      </c>
      <c r="S3877" s="14">
        <f t="shared" si="283"/>
        <v>42180.390277777777</v>
      </c>
      <c r="T3877" s="14">
        <f t="shared" si="284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81"/>
        <v>0</v>
      </c>
      <c r="P3878">
        <f t="shared" si="282"/>
        <v>0</v>
      </c>
      <c r="Q3878" s="10" t="s">
        <v>8311</v>
      </c>
      <c r="R3878" t="s">
        <v>8348</v>
      </c>
      <c r="S3878" s="14">
        <f t="shared" si="283"/>
        <v>42074.060671296291</v>
      </c>
      <c r="T3878" s="14">
        <f t="shared" si="284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81"/>
        <v>0</v>
      </c>
      <c r="P3879">
        <f t="shared" si="282"/>
        <v>0</v>
      </c>
      <c r="Q3879" s="10" t="s">
        <v>8311</v>
      </c>
      <c r="R3879" t="s">
        <v>8348</v>
      </c>
      <c r="S3879" s="14">
        <f t="shared" si="283"/>
        <v>42175.780416666668</v>
      </c>
      <c r="T3879" s="14">
        <f t="shared" si="284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81"/>
        <v>0</v>
      </c>
      <c r="P3880">
        <f t="shared" si="282"/>
        <v>0</v>
      </c>
      <c r="Q3880" s="10" t="s">
        <v>8311</v>
      </c>
      <c r="R3880" t="s">
        <v>8348</v>
      </c>
      <c r="S3880" s="14">
        <f t="shared" si="283"/>
        <v>42485.64534722222</v>
      </c>
      <c r="T3880" s="14">
        <f t="shared" si="284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81"/>
        <v>0</v>
      </c>
      <c r="P3881">
        <f t="shared" si="282"/>
        <v>0</v>
      </c>
      <c r="Q3881" s="10" t="s">
        <v>8311</v>
      </c>
      <c r="R3881" t="s">
        <v>8348</v>
      </c>
      <c r="S3881" s="14">
        <f t="shared" si="283"/>
        <v>42707.926030092596</v>
      </c>
      <c r="T3881" s="14">
        <f t="shared" si="284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81"/>
        <v>0</v>
      </c>
      <c r="P3882">
        <f t="shared" si="282"/>
        <v>0</v>
      </c>
      <c r="Q3882" s="10" t="s">
        <v>8311</v>
      </c>
      <c r="R3882" t="s">
        <v>8348</v>
      </c>
      <c r="S3882" s="14">
        <f t="shared" si="283"/>
        <v>42199.873402777783</v>
      </c>
      <c r="T3882" s="14">
        <f t="shared" si="284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81"/>
        <v>0</v>
      </c>
      <c r="P3883">
        <f t="shared" si="282"/>
        <v>0</v>
      </c>
      <c r="Q3883" s="10" t="s">
        <v>8311</v>
      </c>
      <c r="R3883" t="s">
        <v>8348</v>
      </c>
      <c r="S3883" s="14">
        <f t="shared" si="283"/>
        <v>42139.542303240742</v>
      </c>
      <c r="T3883" s="14">
        <f t="shared" si="284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81"/>
        <v>0</v>
      </c>
      <c r="P3884">
        <f t="shared" si="282"/>
        <v>0</v>
      </c>
      <c r="Q3884" s="10" t="s">
        <v>8311</v>
      </c>
      <c r="R3884" t="s">
        <v>8348</v>
      </c>
      <c r="S3884" s="14">
        <f t="shared" si="283"/>
        <v>42461.447662037041</v>
      </c>
      <c r="T3884" s="14">
        <f t="shared" si="284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81"/>
        <v>0</v>
      </c>
      <c r="P3885">
        <f t="shared" si="282"/>
        <v>0</v>
      </c>
      <c r="Q3885" s="10" t="s">
        <v>8311</v>
      </c>
      <c r="R3885" t="s">
        <v>8348</v>
      </c>
      <c r="S3885" s="14">
        <f t="shared" si="283"/>
        <v>42115.936550925922</v>
      </c>
      <c r="T3885" s="14">
        <f t="shared" si="284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81"/>
        <v>0</v>
      </c>
      <c r="P3886">
        <f t="shared" si="282"/>
        <v>0</v>
      </c>
      <c r="Q3886" s="10" t="s">
        <v>8311</v>
      </c>
      <c r="R3886" t="s">
        <v>8348</v>
      </c>
      <c r="S3886" s="14">
        <f t="shared" si="283"/>
        <v>42086.811400462961</v>
      </c>
      <c r="T3886" s="14">
        <f t="shared" si="284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81"/>
        <v>0</v>
      </c>
      <c r="P3887">
        <f t="shared" si="282"/>
        <v>0</v>
      </c>
      <c r="Q3887" s="10" t="s">
        <v>8311</v>
      </c>
      <c r="R3887" t="s">
        <v>8348</v>
      </c>
      <c r="S3887" s="14">
        <f t="shared" si="283"/>
        <v>41818.703275462962</v>
      </c>
      <c r="T3887" s="14">
        <f t="shared" si="284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81"/>
        <v>0</v>
      </c>
      <c r="P3888">
        <f t="shared" si="282"/>
        <v>0</v>
      </c>
      <c r="Q3888" s="10" t="s">
        <v>8311</v>
      </c>
      <c r="R3888" t="s">
        <v>8348</v>
      </c>
      <c r="S3888" s="14">
        <f t="shared" si="283"/>
        <v>42795.696145833332</v>
      </c>
      <c r="T3888" s="14">
        <f t="shared" si="284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81"/>
        <v>0</v>
      </c>
      <c r="P3889">
        <f t="shared" si="282"/>
        <v>0</v>
      </c>
      <c r="Q3889" s="10" t="s">
        <v>8311</v>
      </c>
      <c r="R3889" t="s">
        <v>8348</v>
      </c>
      <c r="S3889" s="14">
        <f t="shared" si="283"/>
        <v>42289.89634259259</v>
      </c>
      <c r="T3889" s="14">
        <f t="shared" si="284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81"/>
        <v>0</v>
      </c>
      <c r="P3890">
        <f t="shared" si="282"/>
        <v>0</v>
      </c>
      <c r="Q3890" s="10" t="s">
        <v>8311</v>
      </c>
      <c r="R3890" t="s">
        <v>8348</v>
      </c>
      <c r="S3890" s="14">
        <f t="shared" si="283"/>
        <v>41831.705555555556</v>
      </c>
      <c r="T3890" s="14">
        <f t="shared" si="284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81"/>
        <v>0</v>
      </c>
      <c r="P3891">
        <f t="shared" si="282"/>
        <v>0</v>
      </c>
      <c r="Q3891" s="10" t="s">
        <v>8311</v>
      </c>
      <c r="R3891" t="s">
        <v>8348</v>
      </c>
      <c r="S3891" s="14">
        <f t="shared" si="283"/>
        <v>42312.204814814817</v>
      </c>
      <c r="T3891" s="14">
        <f t="shared" si="284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81"/>
        <v>0</v>
      </c>
      <c r="P3892">
        <f t="shared" si="282"/>
        <v>0</v>
      </c>
      <c r="Q3892" s="10" t="s">
        <v>8311</v>
      </c>
      <c r="R3892" t="s">
        <v>8348</v>
      </c>
      <c r="S3892" s="14">
        <f t="shared" si="283"/>
        <v>41915.896967592591</v>
      </c>
      <c r="T3892" s="14">
        <f t="shared" si="284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81"/>
        <v>0</v>
      </c>
      <c r="P3893">
        <f t="shared" si="282"/>
        <v>0</v>
      </c>
      <c r="Q3893" s="10" t="s">
        <v>8311</v>
      </c>
      <c r="R3893" t="s">
        <v>8352</v>
      </c>
      <c r="S3893" s="14">
        <f t="shared" si="283"/>
        <v>41053.200960648144</v>
      </c>
      <c r="T3893" s="14">
        <f t="shared" si="284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81"/>
        <v>0</v>
      </c>
      <c r="P3894">
        <f t="shared" si="282"/>
        <v>0</v>
      </c>
      <c r="Q3894" s="10" t="s">
        <v>8311</v>
      </c>
      <c r="R3894" t="s">
        <v>8352</v>
      </c>
      <c r="S3894" s="14">
        <f t="shared" si="283"/>
        <v>42554.917488425926</v>
      </c>
      <c r="T3894" s="14">
        <f t="shared" si="284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81"/>
        <v>0</v>
      </c>
      <c r="P3895">
        <f t="shared" si="282"/>
        <v>0</v>
      </c>
      <c r="Q3895" s="10" t="s">
        <v>8311</v>
      </c>
      <c r="R3895" t="s">
        <v>8352</v>
      </c>
      <c r="S3895" s="14">
        <f t="shared" si="283"/>
        <v>41198.611712962964</v>
      </c>
      <c r="T3895" s="14">
        <f t="shared" si="284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81"/>
        <v>0</v>
      </c>
      <c r="P3896">
        <f t="shared" si="282"/>
        <v>0</v>
      </c>
      <c r="Q3896" s="10" t="s">
        <v>8311</v>
      </c>
      <c r="R3896" t="s">
        <v>8352</v>
      </c>
      <c r="S3896" s="14">
        <f t="shared" si="283"/>
        <v>41411.866608796299</v>
      </c>
      <c r="T3896" s="14">
        <f t="shared" si="284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81"/>
        <v>0</v>
      </c>
      <c r="P3897">
        <f t="shared" si="282"/>
        <v>0</v>
      </c>
      <c r="Q3897" s="10" t="s">
        <v>8311</v>
      </c>
      <c r="R3897" t="s">
        <v>8352</v>
      </c>
      <c r="S3897" s="14">
        <f t="shared" si="283"/>
        <v>40752.789710648147</v>
      </c>
      <c r="T3897" s="14">
        <f t="shared" si="284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81"/>
        <v>0</v>
      </c>
      <c r="P3898">
        <f t="shared" si="282"/>
        <v>0</v>
      </c>
      <c r="Q3898" s="10" t="s">
        <v>8311</v>
      </c>
      <c r="R3898" t="s">
        <v>8352</v>
      </c>
      <c r="S3898" s="14">
        <f t="shared" si="283"/>
        <v>41838.475219907406</v>
      </c>
      <c r="T3898" s="14">
        <f t="shared" si="284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81"/>
        <v>0</v>
      </c>
      <c r="P3899">
        <f t="shared" si="282"/>
        <v>0</v>
      </c>
      <c r="Q3899" s="10" t="s">
        <v>8313</v>
      </c>
      <c r="R3899" t="s">
        <v>8355</v>
      </c>
      <c r="S3899" s="14">
        <f t="shared" si="283"/>
        <v>42053.051203703704</v>
      </c>
      <c r="T3899" s="14">
        <f t="shared" si="284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81"/>
        <v>0</v>
      </c>
      <c r="P3900">
        <f t="shared" si="282"/>
        <v>0</v>
      </c>
      <c r="Q3900" s="10" t="s">
        <v>8313</v>
      </c>
      <c r="R3900" t="s">
        <v>8355</v>
      </c>
      <c r="S3900" s="14">
        <f t="shared" si="283"/>
        <v>42782.426875000005</v>
      </c>
      <c r="T3900" s="14">
        <f t="shared" si="284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81"/>
        <v>0</v>
      </c>
      <c r="P3901">
        <f t="shared" si="282"/>
        <v>0</v>
      </c>
      <c r="Q3901" s="10" t="s">
        <v>8313</v>
      </c>
      <c r="R3901" t="s">
        <v>8355</v>
      </c>
      <c r="S3901" s="14">
        <f t="shared" si="283"/>
        <v>42121.824525462958</v>
      </c>
      <c r="T3901" s="14">
        <f t="shared" si="284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81"/>
        <v>0</v>
      </c>
      <c r="P3902">
        <f t="shared" si="282"/>
        <v>0</v>
      </c>
      <c r="Q3902" s="10" t="s">
        <v>8313</v>
      </c>
      <c r="R3902" t="s">
        <v>8355</v>
      </c>
      <c r="S3902" s="14">
        <f t="shared" si="283"/>
        <v>42219.282951388886</v>
      </c>
      <c r="T3902" s="14">
        <f t="shared" si="284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81"/>
        <v>0</v>
      </c>
      <c r="P3903">
        <f t="shared" si="282"/>
        <v>0</v>
      </c>
      <c r="Q3903" s="10" t="s">
        <v>8313</v>
      </c>
      <c r="R3903" t="s">
        <v>8355</v>
      </c>
      <c r="S3903" s="14">
        <f t="shared" si="283"/>
        <v>42188.252199074079</v>
      </c>
      <c r="T3903" s="14">
        <f t="shared" si="284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81"/>
        <v>0</v>
      </c>
      <c r="P3904">
        <f t="shared" si="282"/>
        <v>0</v>
      </c>
      <c r="Q3904" s="10" t="s">
        <v>8313</v>
      </c>
      <c r="R3904" t="s">
        <v>8355</v>
      </c>
      <c r="S3904" s="14">
        <f t="shared" si="283"/>
        <v>42241.613796296297</v>
      </c>
      <c r="T3904" s="14">
        <f t="shared" si="284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81"/>
        <v>0</v>
      </c>
      <c r="P3905">
        <f t="shared" si="282"/>
        <v>0</v>
      </c>
      <c r="Q3905" s="10" t="s">
        <v>8311</v>
      </c>
      <c r="R3905" t="s">
        <v>8349</v>
      </c>
      <c r="S3905" s="14">
        <f t="shared" si="283"/>
        <v>40079.566157407404</v>
      </c>
      <c r="T3905" s="14">
        <f t="shared" si="284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81"/>
        <v>0</v>
      </c>
      <c r="P3906">
        <f t="shared" si="282"/>
        <v>0</v>
      </c>
      <c r="Q3906" s="10" t="s">
        <v>8311</v>
      </c>
      <c r="R3906" t="s">
        <v>8349</v>
      </c>
      <c r="S3906" s="14">
        <f t="shared" si="283"/>
        <v>41389.679560185185</v>
      </c>
      <c r="T3906" s="14">
        <f t="shared" si="284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85">ROUND(E3907/D3907*100,0)</f>
        <v>0</v>
      </c>
      <c r="P3907">
        <f t="shared" ref="P3907:P3970" si="286">IFERROR(ROUND(E3907/L3907,2),0)</f>
        <v>0</v>
      </c>
      <c r="Q3907" s="10" t="s">
        <v>8311</v>
      </c>
      <c r="R3907" t="s">
        <v>8349</v>
      </c>
      <c r="S3907" s="14">
        <f t="shared" ref="S3907:S3970" si="287">(((J3907/60)/60)/24)+DATE(1970,1,1)</f>
        <v>40990.050069444449</v>
      </c>
      <c r="T3907" s="14">
        <f t="shared" ref="T3907:T3970" si="288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85"/>
        <v>0</v>
      </c>
      <c r="P3908">
        <f t="shared" si="286"/>
        <v>0</v>
      </c>
      <c r="Q3908" s="10" t="s">
        <v>8313</v>
      </c>
      <c r="R3908" t="s">
        <v>8351</v>
      </c>
      <c r="S3908" s="14">
        <f t="shared" si="287"/>
        <v>41779.649317129632</v>
      </c>
      <c r="T3908" s="14">
        <f t="shared" si="288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85"/>
        <v>0</v>
      </c>
      <c r="P3909">
        <f t="shared" si="286"/>
        <v>0</v>
      </c>
      <c r="Q3909" s="10" t="s">
        <v>8313</v>
      </c>
      <c r="R3909" t="s">
        <v>8351</v>
      </c>
      <c r="S3909" s="14">
        <f t="shared" si="287"/>
        <v>42069.104421296302</v>
      </c>
      <c r="T3909" s="14">
        <f t="shared" si="288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85"/>
        <v>0</v>
      </c>
      <c r="P3910">
        <f t="shared" si="286"/>
        <v>0</v>
      </c>
      <c r="Q3910" s="10" t="s">
        <v>8313</v>
      </c>
      <c r="R3910" t="s">
        <v>8351</v>
      </c>
      <c r="S3910" s="14">
        <f t="shared" si="287"/>
        <v>42005.24998842593</v>
      </c>
      <c r="T3910" s="14">
        <f t="shared" si="288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85"/>
        <v>0</v>
      </c>
      <c r="P3911">
        <f t="shared" si="286"/>
        <v>0</v>
      </c>
      <c r="Q3911" s="10" t="s">
        <v>8313</v>
      </c>
      <c r="R3911" t="s">
        <v>8351</v>
      </c>
      <c r="S3911" s="14">
        <f t="shared" si="287"/>
        <v>42256.984791666662</v>
      </c>
      <c r="T3911" s="14">
        <f t="shared" si="288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85"/>
        <v>0</v>
      </c>
      <c r="P3912">
        <f t="shared" si="286"/>
        <v>0</v>
      </c>
      <c r="Q3912" s="10" t="s">
        <v>8313</v>
      </c>
      <c r="R3912" t="s">
        <v>8351</v>
      </c>
      <c r="S3912" s="14">
        <f t="shared" si="287"/>
        <v>42046.072743055556</v>
      </c>
      <c r="T3912" s="14">
        <f t="shared" si="288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85"/>
        <v>0</v>
      </c>
      <c r="P3913">
        <f t="shared" si="286"/>
        <v>0</v>
      </c>
      <c r="Q3913" s="10" t="s">
        <v>8313</v>
      </c>
      <c r="R3913" t="s">
        <v>8351</v>
      </c>
      <c r="S3913" s="14">
        <f t="shared" si="287"/>
        <v>42603.354131944448</v>
      </c>
      <c r="T3913" s="14">
        <f t="shared" si="288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85"/>
        <v>0</v>
      </c>
      <c r="P3914">
        <f t="shared" si="286"/>
        <v>0</v>
      </c>
      <c r="Q3914" s="10" t="s">
        <v>8313</v>
      </c>
      <c r="R3914" t="s">
        <v>8351</v>
      </c>
      <c r="S3914" s="14">
        <f t="shared" si="287"/>
        <v>42438.53907407407</v>
      </c>
      <c r="T3914" s="14">
        <f t="shared" si="288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85"/>
        <v>0</v>
      </c>
      <c r="P3915">
        <f t="shared" si="286"/>
        <v>0</v>
      </c>
      <c r="Q3915" s="10" t="s">
        <v>8327</v>
      </c>
      <c r="R3915" t="s">
        <v>8330</v>
      </c>
      <c r="S3915" s="14">
        <f t="shared" si="287"/>
        <v>42779.21365740741</v>
      </c>
      <c r="T3915" s="14">
        <f t="shared" si="288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85"/>
        <v>0</v>
      </c>
      <c r="P3916">
        <f t="shared" si="286"/>
        <v>0</v>
      </c>
      <c r="Q3916" s="10" t="s">
        <v>8327</v>
      </c>
      <c r="R3916" t="s">
        <v>8330</v>
      </c>
      <c r="S3916" s="14">
        <f t="shared" si="287"/>
        <v>42796.069571759261</v>
      </c>
      <c r="T3916" s="14">
        <f t="shared" si="288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85"/>
        <v>0</v>
      </c>
      <c r="P3917">
        <f t="shared" si="286"/>
        <v>0</v>
      </c>
      <c r="Q3917" s="10" t="s">
        <v>8327</v>
      </c>
      <c r="R3917" t="s">
        <v>8330</v>
      </c>
      <c r="S3917" s="14">
        <f t="shared" si="287"/>
        <v>42796.207870370374</v>
      </c>
      <c r="T3917" s="14">
        <f t="shared" si="288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85"/>
        <v>0</v>
      </c>
      <c r="P3918">
        <f t="shared" si="286"/>
        <v>0</v>
      </c>
      <c r="Q3918" s="10" t="s">
        <v>8327</v>
      </c>
      <c r="R3918" t="s">
        <v>8330</v>
      </c>
      <c r="S3918" s="14">
        <f t="shared" si="287"/>
        <v>42245.016736111109</v>
      </c>
      <c r="T3918" s="14">
        <f t="shared" si="288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85"/>
        <v>0</v>
      </c>
      <c r="P3919">
        <f t="shared" si="286"/>
        <v>0</v>
      </c>
      <c r="Q3919" s="10" t="s">
        <v>8327</v>
      </c>
      <c r="R3919" t="s">
        <v>8330</v>
      </c>
      <c r="S3919" s="14">
        <f t="shared" si="287"/>
        <v>42179.306388888886</v>
      </c>
      <c r="T3919" s="14">
        <f t="shared" si="288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85"/>
        <v>0</v>
      </c>
      <c r="P3920">
        <f t="shared" si="286"/>
        <v>0</v>
      </c>
      <c r="Q3920" s="10" t="s">
        <v>8327</v>
      </c>
      <c r="R3920" t="s">
        <v>8330</v>
      </c>
      <c r="S3920" s="14">
        <f t="shared" si="287"/>
        <v>42451.866967592592</v>
      </c>
      <c r="T3920" s="14">
        <f t="shared" si="288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85"/>
        <v>0</v>
      </c>
      <c r="P3921">
        <f t="shared" si="286"/>
        <v>0</v>
      </c>
      <c r="Q3921" s="10" t="s">
        <v>8327</v>
      </c>
      <c r="R3921" t="s">
        <v>8330</v>
      </c>
      <c r="S3921" s="14">
        <f t="shared" si="287"/>
        <v>42125.913807870369</v>
      </c>
      <c r="T3921" s="14">
        <f t="shared" si="288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85"/>
        <v>0</v>
      </c>
      <c r="P3922">
        <f t="shared" si="286"/>
        <v>0</v>
      </c>
      <c r="Q3922" s="10" t="s">
        <v>8327</v>
      </c>
      <c r="R3922" t="s">
        <v>8330</v>
      </c>
      <c r="S3922" s="14">
        <f t="shared" si="287"/>
        <v>42319.461377314816</v>
      </c>
      <c r="T3922" s="14">
        <f t="shared" si="288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85"/>
        <v>0</v>
      </c>
      <c r="P3923">
        <f t="shared" si="286"/>
        <v>0</v>
      </c>
      <c r="Q3923" s="10" t="s">
        <v>8327</v>
      </c>
      <c r="R3923" t="s">
        <v>8330</v>
      </c>
      <c r="S3923" s="14">
        <f t="shared" si="287"/>
        <v>42471.052152777775</v>
      </c>
      <c r="T3923" s="14">
        <f t="shared" si="288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85"/>
        <v>0</v>
      </c>
      <c r="P3924">
        <f t="shared" si="286"/>
        <v>0</v>
      </c>
      <c r="Q3924" s="10" t="s">
        <v>8327</v>
      </c>
      <c r="R3924" t="s">
        <v>8330</v>
      </c>
      <c r="S3924" s="14">
        <f t="shared" si="287"/>
        <v>42272.087766203709</v>
      </c>
      <c r="T3924" s="14">
        <f t="shared" si="288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85"/>
        <v>0</v>
      </c>
      <c r="P3925">
        <f t="shared" si="286"/>
        <v>0</v>
      </c>
      <c r="Q3925" s="10" t="s">
        <v>8327</v>
      </c>
      <c r="R3925" t="s">
        <v>8330</v>
      </c>
      <c r="S3925" s="14">
        <f t="shared" si="287"/>
        <v>42152.906851851847</v>
      </c>
      <c r="T3925" s="14">
        <f t="shared" si="288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85"/>
        <v>0</v>
      </c>
      <c r="P3926">
        <f t="shared" si="286"/>
        <v>0</v>
      </c>
      <c r="Q3926" s="10" t="s">
        <v>8327</v>
      </c>
      <c r="R3926" t="s">
        <v>8330</v>
      </c>
      <c r="S3926" s="14">
        <f t="shared" si="287"/>
        <v>42325.683807870373</v>
      </c>
      <c r="T3926" s="14">
        <f t="shared" si="288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85"/>
        <v>0</v>
      </c>
      <c r="P3927">
        <f t="shared" si="286"/>
        <v>0</v>
      </c>
      <c r="Q3927" s="10" t="s">
        <v>8327</v>
      </c>
      <c r="R3927" t="s">
        <v>8330</v>
      </c>
      <c r="S3927" s="14">
        <f t="shared" si="287"/>
        <v>42614.675625000003</v>
      </c>
      <c r="T3927" s="14">
        <f t="shared" si="288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85"/>
        <v>0</v>
      </c>
      <c r="P3928">
        <f t="shared" si="286"/>
        <v>0</v>
      </c>
      <c r="Q3928" s="10" t="s">
        <v>8327</v>
      </c>
      <c r="R3928" t="s">
        <v>8330</v>
      </c>
      <c r="S3928" s="14">
        <f t="shared" si="287"/>
        <v>42171.817384259266</v>
      </c>
      <c r="T3928" s="14">
        <f t="shared" si="288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85"/>
        <v>0</v>
      </c>
      <c r="P3929">
        <f t="shared" si="286"/>
        <v>0</v>
      </c>
      <c r="Q3929" s="10" t="s">
        <v>8313</v>
      </c>
      <c r="R3929" t="s">
        <v>8314</v>
      </c>
      <c r="S3929" s="14">
        <f t="shared" si="287"/>
        <v>41855.859814814816</v>
      </c>
      <c r="T3929" s="14">
        <f t="shared" si="288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85"/>
        <v>0</v>
      </c>
      <c r="P3930">
        <f t="shared" si="286"/>
        <v>0</v>
      </c>
      <c r="Q3930" s="10" t="s">
        <v>8313</v>
      </c>
      <c r="R3930" t="s">
        <v>8314</v>
      </c>
      <c r="S3930" s="14">
        <f t="shared" si="287"/>
        <v>41829.889027777775</v>
      </c>
      <c r="T3930" s="14">
        <f t="shared" si="288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85"/>
        <v>0</v>
      </c>
      <c r="P3931">
        <f t="shared" si="286"/>
        <v>0</v>
      </c>
      <c r="Q3931" s="10" t="s">
        <v>8313</v>
      </c>
      <c r="R3931" t="s">
        <v>8314</v>
      </c>
      <c r="S3931" s="14">
        <f t="shared" si="287"/>
        <v>42172.906678240746</v>
      </c>
      <c r="T3931" s="14">
        <f t="shared" si="288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85"/>
        <v>0</v>
      </c>
      <c r="P3932">
        <f t="shared" si="286"/>
        <v>0</v>
      </c>
      <c r="Q3932" s="10" t="s">
        <v>8313</v>
      </c>
      <c r="R3932" t="s">
        <v>8314</v>
      </c>
      <c r="S3932" s="14">
        <f t="shared" si="287"/>
        <v>42067.234375</v>
      </c>
      <c r="T3932" s="14">
        <f t="shared" si="288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85"/>
        <v>0</v>
      </c>
      <c r="P3933">
        <f t="shared" si="286"/>
        <v>0</v>
      </c>
      <c r="Q3933" s="10" t="s">
        <v>8316</v>
      </c>
      <c r="R3933" t="s">
        <v>8344</v>
      </c>
      <c r="S3933" s="14">
        <f t="shared" si="287"/>
        <v>42000.300243055557</v>
      </c>
      <c r="T3933" s="14">
        <f t="shared" si="288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85"/>
        <v>0</v>
      </c>
      <c r="P3934">
        <f t="shared" si="286"/>
        <v>0</v>
      </c>
      <c r="Q3934" s="10" t="s">
        <v>8316</v>
      </c>
      <c r="R3934" t="s">
        <v>8344</v>
      </c>
      <c r="S3934" s="14">
        <f t="shared" si="287"/>
        <v>42709.002881944441</v>
      </c>
      <c r="T3934" s="14">
        <f t="shared" si="288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85"/>
        <v>0</v>
      </c>
      <c r="P3935">
        <f t="shared" si="286"/>
        <v>0</v>
      </c>
      <c r="Q3935" s="10" t="s">
        <v>8316</v>
      </c>
      <c r="R3935" t="s">
        <v>8344</v>
      </c>
      <c r="S3935" s="14">
        <f t="shared" si="287"/>
        <v>41776.284780092588</v>
      </c>
      <c r="T3935" s="14">
        <f t="shared" si="288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85"/>
        <v>0</v>
      </c>
      <c r="P3936">
        <f t="shared" si="286"/>
        <v>0</v>
      </c>
      <c r="Q3936" s="10" t="s">
        <v>8316</v>
      </c>
      <c r="R3936" t="s">
        <v>8344</v>
      </c>
      <c r="S3936" s="14">
        <f t="shared" si="287"/>
        <v>42035.029224537036</v>
      </c>
      <c r="T3936" s="14">
        <f t="shared" si="288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85"/>
        <v>0</v>
      </c>
      <c r="P3937">
        <f t="shared" si="286"/>
        <v>0</v>
      </c>
      <c r="Q3937" s="10" t="s">
        <v>8316</v>
      </c>
      <c r="R3937" t="s">
        <v>8344</v>
      </c>
      <c r="S3937" s="14">
        <f t="shared" si="287"/>
        <v>41773.008738425924</v>
      </c>
      <c r="T3937" s="14">
        <f t="shared" si="288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85"/>
        <v>0</v>
      </c>
      <c r="P3938">
        <f t="shared" si="286"/>
        <v>0</v>
      </c>
      <c r="Q3938" s="10" t="s">
        <v>8313</v>
      </c>
      <c r="R3938" t="s">
        <v>8353</v>
      </c>
      <c r="S3938" s="14">
        <f t="shared" si="287"/>
        <v>42678.586655092593</v>
      </c>
      <c r="T3938" s="14">
        <f t="shared" si="288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85"/>
        <v>0</v>
      </c>
      <c r="P3939">
        <f t="shared" si="286"/>
        <v>0</v>
      </c>
      <c r="Q3939" s="10" t="s">
        <v>8313</v>
      </c>
      <c r="R3939" t="s">
        <v>8353</v>
      </c>
      <c r="S3939" s="14">
        <f t="shared" si="287"/>
        <v>42329.58839120371</v>
      </c>
      <c r="T3939" s="14">
        <f t="shared" si="288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85"/>
        <v>0</v>
      </c>
      <c r="P3940">
        <f t="shared" si="286"/>
        <v>0</v>
      </c>
      <c r="Q3940" s="10" t="s">
        <v>8313</v>
      </c>
      <c r="R3940" t="s">
        <v>8353</v>
      </c>
      <c r="S3940" s="14">
        <f t="shared" si="287"/>
        <v>42651.006273148145</v>
      </c>
      <c r="T3940" s="14">
        <f t="shared" si="288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85"/>
        <v>0</v>
      </c>
      <c r="P3941">
        <f t="shared" si="286"/>
        <v>0</v>
      </c>
      <c r="Q3941" s="10" t="s">
        <v>8313</v>
      </c>
      <c r="R3941" t="s">
        <v>8353</v>
      </c>
      <c r="S3941" s="14">
        <f t="shared" si="287"/>
        <v>41800.819571759261</v>
      </c>
      <c r="T3941" s="14">
        <f t="shared" si="288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85"/>
        <v>0</v>
      </c>
      <c r="P3942">
        <f t="shared" si="286"/>
        <v>0</v>
      </c>
      <c r="Q3942" s="10" t="s">
        <v>8313</v>
      </c>
      <c r="R3942" t="s">
        <v>8353</v>
      </c>
      <c r="S3942" s="14">
        <f t="shared" si="287"/>
        <v>41847.930694444447</v>
      </c>
      <c r="T3942" s="14">
        <f t="shared" si="288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85"/>
        <v>0</v>
      </c>
      <c r="P3943">
        <f t="shared" si="286"/>
        <v>0</v>
      </c>
      <c r="Q3943" s="10" t="s">
        <v>8316</v>
      </c>
      <c r="R3943" t="s">
        <v>8334</v>
      </c>
      <c r="S3943" s="14">
        <f t="shared" si="287"/>
        <v>41927.235636574071</v>
      </c>
      <c r="T3943" s="14">
        <f t="shared" si="288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85"/>
        <v>0</v>
      </c>
      <c r="P3944">
        <f t="shared" si="286"/>
        <v>0</v>
      </c>
      <c r="Q3944" s="10" t="s">
        <v>8316</v>
      </c>
      <c r="R3944" t="s">
        <v>8334</v>
      </c>
      <c r="S3944" s="14">
        <f t="shared" si="287"/>
        <v>40355.024953703702</v>
      </c>
      <c r="T3944" s="14">
        <f t="shared" si="288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85"/>
        <v>0</v>
      </c>
      <c r="P3945">
        <f t="shared" si="286"/>
        <v>0</v>
      </c>
      <c r="Q3945" s="10" t="s">
        <v>8308</v>
      </c>
      <c r="R3945" t="s">
        <v>8342</v>
      </c>
      <c r="S3945" s="14">
        <f t="shared" si="287"/>
        <v>42167.813703703709</v>
      </c>
      <c r="T3945" s="14">
        <f t="shared" si="288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85"/>
        <v>0</v>
      </c>
      <c r="P3946">
        <f t="shared" si="286"/>
        <v>0</v>
      </c>
      <c r="Q3946" s="10" t="s">
        <v>8308</v>
      </c>
      <c r="R3946" t="s">
        <v>8342</v>
      </c>
      <c r="S3946" s="14">
        <f t="shared" si="287"/>
        <v>41897.702199074076</v>
      </c>
      <c r="T3946" s="14">
        <f t="shared" si="288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85"/>
        <v>0</v>
      </c>
      <c r="P3947">
        <f t="shared" si="286"/>
        <v>0</v>
      </c>
      <c r="Q3947" s="10" t="s">
        <v>8308</v>
      </c>
      <c r="R3947" t="s">
        <v>8342</v>
      </c>
      <c r="S3947" s="14">
        <f t="shared" si="287"/>
        <v>42060.001805555556</v>
      </c>
      <c r="T3947" s="14">
        <f t="shared" si="288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85"/>
        <v>0</v>
      </c>
      <c r="P3948">
        <f t="shared" si="286"/>
        <v>0</v>
      </c>
      <c r="Q3948" s="10" t="s">
        <v>8308</v>
      </c>
      <c r="R3948" t="s">
        <v>8342</v>
      </c>
      <c r="S3948" s="14">
        <f t="shared" si="287"/>
        <v>42198.775787037041</v>
      </c>
      <c r="T3948" s="14">
        <f t="shared" si="288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85"/>
        <v>0</v>
      </c>
      <c r="P3949">
        <f t="shared" si="286"/>
        <v>0</v>
      </c>
      <c r="Q3949" s="10" t="s">
        <v>8308</v>
      </c>
      <c r="R3949" t="s">
        <v>8342</v>
      </c>
      <c r="S3949" s="14">
        <f t="shared" si="287"/>
        <v>42708.842245370368</v>
      </c>
      <c r="T3949" s="14">
        <f t="shared" si="288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85"/>
        <v>0</v>
      </c>
      <c r="P3950">
        <f t="shared" si="286"/>
        <v>0</v>
      </c>
      <c r="Q3950" s="10" t="s">
        <v>8308</v>
      </c>
      <c r="R3950" t="s">
        <v>8342</v>
      </c>
      <c r="S3950" s="14">
        <f t="shared" si="287"/>
        <v>42101.633703703701</v>
      </c>
      <c r="T3950" s="14">
        <f t="shared" si="288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85"/>
        <v>0</v>
      </c>
      <c r="P3951">
        <f t="shared" si="286"/>
        <v>0</v>
      </c>
      <c r="Q3951" s="10" t="s">
        <v>8308</v>
      </c>
      <c r="R3951" t="s">
        <v>8342</v>
      </c>
      <c r="S3951" s="14">
        <f t="shared" si="287"/>
        <v>42103.676180555558</v>
      </c>
      <c r="T3951" s="14">
        <f t="shared" si="288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85"/>
        <v>0</v>
      </c>
      <c r="P3952">
        <f t="shared" si="286"/>
        <v>0</v>
      </c>
      <c r="Q3952" s="10" t="s">
        <v>8308</v>
      </c>
      <c r="R3952" t="s">
        <v>8342</v>
      </c>
      <c r="S3952" s="14">
        <f t="shared" si="287"/>
        <v>42130.78361111111</v>
      </c>
      <c r="T3952" s="14">
        <f t="shared" si="288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85"/>
        <v>0</v>
      </c>
      <c r="P3953">
        <f t="shared" si="286"/>
        <v>0</v>
      </c>
      <c r="Q3953" s="10" t="s">
        <v>8308</v>
      </c>
      <c r="R3953" t="s">
        <v>8342</v>
      </c>
      <c r="S3953" s="14">
        <f t="shared" si="287"/>
        <v>42264.620115740734</v>
      </c>
      <c r="T3953" s="14">
        <f t="shared" si="288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85"/>
        <v>0</v>
      </c>
      <c r="P3954">
        <f t="shared" si="286"/>
        <v>0</v>
      </c>
      <c r="Q3954" s="10" t="s">
        <v>8308</v>
      </c>
      <c r="R3954" t="s">
        <v>8342</v>
      </c>
      <c r="S3954" s="14">
        <f t="shared" si="287"/>
        <v>41978.930972222224</v>
      </c>
      <c r="T3954" s="14">
        <f t="shared" si="288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85"/>
        <v>0</v>
      </c>
      <c r="P3955">
        <f t="shared" si="286"/>
        <v>0</v>
      </c>
      <c r="Q3955" s="10" t="s">
        <v>8308</v>
      </c>
      <c r="R3955" t="s">
        <v>8342</v>
      </c>
      <c r="S3955" s="14">
        <f t="shared" si="287"/>
        <v>42466.858888888892</v>
      </c>
      <c r="T3955" s="14">
        <f t="shared" si="288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85"/>
        <v>0</v>
      </c>
      <c r="P3956">
        <f t="shared" si="286"/>
        <v>0</v>
      </c>
      <c r="Q3956" s="10" t="s">
        <v>8308</v>
      </c>
      <c r="R3956" t="s">
        <v>8342</v>
      </c>
      <c r="S3956" s="14">
        <f t="shared" si="287"/>
        <v>42322.011574074073</v>
      </c>
      <c r="T3956" s="14">
        <f t="shared" si="288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85"/>
        <v>0</v>
      </c>
      <c r="P3957">
        <f t="shared" si="286"/>
        <v>0</v>
      </c>
      <c r="Q3957" s="10" t="s">
        <v>8308</v>
      </c>
      <c r="R3957" t="s">
        <v>8342</v>
      </c>
      <c r="S3957" s="14">
        <f t="shared" si="287"/>
        <v>42248.934675925921</v>
      </c>
      <c r="T3957" s="14">
        <f t="shared" si="288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85"/>
        <v>0</v>
      </c>
      <c r="P3958">
        <f t="shared" si="286"/>
        <v>0</v>
      </c>
      <c r="Q3958" s="10" t="s">
        <v>8308</v>
      </c>
      <c r="R3958" t="s">
        <v>8342</v>
      </c>
      <c r="S3958" s="14">
        <f t="shared" si="287"/>
        <v>42346.736400462964</v>
      </c>
      <c r="T3958" s="14">
        <f t="shared" si="288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85"/>
        <v>0</v>
      </c>
      <c r="P3959">
        <f t="shared" si="286"/>
        <v>0</v>
      </c>
      <c r="Q3959" s="10" t="s">
        <v>8308</v>
      </c>
      <c r="R3959" t="s">
        <v>8342</v>
      </c>
      <c r="S3959" s="14">
        <f t="shared" si="287"/>
        <v>42380.812627314815</v>
      </c>
      <c r="T3959" s="14">
        <f t="shared" si="288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85"/>
        <v>0</v>
      </c>
      <c r="P3960">
        <f t="shared" si="286"/>
        <v>0</v>
      </c>
      <c r="Q3960" s="10" t="s">
        <v>8308</v>
      </c>
      <c r="R3960" t="s">
        <v>8342</v>
      </c>
      <c r="S3960" s="14">
        <f t="shared" si="287"/>
        <v>42150.777731481481</v>
      </c>
      <c r="T3960" s="14">
        <f t="shared" si="288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85"/>
        <v>0</v>
      </c>
      <c r="P3961">
        <f t="shared" si="286"/>
        <v>0</v>
      </c>
      <c r="Q3961" s="10" t="s">
        <v>8308</v>
      </c>
      <c r="R3961" t="s">
        <v>8342</v>
      </c>
      <c r="S3961" s="14">
        <f t="shared" si="287"/>
        <v>42592.836076388892</v>
      </c>
      <c r="T3961" s="14">
        <f t="shared" si="288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85"/>
        <v>0</v>
      </c>
      <c r="P3962">
        <f t="shared" si="286"/>
        <v>0</v>
      </c>
      <c r="Q3962" s="10" t="s">
        <v>8308</v>
      </c>
      <c r="R3962" t="s">
        <v>8342</v>
      </c>
      <c r="S3962" s="14">
        <f t="shared" si="287"/>
        <v>42669.870173611111</v>
      </c>
      <c r="T3962" s="14">
        <f t="shared" si="288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85"/>
        <v>0</v>
      </c>
      <c r="P3963">
        <f t="shared" si="286"/>
        <v>0</v>
      </c>
      <c r="Q3963" s="10" t="s">
        <v>8308</v>
      </c>
      <c r="R3963" t="s">
        <v>8342</v>
      </c>
      <c r="S3963" s="14">
        <f t="shared" si="287"/>
        <v>42213.013078703705</v>
      </c>
      <c r="T3963" s="14">
        <f t="shared" si="288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85"/>
        <v>0</v>
      </c>
      <c r="P3964">
        <f t="shared" si="286"/>
        <v>0</v>
      </c>
      <c r="Q3964" s="10" t="s">
        <v>8308</v>
      </c>
      <c r="R3964" t="s">
        <v>8342</v>
      </c>
      <c r="S3964" s="14">
        <f t="shared" si="287"/>
        <v>42237.016388888893</v>
      </c>
      <c r="T3964" s="14">
        <f t="shared" si="288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85"/>
        <v>0</v>
      </c>
      <c r="P3965">
        <f t="shared" si="286"/>
        <v>0</v>
      </c>
      <c r="Q3965" s="10" t="s">
        <v>8308</v>
      </c>
      <c r="R3965" t="s">
        <v>8342</v>
      </c>
      <c r="S3965" s="14">
        <f t="shared" si="287"/>
        <v>41954.838240740741</v>
      </c>
      <c r="T3965" s="14">
        <f t="shared" si="288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85"/>
        <v>0</v>
      </c>
      <c r="P3966">
        <f t="shared" si="286"/>
        <v>0</v>
      </c>
      <c r="Q3966" s="10" t="s">
        <v>8308</v>
      </c>
      <c r="R3966" t="s">
        <v>8342</v>
      </c>
      <c r="S3966" s="14">
        <f t="shared" si="287"/>
        <v>41968.262314814812</v>
      </c>
      <c r="T3966" s="14">
        <f t="shared" si="288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85"/>
        <v>0</v>
      </c>
      <c r="P3967">
        <f t="shared" si="286"/>
        <v>0</v>
      </c>
      <c r="Q3967" s="10" t="s">
        <v>8308</v>
      </c>
      <c r="R3967" t="s">
        <v>8342</v>
      </c>
      <c r="S3967" s="14">
        <f t="shared" si="287"/>
        <v>42276.120636574073</v>
      </c>
      <c r="T3967" s="14">
        <f t="shared" si="288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85"/>
        <v>0</v>
      </c>
      <c r="P3968">
        <f t="shared" si="286"/>
        <v>0</v>
      </c>
      <c r="Q3968" s="10" t="s">
        <v>8308</v>
      </c>
      <c r="R3968" t="s">
        <v>8342</v>
      </c>
      <c r="S3968" s="14">
        <f t="shared" si="287"/>
        <v>42717.121377314819</v>
      </c>
      <c r="T3968" s="14">
        <f t="shared" si="288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85"/>
        <v>0</v>
      </c>
      <c r="P3969">
        <f t="shared" si="286"/>
        <v>0</v>
      </c>
      <c r="Q3969" s="10" t="s">
        <v>8308</v>
      </c>
      <c r="R3969" t="s">
        <v>8342</v>
      </c>
      <c r="S3969" s="14">
        <f t="shared" si="287"/>
        <v>41976.88490740741</v>
      </c>
      <c r="T3969" s="14">
        <f t="shared" si="288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85"/>
        <v>0</v>
      </c>
      <c r="P3970">
        <f t="shared" si="286"/>
        <v>0</v>
      </c>
      <c r="Q3970" s="10" t="s">
        <v>8308</v>
      </c>
      <c r="R3970" t="s">
        <v>8342</v>
      </c>
      <c r="S3970" s="14">
        <f t="shared" si="287"/>
        <v>42157.916481481487</v>
      </c>
      <c r="T3970" s="14">
        <f t="shared" si="288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89">ROUND(E3971/D3971*100,0)</f>
        <v>0</v>
      </c>
      <c r="P3971">
        <f t="shared" ref="P3971:P4034" si="290">IFERROR(ROUND(E3971/L3971,2),0)</f>
        <v>0</v>
      </c>
      <c r="Q3971" s="10" t="s">
        <v>8308</v>
      </c>
      <c r="R3971" t="s">
        <v>8342</v>
      </c>
      <c r="S3971" s="14">
        <f t="shared" ref="S3971:S4034" si="291">(((J3971/60)/60)/24)+DATE(1970,1,1)</f>
        <v>41956.853078703702</v>
      </c>
      <c r="T3971" s="14">
        <f t="shared" ref="T3971:T4034" si="292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89"/>
        <v>0</v>
      </c>
      <c r="P3972">
        <f t="shared" si="290"/>
        <v>0</v>
      </c>
      <c r="Q3972" s="10" t="s">
        <v>8308</v>
      </c>
      <c r="R3972" t="s">
        <v>8342</v>
      </c>
      <c r="S3972" s="14">
        <f t="shared" si="291"/>
        <v>42444.268101851849</v>
      </c>
      <c r="T3972" s="14">
        <f t="shared" si="292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89"/>
        <v>0</v>
      </c>
      <c r="P3973">
        <f t="shared" si="290"/>
        <v>0</v>
      </c>
      <c r="Q3973" s="10" t="s">
        <v>8319</v>
      </c>
      <c r="R3973" t="s">
        <v>8345</v>
      </c>
      <c r="S3973" s="14">
        <f t="shared" si="291"/>
        <v>42342.03943287037</v>
      </c>
      <c r="T3973" s="14">
        <f t="shared" si="292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89"/>
        <v>0</v>
      </c>
      <c r="P3974">
        <f t="shared" si="290"/>
        <v>0</v>
      </c>
      <c r="Q3974" s="10" t="s">
        <v>8319</v>
      </c>
      <c r="R3974" t="s">
        <v>8345</v>
      </c>
      <c r="S3974" s="14">
        <f t="shared" si="291"/>
        <v>42224.408275462964</v>
      </c>
      <c r="T3974" s="14">
        <f t="shared" si="292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89"/>
        <v>0</v>
      </c>
      <c r="P3975">
        <f t="shared" si="290"/>
        <v>0</v>
      </c>
      <c r="Q3975" s="10" t="s">
        <v>8319</v>
      </c>
      <c r="R3975" t="s">
        <v>8345</v>
      </c>
      <c r="S3975" s="14">
        <f t="shared" si="291"/>
        <v>42655.736956018518</v>
      </c>
      <c r="T3975" s="14">
        <f t="shared" si="292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89"/>
        <v>0</v>
      </c>
      <c r="P3976">
        <f t="shared" si="290"/>
        <v>0</v>
      </c>
      <c r="Q3976" s="10" t="s">
        <v>8319</v>
      </c>
      <c r="R3976" t="s">
        <v>8345</v>
      </c>
      <c r="S3976" s="14">
        <f t="shared" si="291"/>
        <v>41831.884108796294</v>
      </c>
      <c r="T3976" s="14">
        <f t="shared" si="292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89"/>
        <v>0</v>
      </c>
      <c r="P3977">
        <f t="shared" si="290"/>
        <v>0</v>
      </c>
      <c r="Q3977" s="10" t="s">
        <v>8319</v>
      </c>
      <c r="R3977" t="s">
        <v>8345</v>
      </c>
      <c r="S3977" s="14">
        <f t="shared" si="291"/>
        <v>41993.738298611104</v>
      </c>
      <c r="T3977" s="14">
        <f t="shared" si="292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89"/>
        <v>0</v>
      </c>
      <c r="P3978">
        <f t="shared" si="290"/>
        <v>0</v>
      </c>
      <c r="Q3978" s="10" t="s">
        <v>8319</v>
      </c>
      <c r="R3978" t="s">
        <v>8345</v>
      </c>
      <c r="S3978" s="14">
        <f t="shared" si="291"/>
        <v>42164.170046296291</v>
      </c>
      <c r="T3978" s="14">
        <f t="shared" si="292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89"/>
        <v>0</v>
      </c>
      <c r="P3979">
        <f t="shared" si="290"/>
        <v>0</v>
      </c>
      <c r="Q3979" s="10" t="s">
        <v>8319</v>
      </c>
      <c r="R3979" t="s">
        <v>8345</v>
      </c>
      <c r="S3979" s="14">
        <f t="shared" si="291"/>
        <v>42397.89980324074</v>
      </c>
      <c r="T3979" s="14">
        <f t="shared" si="292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89"/>
        <v>0</v>
      </c>
      <c r="P3980">
        <f t="shared" si="290"/>
        <v>0</v>
      </c>
      <c r="Q3980" s="10" t="s">
        <v>8319</v>
      </c>
      <c r="R3980" t="s">
        <v>8345</v>
      </c>
      <c r="S3980" s="14">
        <f t="shared" si="291"/>
        <v>42031.965138888889</v>
      </c>
      <c r="T3980" s="14">
        <f t="shared" si="292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89"/>
        <v>0</v>
      </c>
      <c r="P3981">
        <f t="shared" si="290"/>
        <v>0</v>
      </c>
      <c r="Q3981" s="10" t="s">
        <v>8319</v>
      </c>
      <c r="R3981" t="s">
        <v>8345</v>
      </c>
      <c r="S3981" s="14">
        <f t="shared" si="291"/>
        <v>42265.818622685183</v>
      </c>
      <c r="T3981" s="14">
        <f t="shared" si="292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89"/>
        <v>0</v>
      </c>
      <c r="P3982">
        <f t="shared" si="290"/>
        <v>0</v>
      </c>
      <c r="Q3982" s="10" t="s">
        <v>8319</v>
      </c>
      <c r="R3982" t="s">
        <v>8357</v>
      </c>
      <c r="S3982" s="14">
        <f t="shared" si="291"/>
        <v>42498.899398148147</v>
      </c>
      <c r="T3982" s="14">
        <f t="shared" si="292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89"/>
        <v>0</v>
      </c>
      <c r="P3983">
        <f t="shared" si="290"/>
        <v>0</v>
      </c>
      <c r="Q3983" s="10" t="s">
        <v>8319</v>
      </c>
      <c r="R3983" t="s">
        <v>8357</v>
      </c>
      <c r="S3983" s="14">
        <f t="shared" si="291"/>
        <v>41928.015439814815</v>
      </c>
      <c r="T3983" s="14">
        <f t="shared" si="292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89"/>
        <v>0</v>
      </c>
      <c r="P3984">
        <f t="shared" si="290"/>
        <v>0</v>
      </c>
      <c r="Q3984" s="10" t="s">
        <v>8319</v>
      </c>
      <c r="R3984" t="s">
        <v>8357</v>
      </c>
      <c r="S3984" s="14">
        <f t="shared" si="291"/>
        <v>42047.05574074074</v>
      </c>
      <c r="T3984" s="14">
        <f t="shared" si="292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89"/>
        <v>0</v>
      </c>
      <c r="P3985">
        <f t="shared" si="290"/>
        <v>0</v>
      </c>
      <c r="Q3985" s="10" t="s">
        <v>8319</v>
      </c>
      <c r="R3985" t="s">
        <v>8357</v>
      </c>
      <c r="S3985" s="14">
        <f t="shared" si="291"/>
        <v>42105.072962962964</v>
      </c>
      <c r="T3985" s="14">
        <f t="shared" si="292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89"/>
        <v>0</v>
      </c>
      <c r="P3986">
        <f t="shared" si="290"/>
        <v>0</v>
      </c>
      <c r="Q3986" s="10" t="s">
        <v>8319</v>
      </c>
      <c r="R3986" t="s">
        <v>8357</v>
      </c>
      <c r="S3986" s="14">
        <f t="shared" si="291"/>
        <v>41835.951782407406</v>
      </c>
      <c r="T3986" s="14">
        <f t="shared" si="292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89"/>
        <v>0</v>
      </c>
      <c r="P3987">
        <f t="shared" si="290"/>
        <v>0</v>
      </c>
      <c r="Q3987" s="10" t="s">
        <v>8319</v>
      </c>
      <c r="R3987" t="s">
        <v>8357</v>
      </c>
      <c r="S3987" s="14">
        <f t="shared" si="291"/>
        <v>42371.446909722217</v>
      </c>
      <c r="T3987" s="14">
        <f t="shared" si="292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89"/>
        <v>0</v>
      </c>
      <c r="P3988">
        <f t="shared" si="290"/>
        <v>0</v>
      </c>
      <c r="Q3988" s="10" t="s">
        <v>8319</v>
      </c>
      <c r="R3988" t="s">
        <v>8357</v>
      </c>
      <c r="S3988" s="14">
        <f t="shared" si="291"/>
        <v>41971.876863425925</v>
      </c>
      <c r="T3988" s="14">
        <f t="shared" si="292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89"/>
        <v>0</v>
      </c>
      <c r="P3989">
        <f t="shared" si="290"/>
        <v>0</v>
      </c>
      <c r="Q3989" s="10" t="s">
        <v>8319</v>
      </c>
      <c r="R3989" t="s">
        <v>8357</v>
      </c>
      <c r="S3989" s="14">
        <f t="shared" si="291"/>
        <v>42732.00681712963</v>
      </c>
      <c r="T3989" s="14">
        <f t="shared" si="292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89"/>
        <v>0</v>
      </c>
      <c r="P3990">
        <f t="shared" si="290"/>
        <v>0</v>
      </c>
      <c r="Q3990" s="10" t="s">
        <v>8319</v>
      </c>
      <c r="R3990" t="s">
        <v>8357</v>
      </c>
      <c r="S3990" s="14">
        <f t="shared" si="291"/>
        <v>41942.653379629628</v>
      </c>
      <c r="T3990" s="14">
        <f t="shared" si="292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89"/>
        <v>0</v>
      </c>
      <c r="P3991">
        <f t="shared" si="290"/>
        <v>0</v>
      </c>
      <c r="Q3991" s="10" t="s">
        <v>8319</v>
      </c>
      <c r="R3991" t="s">
        <v>8357</v>
      </c>
      <c r="S3991" s="14">
        <f t="shared" si="291"/>
        <v>41926.680879629632</v>
      </c>
      <c r="T3991" s="14">
        <f t="shared" si="292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89"/>
        <v>0</v>
      </c>
      <c r="P3992">
        <f t="shared" si="290"/>
        <v>0</v>
      </c>
      <c r="Q3992" s="10" t="s">
        <v>8319</v>
      </c>
      <c r="R3992" t="s">
        <v>8357</v>
      </c>
      <c r="S3992" s="14">
        <f t="shared" si="291"/>
        <v>42612.600520833337</v>
      </c>
      <c r="T3992" s="14">
        <f t="shared" si="292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89"/>
        <v>0</v>
      </c>
      <c r="P3993">
        <f t="shared" si="290"/>
        <v>0</v>
      </c>
      <c r="Q3993" s="10" t="s">
        <v>8319</v>
      </c>
      <c r="R3993" t="s">
        <v>8345</v>
      </c>
      <c r="S3993" s="14">
        <f t="shared" si="291"/>
        <v>42260.528807870374</v>
      </c>
      <c r="T3993" s="14">
        <f t="shared" si="292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89"/>
        <v>0</v>
      </c>
      <c r="P3994">
        <f t="shared" si="290"/>
        <v>0</v>
      </c>
      <c r="Q3994" s="10" t="s">
        <v>8319</v>
      </c>
      <c r="R3994" t="s">
        <v>8345</v>
      </c>
      <c r="S3994" s="14">
        <f t="shared" si="291"/>
        <v>42155.139479166668</v>
      </c>
      <c r="T3994" s="14">
        <f t="shared" si="292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89"/>
        <v>0</v>
      </c>
      <c r="P3995">
        <f t="shared" si="290"/>
        <v>0</v>
      </c>
      <c r="Q3995" s="10" t="s">
        <v>8319</v>
      </c>
      <c r="R3995" t="s">
        <v>8345</v>
      </c>
      <c r="S3995" s="14">
        <f t="shared" si="291"/>
        <v>41822.040497685186</v>
      </c>
      <c r="T3995" s="14">
        <f t="shared" si="292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89"/>
        <v>0</v>
      </c>
      <c r="P3996">
        <f t="shared" si="290"/>
        <v>0</v>
      </c>
      <c r="Q3996" s="10" t="s">
        <v>8319</v>
      </c>
      <c r="R3996" t="s">
        <v>8345</v>
      </c>
      <c r="S3996" s="14">
        <f t="shared" si="291"/>
        <v>41842.980879629627</v>
      </c>
      <c r="T3996" s="14">
        <f t="shared" si="292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89"/>
        <v>0</v>
      </c>
      <c r="P3997">
        <f t="shared" si="290"/>
        <v>0</v>
      </c>
      <c r="Q3997" s="10" t="s">
        <v>8319</v>
      </c>
      <c r="R3997" t="s">
        <v>8345</v>
      </c>
      <c r="S3997" s="14">
        <f t="shared" si="291"/>
        <v>42077.119409722218</v>
      </c>
      <c r="T3997" s="14">
        <f t="shared" si="292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89"/>
        <v>0</v>
      </c>
      <c r="P3998">
        <f t="shared" si="290"/>
        <v>0</v>
      </c>
      <c r="Q3998" s="10" t="s">
        <v>8319</v>
      </c>
      <c r="R3998" t="s">
        <v>8345</v>
      </c>
      <c r="S3998" s="14">
        <f t="shared" si="291"/>
        <v>41829.592002314814</v>
      </c>
      <c r="T3998" s="14">
        <f t="shared" si="292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89"/>
        <v>0</v>
      </c>
      <c r="P3999">
        <f t="shared" si="290"/>
        <v>0</v>
      </c>
      <c r="Q3999" s="10" t="s">
        <v>8319</v>
      </c>
      <c r="R3999" t="s">
        <v>8345</v>
      </c>
      <c r="S3999" s="14">
        <f t="shared" si="291"/>
        <v>42487.825752314813</v>
      </c>
      <c r="T3999" s="14">
        <f t="shared" si="292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89"/>
        <v>0</v>
      </c>
      <c r="P4000">
        <f t="shared" si="290"/>
        <v>0</v>
      </c>
      <c r="Q4000" s="10" t="s">
        <v>8319</v>
      </c>
      <c r="R4000" t="s">
        <v>8345</v>
      </c>
      <c r="S4000" s="14">
        <f t="shared" si="291"/>
        <v>41986.108726851846</v>
      </c>
      <c r="T4000" s="14">
        <f t="shared" si="292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89"/>
        <v>0</v>
      </c>
      <c r="P4001">
        <f t="shared" si="290"/>
        <v>0</v>
      </c>
      <c r="Q4001" s="10" t="s">
        <v>8319</v>
      </c>
      <c r="R4001" t="s">
        <v>8345</v>
      </c>
      <c r="S4001" s="14">
        <f t="shared" si="291"/>
        <v>42060.00980324074</v>
      </c>
      <c r="T4001" s="14">
        <f t="shared" si="292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89"/>
        <v>0</v>
      </c>
      <c r="P4002">
        <f t="shared" si="290"/>
        <v>0</v>
      </c>
      <c r="Q4002" s="10" t="s">
        <v>8319</v>
      </c>
      <c r="R4002" t="s">
        <v>8345</v>
      </c>
      <c r="S4002" s="14">
        <f t="shared" si="291"/>
        <v>41830.820567129631</v>
      </c>
      <c r="T4002" s="14">
        <f t="shared" si="292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89"/>
        <v>0</v>
      </c>
      <c r="P4003">
        <f t="shared" si="290"/>
        <v>0</v>
      </c>
      <c r="Q4003" s="10" t="s">
        <v>8319</v>
      </c>
      <c r="R4003" t="s">
        <v>8345</v>
      </c>
      <c r="S4003" s="14">
        <f t="shared" si="291"/>
        <v>42238.022905092599</v>
      </c>
      <c r="T4003" s="14">
        <f t="shared" si="292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89"/>
        <v>0</v>
      </c>
      <c r="P4004">
        <f t="shared" si="290"/>
        <v>0</v>
      </c>
      <c r="Q4004" s="10" t="s">
        <v>8319</v>
      </c>
      <c r="R4004" t="s">
        <v>8345</v>
      </c>
      <c r="S4004" s="14">
        <f t="shared" si="291"/>
        <v>42140.173252314817</v>
      </c>
      <c r="T4004" s="14">
        <f t="shared" si="292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89"/>
        <v>0</v>
      </c>
      <c r="P4005">
        <f t="shared" si="290"/>
        <v>0</v>
      </c>
      <c r="Q4005" s="10" t="s">
        <v>8319</v>
      </c>
      <c r="R4005" t="s">
        <v>8345</v>
      </c>
      <c r="S4005" s="14">
        <f t="shared" si="291"/>
        <v>42388.589085648149</v>
      </c>
      <c r="T4005" s="14">
        <f t="shared" si="292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89"/>
        <v>0</v>
      </c>
      <c r="P4006">
        <f t="shared" si="290"/>
        <v>0</v>
      </c>
      <c r="Q4006" s="10" t="s">
        <v>8319</v>
      </c>
      <c r="R4006" t="s">
        <v>8345</v>
      </c>
      <c r="S4006" s="14">
        <f t="shared" si="291"/>
        <v>42089.84520833334</v>
      </c>
      <c r="T4006" s="14">
        <f t="shared" si="292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89"/>
        <v>0</v>
      </c>
      <c r="P4007">
        <f t="shared" si="290"/>
        <v>0</v>
      </c>
      <c r="Q4007" s="10" t="s">
        <v>8308</v>
      </c>
      <c r="R4007" t="s">
        <v>8315</v>
      </c>
      <c r="S4007" s="14">
        <f t="shared" si="291"/>
        <v>42536.246620370366</v>
      </c>
      <c r="T4007" s="14">
        <f t="shared" si="292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89"/>
        <v>0</v>
      </c>
      <c r="P4008">
        <f t="shared" si="290"/>
        <v>0</v>
      </c>
      <c r="Q4008" s="10" t="s">
        <v>8319</v>
      </c>
      <c r="R4008" t="s">
        <v>8345</v>
      </c>
      <c r="S4008" s="14">
        <f t="shared" si="291"/>
        <v>41892.974803240737</v>
      </c>
      <c r="T4008" s="14">
        <f t="shared" si="292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89"/>
        <v>0</v>
      </c>
      <c r="P4009">
        <f t="shared" si="290"/>
        <v>0</v>
      </c>
      <c r="Q4009" s="10" t="s">
        <v>8319</v>
      </c>
      <c r="R4009" t="s">
        <v>8345</v>
      </c>
      <c r="S4009" s="14">
        <f t="shared" si="291"/>
        <v>42154.64025462963</v>
      </c>
      <c r="T4009" s="14">
        <f t="shared" si="292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89"/>
        <v>0</v>
      </c>
      <c r="P4010">
        <f t="shared" si="290"/>
        <v>0</v>
      </c>
      <c r="Q4010" s="10" t="s">
        <v>8319</v>
      </c>
      <c r="R4010" t="s">
        <v>8345</v>
      </c>
      <c r="S4010" s="14">
        <f t="shared" si="291"/>
        <v>41829.896562499998</v>
      </c>
      <c r="T4010" s="14">
        <f t="shared" si="292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89"/>
        <v>0</v>
      </c>
      <c r="P4011">
        <f t="shared" si="290"/>
        <v>0</v>
      </c>
      <c r="Q4011" s="10" t="s">
        <v>8311</v>
      </c>
      <c r="R4011" t="s">
        <v>8356</v>
      </c>
      <c r="S4011" s="14">
        <f t="shared" si="291"/>
        <v>42632.328784722224</v>
      </c>
      <c r="T4011" s="14">
        <f t="shared" si="292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89"/>
        <v>0</v>
      </c>
      <c r="P4012">
        <f t="shared" si="290"/>
        <v>0</v>
      </c>
      <c r="Q4012" s="10" t="s">
        <v>8311</v>
      </c>
      <c r="R4012" t="s">
        <v>8356</v>
      </c>
      <c r="S4012" s="14">
        <f t="shared" si="291"/>
        <v>41078.899826388886</v>
      </c>
      <c r="T4012" s="14">
        <f t="shared" si="292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89"/>
        <v>0</v>
      </c>
      <c r="P4013">
        <f t="shared" si="290"/>
        <v>0</v>
      </c>
      <c r="Q4013" s="10" t="s">
        <v>8311</v>
      </c>
      <c r="R4013" t="s">
        <v>8356</v>
      </c>
      <c r="S4013" s="14">
        <f t="shared" si="291"/>
        <v>41747.887060185189</v>
      </c>
      <c r="T4013" s="14">
        <f t="shared" si="292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89"/>
        <v>0</v>
      </c>
      <c r="P4014">
        <f t="shared" si="290"/>
        <v>0</v>
      </c>
      <c r="Q4014" s="10" t="s">
        <v>8311</v>
      </c>
      <c r="R4014" t="s">
        <v>8356</v>
      </c>
      <c r="S4014" s="14">
        <f t="shared" si="291"/>
        <v>41863.636006944449</v>
      </c>
      <c r="T4014" s="14">
        <f t="shared" si="292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89"/>
        <v>0</v>
      </c>
      <c r="P4015">
        <f t="shared" si="290"/>
        <v>0</v>
      </c>
      <c r="Q4015" s="10" t="s">
        <v>8311</v>
      </c>
      <c r="R4015" t="s">
        <v>8356</v>
      </c>
      <c r="S4015" s="14">
        <f t="shared" si="291"/>
        <v>41415.461319444446</v>
      </c>
      <c r="T4015" s="14">
        <f t="shared" si="292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89"/>
        <v>0</v>
      </c>
      <c r="P4016">
        <f t="shared" si="290"/>
        <v>0</v>
      </c>
      <c r="Q4016" s="10" t="s">
        <v>8311</v>
      </c>
      <c r="R4016" t="s">
        <v>8356</v>
      </c>
      <c r="S4016" s="14">
        <f t="shared" si="291"/>
        <v>41194.579027777778</v>
      </c>
      <c r="T4016" s="14">
        <f t="shared" si="292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89"/>
        <v>0</v>
      </c>
      <c r="P4017">
        <f t="shared" si="290"/>
        <v>0</v>
      </c>
      <c r="Q4017" s="10" t="s">
        <v>8311</v>
      </c>
      <c r="R4017" t="s">
        <v>8356</v>
      </c>
      <c r="S4017" s="14">
        <f t="shared" si="291"/>
        <v>41257.531712962962</v>
      </c>
      <c r="T4017" s="14">
        <f t="shared" si="292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89"/>
        <v>0</v>
      </c>
      <c r="P4018">
        <f t="shared" si="290"/>
        <v>0</v>
      </c>
      <c r="Q4018" s="10" t="s">
        <v>8311</v>
      </c>
      <c r="R4018" t="s">
        <v>8356</v>
      </c>
      <c r="S4018" s="14">
        <f t="shared" si="291"/>
        <v>41537.869143518517</v>
      </c>
      <c r="T4018" s="14">
        <f t="shared" si="292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89"/>
        <v>0</v>
      </c>
      <c r="P4019">
        <f t="shared" si="290"/>
        <v>0</v>
      </c>
      <c r="Q4019" s="10" t="s">
        <v>8311</v>
      </c>
      <c r="R4019" t="s">
        <v>8356</v>
      </c>
      <c r="S4019" s="14">
        <f t="shared" si="291"/>
        <v>42774.447777777779</v>
      </c>
      <c r="T4019" s="14">
        <f t="shared" si="292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89"/>
        <v>0</v>
      </c>
      <c r="P4020">
        <f t="shared" si="290"/>
        <v>0</v>
      </c>
      <c r="Q4020" s="10" t="s">
        <v>8323</v>
      </c>
      <c r="R4020" t="s">
        <v>8326</v>
      </c>
      <c r="S4020" s="14">
        <f t="shared" si="291"/>
        <v>41784.952488425923</v>
      </c>
      <c r="T4020" s="14">
        <f t="shared" si="292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89"/>
        <v>0</v>
      </c>
      <c r="P4021">
        <f t="shared" si="290"/>
        <v>0</v>
      </c>
      <c r="Q4021" s="10" t="s">
        <v>8323</v>
      </c>
      <c r="R4021" t="s">
        <v>8326</v>
      </c>
      <c r="S4021" s="14">
        <f t="shared" si="291"/>
        <v>42492.737847222219</v>
      </c>
      <c r="T4021" s="14">
        <f t="shared" si="292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89"/>
        <v>0</v>
      </c>
      <c r="P4022">
        <f t="shared" si="290"/>
        <v>0</v>
      </c>
      <c r="Q4022" s="10" t="s">
        <v>8323</v>
      </c>
      <c r="R4022" t="s">
        <v>8326</v>
      </c>
      <c r="S4022" s="14">
        <f t="shared" si="291"/>
        <v>42108.692060185189</v>
      </c>
      <c r="T4022" s="14">
        <f t="shared" si="292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89"/>
        <v>0</v>
      </c>
      <c r="P4023">
        <f t="shared" si="290"/>
        <v>0</v>
      </c>
      <c r="Q4023" s="10" t="s">
        <v>8323</v>
      </c>
      <c r="R4023" t="s">
        <v>8326</v>
      </c>
      <c r="S4023" s="14">
        <f t="shared" si="291"/>
        <v>42453.806307870371</v>
      </c>
      <c r="T4023" s="14">
        <f t="shared" si="292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89"/>
        <v>0</v>
      </c>
      <c r="P4024">
        <f t="shared" si="290"/>
        <v>0</v>
      </c>
      <c r="Q4024" s="10" t="s">
        <v>8323</v>
      </c>
      <c r="R4024" t="s">
        <v>8326</v>
      </c>
      <c r="S4024" s="14">
        <f t="shared" si="291"/>
        <v>42390.002650462964</v>
      </c>
      <c r="T4024" s="14">
        <f t="shared" si="292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89"/>
        <v>0</v>
      </c>
      <c r="P4025">
        <f t="shared" si="290"/>
        <v>0</v>
      </c>
      <c r="Q4025" s="10" t="s">
        <v>8323</v>
      </c>
      <c r="R4025" t="s">
        <v>8326</v>
      </c>
      <c r="S4025" s="14">
        <f t="shared" si="291"/>
        <v>41836.190937499996</v>
      </c>
      <c r="T4025" s="14">
        <f t="shared" si="292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89"/>
        <v>0</v>
      </c>
      <c r="P4026">
        <f t="shared" si="290"/>
        <v>0</v>
      </c>
      <c r="Q4026" s="10" t="s">
        <v>8323</v>
      </c>
      <c r="R4026" t="s">
        <v>8326</v>
      </c>
      <c r="S4026" s="14">
        <f t="shared" si="291"/>
        <v>41954.545081018514</v>
      </c>
      <c r="T4026" s="14">
        <f t="shared" si="292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89"/>
        <v>0</v>
      </c>
      <c r="P4027">
        <f t="shared" si="290"/>
        <v>0</v>
      </c>
      <c r="Q4027" s="10" t="s">
        <v>8323</v>
      </c>
      <c r="R4027" t="s">
        <v>8326</v>
      </c>
      <c r="S4027" s="14">
        <f t="shared" si="291"/>
        <v>41950.114108796297</v>
      </c>
      <c r="T4027" s="14">
        <f t="shared" si="292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89"/>
        <v>0</v>
      </c>
      <c r="P4028">
        <f t="shared" si="290"/>
        <v>0</v>
      </c>
      <c r="Q4028" s="10" t="s">
        <v>8323</v>
      </c>
      <c r="R4028" t="s">
        <v>8326</v>
      </c>
      <c r="S4028" s="14">
        <f t="shared" si="291"/>
        <v>42115.11618055556</v>
      </c>
      <c r="T4028" s="14">
        <f t="shared" si="292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89"/>
        <v>0</v>
      </c>
      <c r="P4029">
        <f t="shared" si="290"/>
        <v>0</v>
      </c>
      <c r="Q4029" s="10" t="s">
        <v>8323</v>
      </c>
      <c r="R4029" t="s">
        <v>8326</v>
      </c>
      <c r="S4029" s="14">
        <f t="shared" si="291"/>
        <v>42171.743969907402</v>
      </c>
      <c r="T4029" s="14">
        <f t="shared" si="292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89"/>
        <v>0</v>
      </c>
      <c r="P4030">
        <f t="shared" si="290"/>
        <v>0</v>
      </c>
      <c r="Q4030" s="10" t="s">
        <v>8323</v>
      </c>
      <c r="R4030" t="s">
        <v>8326</v>
      </c>
      <c r="S4030" s="14">
        <f t="shared" si="291"/>
        <v>41916.597638888888</v>
      </c>
      <c r="T4030" s="14">
        <f t="shared" si="292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89"/>
        <v>0</v>
      </c>
      <c r="P4031">
        <f t="shared" si="290"/>
        <v>0</v>
      </c>
      <c r="Q4031" s="10" t="s">
        <v>8323</v>
      </c>
      <c r="R4031" t="s">
        <v>8326</v>
      </c>
      <c r="S4031" s="14">
        <f t="shared" si="291"/>
        <v>41922.535185185188</v>
      </c>
      <c r="T4031" s="14">
        <f t="shared" si="292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89"/>
        <v>0</v>
      </c>
      <c r="P4032">
        <f t="shared" si="290"/>
        <v>0</v>
      </c>
      <c r="Q4032" s="10" t="s">
        <v>8323</v>
      </c>
      <c r="R4032" t="s">
        <v>8326</v>
      </c>
      <c r="S4032" s="14">
        <f t="shared" si="291"/>
        <v>42037.986284722225</v>
      </c>
      <c r="T4032" s="14">
        <f t="shared" si="292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89"/>
        <v>0</v>
      </c>
      <c r="P4033">
        <f t="shared" si="290"/>
        <v>0</v>
      </c>
      <c r="Q4033" s="10" t="s">
        <v>8323</v>
      </c>
      <c r="R4033" t="s">
        <v>8326</v>
      </c>
      <c r="S4033" s="14">
        <f t="shared" si="291"/>
        <v>42515.078217592592</v>
      </c>
      <c r="T4033" s="14">
        <f t="shared" si="292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89"/>
        <v>0</v>
      </c>
      <c r="P4034">
        <f t="shared" si="290"/>
        <v>0</v>
      </c>
      <c r="Q4034" s="10" t="s">
        <v>8323</v>
      </c>
      <c r="R4034" t="s">
        <v>8324</v>
      </c>
      <c r="S4034" s="14">
        <f t="shared" si="291"/>
        <v>42077.129398148143</v>
      </c>
      <c r="T4034" s="14">
        <f t="shared" si="292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93">ROUND(E4035/D4035*100,0)</f>
        <v>0</v>
      </c>
      <c r="P4035">
        <f t="shared" ref="P4035:P4098" si="294">IFERROR(ROUND(E4035/L4035,2),0)</f>
        <v>0</v>
      </c>
      <c r="Q4035" s="10" t="s">
        <v>8323</v>
      </c>
      <c r="R4035" t="s">
        <v>8324</v>
      </c>
      <c r="S4035" s="14">
        <f t="shared" ref="S4035:S4098" si="295">(((J4035/60)/60)/24)+DATE(1970,1,1)</f>
        <v>42118.139583333337</v>
      </c>
      <c r="T4035" s="14">
        <f t="shared" ref="T4035:T4098" si="296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93"/>
        <v>0</v>
      </c>
      <c r="P4036">
        <f t="shared" si="294"/>
        <v>0</v>
      </c>
      <c r="Q4036" s="10" t="s">
        <v>8323</v>
      </c>
      <c r="R4036" t="s">
        <v>8324</v>
      </c>
      <c r="S4036" s="14">
        <f t="shared" si="295"/>
        <v>42362.36518518519</v>
      </c>
      <c r="T4036" s="14">
        <f t="shared" si="296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93"/>
        <v>0</v>
      </c>
      <c r="P4037">
        <f t="shared" si="294"/>
        <v>0</v>
      </c>
      <c r="Q4037" s="10" t="s">
        <v>8323</v>
      </c>
      <c r="R4037" t="s">
        <v>8324</v>
      </c>
      <c r="S4037" s="14">
        <f t="shared" si="295"/>
        <v>42790.583368055552</v>
      </c>
      <c r="T4037" s="14">
        <f t="shared" si="296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93"/>
        <v>0</v>
      </c>
      <c r="P4038">
        <f t="shared" si="294"/>
        <v>0</v>
      </c>
      <c r="Q4038" s="10" t="s">
        <v>8323</v>
      </c>
      <c r="R4038" t="s">
        <v>8324</v>
      </c>
      <c r="S4038" s="14">
        <f t="shared" si="295"/>
        <v>42438.779131944444</v>
      </c>
      <c r="T4038" s="14">
        <f t="shared" si="296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93"/>
        <v>0</v>
      </c>
      <c r="P4039">
        <f t="shared" si="294"/>
        <v>0</v>
      </c>
      <c r="Q4039" s="10" t="s">
        <v>8323</v>
      </c>
      <c r="R4039" t="s">
        <v>8324</v>
      </c>
      <c r="S4039" s="14">
        <f t="shared" si="295"/>
        <v>42498.008391203708</v>
      </c>
      <c r="T4039" s="14">
        <f t="shared" si="296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93"/>
        <v>0</v>
      </c>
      <c r="P4040">
        <f t="shared" si="294"/>
        <v>0</v>
      </c>
      <c r="Q4040" s="10" t="s">
        <v>8323</v>
      </c>
      <c r="R4040" t="s">
        <v>8324</v>
      </c>
      <c r="S4040" s="14">
        <f t="shared" si="295"/>
        <v>41863.757210648146</v>
      </c>
      <c r="T4040" s="14">
        <f t="shared" si="296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93"/>
        <v>0</v>
      </c>
      <c r="P4041">
        <f t="shared" si="294"/>
        <v>0</v>
      </c>
      <c r="Q4041" s="10" t="s">
        <v>8323</v>
      </c>
      <c r="R4041" t="s">
        <v>8324</v>
      </c>
      <c r="S4041" s="14">
        <f t="shared" si="295"/>
        <v>42027.832800925928</v>
      </c>
      <c r="T4041" s="14">
        <f t="shared" si="296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93"/>
        <v>0</v>
      </c>
      <c r="P4042">
        <f t="shared" si="294"/>
        <v>0</v>
      </c>
      <c r="Q4042" s="10" t="s">
        <v>8323</v>
      </c>
      <c r="R4042" t="s">
        <v>8324</v>
      </c>
      <c r="S4042" s="14">
        <f t="shared" si="295"/>
        <v>41851.636388888888</v>
      </c>
      <c r="T4042" s="14">
        <f t="shared" si="296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93"/>
        <v>0</v>
      </c>
      <c r="P4043">
        <f t="shared" si="294"/>
        <v>0</v>
      </c>
      <c r="Q4043" s="10" t="s">
        <v>8323</v>
      </c>
      <c r="R4043" t="s">
        <v>8324</v>
      </c>
      <c r="S4043" s="14">
        <f t="shared" si="295"/>
        <v>42433.650590277779</v>
      </c>
      <c r="T4043" s="14">
        <f t="shared" si="296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93"/>
        <v>0</v>
      </c>
      <c r="P4044">
        <f t="shared" si="294"/>
        <v>0</v>
      </c>
      <c r="Q4044" s="10" t="s">
        <v>8323</v>
      </c>
      <c r="R4044" t="s">
        <v>8324</v>
      </c>
      <c r="S4044" s="14">
        <f t="shared" si="295"/>
        <v>41834.784120370372</v>
      </c>
      <c r="T4044" s="14">
        <f t="shared" si="296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93"/>
        <v>0</v>
      </c>
      <c r="P4045">
        <f t="shared" si="294"/>
        <v>0</v>
      </c>
      <c r="Q4045" s="10" t="s">
        <v>8323</v>
      </c>
      <c r="R4045" t="s">
        <v>8324</v>
      </c>
      <c r="S4045" s="14">
        <f t="shared" si="295"/>
        <v>42293.922986111109</v>
      </c>
      <c r="T4045" s="14">
        <f t="shared" si="296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93"/>
        <v>0</v>
      </c>
      <c r="P4046">
        <f t="shared" si="294"/>
        <v>0</v>
      </c>
      <c r="Q4046" s="10" t="s">
        <v>8323</v>
      </c>
      <c r="R4046" t="s">
        <v>8324</v>
      </c>
      <c r="S4046" s="14">
        <f t="shared" si="295"/>
        <v>41843.632523148146</v>
      </c>
      <c r="T4046" s="14">
        <f t="shared" si="296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93"/>
        <v>0</v>
      </c>
      <c r="P4047">
        <f t="shared" si="294"/>
        <v>0</v>
      </c>
      <c r="Q4047" s="10" t="s">
        <v>8323</v>
      </c>
      <c r="R4047" t="s">
        <v>8324</v>
      </c>
      <c r="S4047" s="14">
        <f t="shared" si="295"/>
        <v>42346.20685185185</v>
      </c>
      <c r="T4047" s="14">
        <f t="shared" si="296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93"/>
        <v>0</v>
      </c>
      <c r="P4048">
        <f t="shared" si="294"/>
        <v>0</v>
      </c>
      <c r="Q4048" s="10" t="s">
        <v>8323</v>
      </c>
      <c r="R4048" t="s">
        <v>8324</v>
      </c>
      <c r="S4048" s="14">
        <f t="shared" si="295"/>
        <v>42034.856817129628</v>
      </c>
      <c r="T4048" s="14">
        <f t="shared" si="296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93"/>
        <v>0</v>
      </c>
      <c r="P4049">
        <f t="shared" si="294"/>
        <v>0</v>
      </c>
      <c r="Q4049" s="10" t="s">
        <v>8323</v>
      </c>
      <c r="R4049" t="s">
        <v>8326</v>
      </c>
      <c r="S4049" s="14">
        <f t="shared" si="295"/>
        <v>42809.645914351851</v>
      </c>
      <c r="T4049" s="14">
        <f t="shared" si="296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93"/>
        <v>0</v>
      </c>
      <c r="P4050">
        <f t="shared" si="294"/>
        <v>0</v>
      </c>
      <c r="Q4050" s="10" t="s">
        <v>8323</v>
      </c>
      <c r="R4050" t="s">
        <v>8326</v>
      </c>
      <c r="S4050" s="14">
        <f t="shared" si="295"/>
        <v>42808.358287037037</v>
      </c>
      <c r="T4050" s="14">
        <f t="shared" si="296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93"/>
        <v>0</v>
      </c>
      <c r="P4051">
        <f t="shared" si="294"/>
        <v>0</v>
      </c>
      <c r="Q4051" s="10" t="s">
        <v>8323</v>
      </c>
      <c r="R4051" t="s">
        <v>8326</v>
      </c>
      <c r="S4051" s="14">
        <f t="shared" si="295"/>
        <v>42762.040902777779</v>
      </c>
      <c r="T4051" s="14">
        <f t="shared" si="296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93"/>
        <v>0</v>
      </c>
      <c r="P4052">
        <f t="shared" si="294"/>
        <v>0</v>
      </c>
      <c r="Q4052" s="10" t="s">
        <v>8323</v>
      </c>
      <c r="R4052" t="s">
        <v>8335</v>
      </c>
      <c r="S4052" s="14">
        <f t="shared" si="295"/>
        <v>42683.151331018518</v>
      </c>
      <c r="T4052" s="14">
        <f t="shared" si="296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93"/>
        <v>0</v>
      </c>
      <c r="P4053">
        <f t="shared" si="294"/>
        <v>0</v>
      </c>
      <c r="Q4053" s="10" t="s">
        <v>8323</v>
      </c>
      <c r="R4053" t="s">
        <v>8335</v>
      </c>
      <c r="S4053" s="14">
        <f t="shared" si="295"/>
        <v>42182.062476851846</v>
      </c>
      <c r="T4053" s="14">
        <f t="shared" si="296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93"/>
        <v>0</v>
      </c>
      <c r="P4054">
        <f t="shared" si="294"/>
        <v>0</v>
      </c>
      <c r="Q4054" s="10" t="s">
        <v>8323</v>
      </c>
      <c r="R4054" t="s">
        <v>8335</v>
      </c>
      <c r="S4054" s="14">
        <f t="shared" si="295"/>
        <v>42172.686099537037</v>
      </c>
      <c r="T4054" s="14">
        <f t="shared" si="296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93"/>
        <v>0</v>
      </c>
      <c r="P4055">
        <f t="shared" si="294"/>
        <v>0</v>
      </c>
      <c r="Q4055" s="10" t="s">
        <v>8323</v>
      </c>
      <c r="R4055" t="s">
        <v>8335</v>
      </c>
      <c r="S4055" s="14">
        <f t="shared" si="295"/>
        <v>42236.276053240741</v>
      </c>
      <c r="T4055" s="14">
        <f t="shared" si="296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93"/>
        <v>0</v>
      </c>
      <c r="P4056">
        <f t="shared" si="294"/>
        <v>0</v>
      </c>
      <c r="Q4056" s="10" t="s">
        <v>8323</v>
      </c>
      <c r="R4056" t="s">
        <v>8335</v>
      </c>
      <c r="S4056" s="14">
        <f t="shared" si="295"/>
        <v>42291.833287037036</v>
      </c>
      <c r="T4056" s="14">
        <f t="shared" si="296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93"/>
        <v>0</v>
      </c>
      <c r="P4057">
        <f t="shared" si="294"/>
        <v>0</v>
      </c>
      <c r="Q4057" s="10" t="s">
        <v>8323</v>
      </c>
      <c r="R4057" t="s">
        <v>8335</v>
      </c>
      <c r="S4057" s="14">
        <f t="shared" si="295"/>
        <v>42226.694780092599</v>
      </c>
      <c r="T4057" s="14">
        <f t="shared" si="296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93"/>
        <v>0</v>
      </c>
      <c r="P4058">
        <f t="shared" si="294"/>
        <v>0</v>
      </c>
      <c r="Q4058" s="10" t="s">
        <v>8323</v>
      </c>
      <c r="R4058" t="s">
        <v>8335</v>
      </c>
      <c r="S4058" s="14">
        <f t="shared" si="295"/>
        <v>41899.627071759263</v>
      </c>
      <c r="T4058" s="14">
        <f t="shared" si="296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93"/>
        <v>0</v>
      </c>
      <c r="P4059">
        <f t="shared" si="294"/>
        <v>0</v>
      </c>
      <c r="Q4059" s="10" t="s">
        <v>8323</v>
      </c>
      <c r="R4059" t="s">
        <v>8335</v>
      </c>
      <c r="S4059" s="14">
        <f t="shared" si="295"/>
        <v>42285.143969907411</v>
      </c>
      <c r="T4059" s="14">
        <f t="shared" si="296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93"/>
        <v>0</v>
      </c>
      <c r="P4060">
        <f t="shared" si="294"/>
        <v>0</v>
      </c>
      <c r="Q4060" s="10" t="s">
        <v>8323</v>
      </c>
      <c r="R4060" t="s">
        <v>8326</v>
      </c>
      <c r="S4060" s="14">
        <f t="shared" si="295"/>
        <v>42103.024398148147</v>
      </c>
      <c r="T4060" s="14">
        <f t="shared" si="296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93"/>
        <v>0</v>
      </c>
      <c r="P4061">
        <f t="shared" si="294"/>
        <v>0</v>
      </c>
      <c r="Q4061" s="10" t="s">
        <v>8323</v>
      </c>
      <c r="R4061" t="s">
        <v>8326</v>
      </c>
      <c r="S4061" s="14">
        <f t="shared" si="295"/>
        <v>42325.920717592591</v>
      </c>
      <c r="T4061" s="14">
        <f t="shared" si="296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93"/>
        <v>0</v>
      </c>
      <c r="P4062">
        <f t="shared" si="294"/>
        <v>0</v>
      </c>
      <c r="Q4062" s="10" t="s">
        <v>8323</v>
      </c>
      <c r="R4062" t="s">
        <v>8326</v>
      </c>
      <c r="S4062" s="14">
        <f t="shared" si="295"/>
        <v>41793.710231481484</v>
      </c>
      <c r="T4062" s="14">
        <f t="shared" si="296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93"/>
        <v>0</v>
      </c>
      <c r="P4063">
        <f t="shared" si="294"/>
        <v>0</v>
      </c>
      <c r="Q4063" s="10" t="s">
        <v>8323</v>
      </c>
      <c r="R4063" t="s">
        <v>8326</v>
      </c>
      <c r="S4063" s="14">
        <f t="shared" si="295"/>
        <v>41793.814259259263</v>
      </c>
      <c r="T4063" s="14">
        <f t="shared" si="296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93"/>
        <v>0</v>
      </c>
      <c r="P4064">
        <f t="shared" si="294"/>
        <v>0</v>
      </c>
      <c r="Q4064" s="10" t="s">
        <v>8323</v>
      </c>
      <c r="R4064" t="s">
        <v>8335</v>
      </c>
      <c r="S4064" s="14">
        <f t="shared" si="295"/>
        <v>42666.666932870372</v>
      </c>
      <c r="T4064" s="14">
        <f t="shared" si="296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93"/>
        <v>0</v>
      </c>
      <c r="P4065">
        <f t="shared" si="294"/>
        <v>0</v>
      </c>
      <c r="Q4065" s="10" t="s">
        <v>8323</v>
      </c>
      <c r="R4065" t="s">
        <v>8335</v>
      </c>
      <c r="S4065" s="14">
        <f t="shared" si="295"/>
        <v>41766.692037037035</v>
      </c>
      <c r="T4065" s="14">
        <f t="shared" si="296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93"/>
        <v>0</v>
      </c>
      <c r="P4066">
        <f t="shared" si="294"/>
        <v>0</v>
      </c>
      <c r="Q4066" s="10" t="s">
        <v>8323</v>
      </c>
      <c r="R4066" t="s">
        <v>8335</v>
      </c>
      <c r="S4066" s="14">
        <f t="shared" si="295"/>
        <v>42269.126226851848</v>
      </c>
      <c r="T4066" s="14">
        <f t="shared" si="296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93"/>
        <v>0</v>
      </c>
      <c r="P4067">
        <f t="shared" si="294"/>
        <v>0</v>
      </c>
      <c r="Q4067" s="10" t="s">
        <v>8323</v>
      </c>
      <c r="R4067" t="s">
        <v>8335</v>
      </c>
      <c r="S4067" s="14">
        <f t="shared" si="295"/>
        <v>42527.00953703704</v>
      </c>
      <c r="T4067" s="14">
        <f t="shared" si="296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93"/>
        <v>0</v>
      </c>
      <c r="P4068">
        <f t="shared" si="294"/>
        <v>0</v>
      </c>
      <c r="Q4068" s="10" t="s">
        <v>8323</v>
      </c>
      <c r="R4068" t="s">
        <v>8326</v>
      </c>
      <c r="S4068" s="14">
        <f t="shared" si="295"/>
        <v>42253.633159722223</v>
      </c>
      <c r="T4068" s="14">
        <f t="shared" si="296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93"/>
        <v>0</v>
      </c>
      <c r="P4069">
        <f t="shared" si="294"/>
        <v>0</v>
      </c>
      <c r="Q4069" s="10" t="s">
        <v>8323</v>
      </c>
      <c r="R4069" t="s">
        <v>8335</v>
      </c>
      <c r="S4069" s="14">
        <f t="shared" si="295"/>
        <v>42180.145787037036</v>
      </c>
      <c r="T4069" s="14">
        <f t="shared" si="296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93"/>
        <v>0</v>
      </c>
      <c r="P4070">
        <f t="shared" si="294"/>
        <v>0</v>
      </c>
      <c r="Q4070" s="10" t="s">
        <v>8323</v>
      </c>
      <c r="R4070" t="s">
        <v>8335</v>
      </c>
      <c r="S4070" s="14">
        <f t="shared" si="295"/>
        <v>42255.696006944447</v>
      </c>
      <c r="T4070" s="14">
        <f t="shared" si="296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93"/>
        <v>0</v>
      </c>
      <c r="P4071">
        <f t="shared" si="294"/>
        <v>0</v>
      </c>
      <c r="Q4071" s="10" t="s">
        <v>8323</v>
      </c>
      <c r="R4071" t="s">
        <v>8335</v>
      </c>
      <c r="S4071" s="14">
        <f t="shared" si="295"/>
        <v>42007.016458333332</v>
      </c>
      <c r="T4071" s="14">
        <f t="shared" si="296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93"/>
        <v>0</v>
      </c>
      <c r="P4072">
        <f t="shared" si="294"/>
        <v>0</v>
      </c>
      <c r="Q4072" s="10" t="s">
        <v>8323</v>
      </c>
      <c r="R4072" t="s">
        <v>8335</v>
      </c>
      <c r="S4072" s="14">
        <f t="shared" si="295"/>
        <v>42615.346817129626</v>
      </c>
      <c r="T4072" s="14">
        <f t="shared" si="296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93"/>
        <v>0</v>
      </c>
      <c r="P4073">
        <f t="shared" si="294"/>
        <v>0</v>
      </c>
      <c r="Q4073" s="10" t="s">
        <v>8323</v>
      </c>
      <c r="R4073" t="s">
        <v>8335</v>
      </c>
      <c r="S4073" s="14">
        <f t="shared" si="295"/>
        <v>41999.861064814817</v>
      </c>
      <c r="T4073" s="14">
        <f t="shared" si="296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93"/>
        <v>0</v>
      </c>
      <c r="P4074">
        <f t="shared" si="294"/>
        <v>0</v>
      </c>
      <c r="Q4074" s="10" t="s">
        <v>8323</v>
      </c>
      <c r="R4074" t="s">
        <v>8335</v>
      </c>
      <c r="S4074" s="14">
        <f t="shared" si="295"/>
        <v>42373.983449074076</v>
      </c>
      <c r="T4074" s="14">
        <f t="shared" si="296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93"/>
        <v>0</v>
      </c>
      <c r="P4075">
        <f t="shared" si="294"/>
        <v>0</v>
      </c>
      <c r="Q4075" s="10" t="s">
        <v>8323</v>
      </c>
      <c r="R4075" t="s">
        <v>8335</v>
      </c>
      <c r="S4075" s="14">
        <f t="shared" si="295"/>
        <v>41854.602650462963</v>
      </c>
      <c r="T4075" s="14">
        <f t="shared" si="296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93"/>
        <v>0</v>
      </c>
      <c r="P4076">
        <f t="shared" si="294"/>
        <v>0</v>
      </c>
      <c r="Q4076" s="10" t="s">
        <v>8323</v>
      </c>
      <c r="R4076" t="s">
        <v>8335</v>
      </c>
      <c r="S4076" s="14">
        <f t="shared" si="295"/>
        <v>42065.791574074072</v>
      </c>
      <c r="T4076" s="14">
        <f t="shared" si="296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93"/>
        <v>0</v>
      </c>
      <c r="P4077">
        <f t="shared" si="294"/>
        <v>0</v>
      </c>
      <c r="Q4077" s="10" t="s">
        <v>8323</v>
      </c>
      <c r="R4077" t="s">
        <v>8335</v>
      </c>
      <c r="S4077" s="14">
        <f t="shared" si="295"/>
        <v>42469.951284722221</v>
      </c>
      <c r="T4077" s="14">
        <f t="shared" si="296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93"/>
        <v>0</v>
      </c>
      <c r="P4078">
        <f t="shared" si="294"/>
        <v>0</v>
      </c>
      <c r="Q4078" s="10" t="s">
        <v>8323</v>
      </c>
      <c r="R4078" t="s">
        <v>8335</v>
      </c>
      <c r="S4078" s="14">
        <f t="shared" si="295"/>
        <v>41954.228032407409</v>
      </c>
      <c r="T4078" s="14">
        <f t="shared" si="296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93"/>
        <v>0</v>
      </c>
      <c r="P4079">
        <f t="shared" si="294"/>
        <v>0</v>
      </c>
      <c r="Q4079" s="10" t="s">
        <v>8323</v>
      </c>
      <c r="R4079" t="s">
        <v>8326</v>
      </c>
      <c r="S4079" s="14">
        <f t="shared" si="295"/>
        <v>41867.652280092596</v>
      </c>
      <c r="T4079" s="14">
        <f t="shared" si="296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93"/>
        <v>0</v>
      </c>
      <c r="P4080">
        <f t="shared" si="294"/>
        <v>0</v>
      </c>
      <c r="Q4080" s="10" t="s">
        <v>8323</v>
      </c>
      <c r="R4080" t="s">
        <v>8326</v>
      </c>
      <c r="S4080" s="14">
        <f t="shared" si="295"/>
        <v>42186.01116898148</v>
      </c>
      <c r="T4080" s="14">
        <f t="shared" si="296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93"/>
        <v>0</v>
      </c>
      <c r="P4081">
        <f t="shared" si="294"/>
        <v>0</v>
      </c>
      <c r="Q4081" s="10" t="s">
        <v>8323</v>
      </c>
      <c r="R4081" t="s">
        <v>8326</v>
      </c>
      <c r="S4081" s="14">
        <f t="shared" si="295"/>
        <v>42494.471666666665</v>
      </c>
      <c r="T4081" s="14">
        <f t="shared" si="296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93"/>
        <v>0</v>
      </c>
      <c r="P4082">
        <f t="shared" si="294"/>
        <v>0</v>
      </c>
      <c r="Q4082" s="10" t="s">
        <v>8323</v>
      </c>
      <c r="R4082" t="s">
        <v>8326</v>
      </c>
      <c r="S4082" s="14">
        <f t="shared" si="295"/>
        <v>41926.542303240742</v>
      </c>
      <c r="T4082" s="14">
        <f t="shared" si="296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93"/>
        <v>0</v>
      </c>
      <c r="P4083">
        <f t="shared" si="294"/>
        <v>0</v>
      </c>
      <c r="Q4083" s="10" t="s">
        <v>8323</v>
      </c>
      <c r="R4083" t="s">
        <v>8326</v>
      </c>
      <c r="S4083" s="14">
        <f t="shared" si="295"/>
        <v>42433.338749999995</v>
      </c>
      <c r="T4083" s="14">
        <f t="shared" si="296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93"/>
        <v>0</v>
      </c>
      <c r="P4084">
        <f t="shared" si="294"/>
        <v>0</v>
      </c>
      <c r="Q4084" s="10" t="s">
        <v>8323</v>
      </c>
      <c r="R4084" t="s">
        <v>8326</v>
      </c>
      <c r="S4084" s="14">
        <f t="shared" si="295"/>
        <v>42228.151701388888</v>
      </c>
      <c r="T4084" s="14">
        <f t="shared" si="296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93"/>
        <v>0</v>
      </c>
      <c r="P4085">
        <f t="shared" si="294"/>
        <v>0</v>
      </c>
      <c r="Q4085" s="10" t="s">
        <v>8323</v>
      </c>
      <c r="R4085" t="s">
        <v>8326</v>
      </c>
      <c r="S4085" s="14">
        <f t="shared" si="295"/>
        <v>42675.262962962966</v>
      </c>
      <c r="T4085" s="14">
        <f t="shared" si="296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93"/>
        <v>0</v>
      </c>
      <c r="P4086">
        <f t="shared" si="294"/>
        <v>0</v>
      </c>
      <c r="Q4086" s="10" t="s">
        <v>8323</v>
      </c>
      <c r="R4086" t="s">
        <v>8326</v>
      </c>
      <c r="S4086" s="14">
        <f t="shared" si="295"/>
        <v>42111.904097222221</v>
      </c>
      <c r="T4086" s="14">
        <f t="shared" si="296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93"/>
        <v>0</v>
      </c>
      <c r="P4087">
        <f t="shared" si="294"/>
        <v>0</v>
      </c>
      <c r="Q4087" s="10" t="s">
        <v>8323</v>
      </c>
      <c r="R4087" t="s">
        <v>8326</v>
      </c>
      <c r="S4087" s="14">
        <f t="shared" si="295"/>
        <v>42213.662905092591</v>
      </c>
      <c r="T4087" s="14">
        <f t="shared" si="296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93"/>
        <v>0</v>
      </c>
      <c r="P4088">
        <f t="shared" si="294"/>
        <v>0</v>
      </c>
      <c r="Q4088" s="10" t="s">
        <v>8323</v>
      </c>
      <c r="R4088" t="s">
        <v>8326</v>
      </c>
      <c r="S4088" s="14">
        <f t="shared" si="295"/>
        <v>41829.325497685182</v>
      </c>
      <c r="T4088" s="14">
        <f t="shared" si="296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93"/>
        <v>0</v>
      </c>
      <c r="P4089">
        <f t="shared" si="294"/>
        <v>0</v>
      </c>
      <c r="Q4089" s="10" t="s">
        <v>8323</v>
      </c>
      <c r="R4089" t="s">
        <v>8326</v>
      </c>
      <c r="S4089" s="14">
        <f t="shared" si="295"/>
        <v>42550.048449074078</v>
      </c>
      <c r="T4089" s="14">
        <f t="shared" si="296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93"/>
        <v>0</v>
      </c>
      <c r="P4090">
        <f t="shared" si="294"/>
        <v>0</v>
      </c>
      <c r="Q4090" s="10" t="s">
        <v>8323</v>
      </c>
      <c r="R4090" t="s">
        <v>8326</v>
      </c>
      <c r="S4090" s="14">
        <f t="shared" si="295"/>
        <v>41774.651203703703</v>
      </c>
      <c r="T4090" s="14">
        <f t="shared" si="296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93"/>
        <v>0</v>
      </c>
      <c r="P4091">
        <f t="shared" si="294"/>
        <v>0</v>
      </c>
      <c r="Q4091" s="10" t="s">
        <v>8323</v>
      </c>
      <c r="R4091" t="s">
        <v>8326</v>
      </c>
      <c r="S4091" s="14">
        <f t="shared" si="295"/>
        <v>42457.932025462964</v>
      </c>
      <c r="T4091" s="14">
        <f t="shared" si="296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93"/>
        <v>0</v>
      </c>
      <c r="P4092">
        <f t="shared" si="294"/>
        <v>0</v>
      </c>
      <c r="Q4092" s="10" t="s">
        <v>8323</v>
      </c>
      <c r="R4092" t="s">
        <v>8326</v>
      </c>
      <c r="S4092" s="14">
        <f t="shared" si="295"/>
        <v>42296.154131944444</v>
      </c>
      <c r="T4092" s="14">
        <f t="shared" si="296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93"/>
        <v>0</v>
      </c>
      <c r="P4093">
        <f t="shared" si="294"/>
        <v>0</v>
      </c>
      <c r="Q4093" s="10" t="s">
        <v>8323</v>
      </c>
      <c r="R4093" t="s">
        <v>8326</v>
      </c>
      <c r="S4093" s="14">
        <f t="shared" si="295"/>
        <v>42534.866875</v>
      </c>
      <c r="T4093" s="14">
        <f t="shared" si="296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93"/>
        <v>0</v>
      </c>
      <c r="P4094">
        <f t="shared" si="294"/>
        <v>0</v>
      </c>
      <c r="Q4094" s="10" t="s">
        <v>8323</v>
      </c>
      <c r="R4094" t="s">
        <v>8326</v>
      </c>
      <c r="S4094" s="14">
        <f t="shared" si="295"/>
        <v>42286.749780092592</v>
      </c>
      <c r="T4094" s="14">
        <f t="shared" si="296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93"/>
        <v>0</v>
      </c>
      <c r="P4095">
        <f t="shared" si="294"/>
        <v>0</v>
      </c>
      <c r="Q4095" s="10" t="s">
        <v>8323</v>
      </c>
      <c r="R4095" t="s">
        <v>8326</v>
      </c>
      <c r="S4095" s="14">
        <f t="shared" si="295"/>
        <v>42069.391446759255</v>
      </c>
      <c r="T4095" s="14">
        <f t="shared" si="296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93"/>
        <v>0</v>
      </c>
      <c r="P4096">
        <f t="shared" si="294"/>
        <v>0</v>
      </c>
      <c r="Q4096" s="10" t="s">
        <v>8323</v>
      </c>
      <c r="R4096" t="s">
        <v>8326</v>
      </c>
      <c r="S4096" s="14">
        <f t="shared" si="295"/>
        <v>42096.544548611113</v>
      </c>
      <c r="T4096" s="14">
        <f t="shared" si="296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93"/>
        <v>0</v>
      </c>
      <c r="P4097">
        <f t="shared" si="294"/>
        <v>0</v>
      </c>
      <c r="Q4097" s="10" t="s">
        <v>8323</v>
      </c>
      <c r="R4097" t="s">
        <v>8326</v>
      </c>
      <c r="S4097" s="14">
        <f t="shared" si="295"/>
        <v>42419.246168981481</v>
      </c>
      <c r="T4097" s="14">
        <f t="shared" si="296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93"/>
        <v>0</v>
      </c>
      <c r="P4098">
        <f t="shared" si="294"/>
        <v>0</v>
      </c>
      <c r="Q4098" s="10" t="s">
        <v>8323</v>
      </c>
      <c r="R4098" t="s">
        <v>8326</v>
      </c>
      <c r="S4098" s="14">
        <f t="shared" si="295"/>
        <v>42408.999571759254</v>
      </c>
      <c r="T4098" s="14">
        <f t="shared" si="296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97">ROUND(E4099/D4099*100,0)</f>
        <v>0</v>
      </c>
      <c r="P4099">
        <f t="shared" ref="P4099:P4115" si="298">IFERROR(ROUND(E4099/L4099,2),0)</f>
        <v>0</v>
      </c>
      <c r="Q4099" s="10" t="s">
        <v>8323</v>
      </c>
      <c r="R4099" t="s">
        <v>8326</v>
      </c>
      <c r="S4099" s="14">
        <f t="shared" ref="S4099:S4115" si="299">(((J4099/60)/60)/24)+DATE(1970,1,1)</f>
        <v>42282.655543981484</v>
      </c>
      <c r="T4099" s="14">
        <f t="shared" ref="T4099:T4115" si="300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97"/>
        <v>0</v>
      </c>
      <c r="P4100">
        <f t="shared" si="298"/>
        <v>0</v>
      </c>
      <c r="Q4100" s="10" t="s">
        <v>8323</v>
      </c>
      <c r="R4100" t="s">
        <v>8326</v>
      </c>
      <c r="S4100" s="14">
        <f t="shared" si="299"/>
        <v>42322.025115740747</v>
      </c>
      <c r="T4100" s="14">
        <f t="shared" si="300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97"/>
        <v>0</v>
      </c>
      <c r="P4101">
        <f t="shared" si="298"/>
        <v>0</v>
      </c>
      <c r="Q4101" s="10" t="s">
        <v>8323</v>
      </c>
      <c r="R4101" t="s">
        <v>8326</v>
      </c>
      <c r="S4101" s="14">
        <f t="shared" si="299"/>
        <v>41941.585231481484</v>
      </c>
      <c r="T4101" s="14">
        <f t="shared" si="300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97"/>
        <v>0</v>
      </c>
      <c r="P4102">
        <f t="shared" si="298"/>
        <v>0</v>
      </c>
      <c r="Q4102" s="10" t="s">
        <v>8323</v>
      </c>
      <c r="R4102" t="s">
        <v>8326</v>
      </c>
      <c r="S4102" s="14">
        <f t="shared" si="299"/>
        <v>41948.957465277781</v>
      </c>
      <c r="T4102" s="14">
        <f t="shared" si="300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97"/>
        <v>0</v>
      </c>
      <c r="P4103">
        <f t="shared" si="298"/>
        <v>0</v>
      </c>
      <c r="Q4103" s="10" t="s">
        <v>8323</v>
      </c>
      <c r="R4103" t="s">
        <v>8326</v>
      </c>
      <c r="S4103" s="14">
        <f t="shared" si="299"/>
        <v>41761.810150462967</v>
      </c>
      <c r="T4103" s="14">
        <f t="shared" si="300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97"/>
        <v>0</v>
      </c>
      <c r="P4104">
        <f t="shared" si="298"/>
        <v>0</v>
      </c>
      <c r="Q4104" s="10" t="s">
        <v>8323</v>
      </c>
      <c r="R4104" t="s">
        <v>8326</v>
      </c>
      <c r="S4104" s="14">
        <f t="shared" si="299"/>
        <v>42613.841261574074</v>
      </c>
      <c r="T4104" s="14">
        <f t="shared" si="300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97"/>
        <v>0</v>
      </c>
      <c r="P4105">
        <f t="shared" si="298"/>
        <v>0</v>
      </c>
      <c r="Q4105" s="10" t="s">
        <v>8323</v>
      </c>
      <c r="R4105" t="s">
        <v>8326</v>
      </c>
      <c r="S4105" s="14">
        <f t="shared" si="299"/>
        <v>42421.141469907408</v>
      </c>
      <c r="T4105" s="14">
        <f t="shared" si="300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97"/>
        <v>0</v>
      </c>
      <c r="P4106">
        <f t="shared" si="298"/>
        <v>0</v>
      </c>
      <c r="Q4106" s="10" t="s">
        <v>8323</v>
      </c>
      <c r="R4106" t="s">
        <v>8326</v>
      </c>
      <c r="S4106" s="14">
        <f t="shared" si="299"/>
        <v>42700.804756944446</v>
      </c>
      <c r="T4106" s="14">
        <f t="shared" si="300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97"/>
        <v>0</v>
      </c>
      <c r="P4107">
        <f t="shared" si="298"/>
        <v>0</v>
      </c>
      <c r="Q4107" s="10" t="s">
        <v>8323</v>
      </c>
      <c r="R4107" t="s">
        <v>8326</v>
      </c>
      <c r="S4107" s="14">
        <f t="shared" si="299"/>
        <v>41905.795706018522</v>
      </c>
      <c r="T4107" s="14">
        <f t="shared" si="300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97"/>
        <v>0</v>
      </c>
      <c r="P4108">
        <f t="shared" si="298"/>
        <v>0</v>
      </c>
      <c r="Q4108" s="10" t="s">
        <v>8323</v>
      </c>
      <c r="R4108" t="s">
        <v>8326</v>
      </c>
      <c r="S4108" s="14">
        <f t="shared" si="299"/>
        <v>42732.787523148145</v>
      </c>
      <c r="T4108" s="14">
        <f t="shared" si="300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97"/>
        <v>0</v>
      </c>
      <c r="P4109">
        <f t="shared" si="298"/>
        <v>0</v>
      </c>
      <c r="Q4109" s="10" t="s">
        <v>8323</v>
      </c>
      <c r="R4109" t="s">
        <v>8326</v>
      </c>
      <c r="S4109" s="14">
        <f t="shared" si="299"/>
        <v>42511.698101851856</v>
      </c>
      <c r="T4109" s="14">
        <f t="shared" si="300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97"/>
        <v>0</v>
      </c>
      <c r="P4110">
        <f t="shared" si="298"/>
        <v>0</v>
      </c>
      <c r="Q4110" s="10" t="s">
        <v>8323</v>
      </c>
      <c r="R4110" t="s">
        <v>8326</v>
      </c>
      <c r="S4110" s="14">
        <f t="shared" si="299"/>
        <v>42538.742893518516</v>
      </c>
      <c r="T4110" s="14">
        <f t="shared" si="300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97"/>
        <v>0</v>
      </c>
      <c r="P4111">
        <f t="shared" si="298"/>
        <v>0</v>
      </c>
      <c r="Q4111" s="10" t="s">
        <v>8323</v>
      </c>
      <c r="R4111" t="s">
        <v>8326</v>
      </c>
      <c r="S4111" s="14">
        <f t="shared" si="299"/>
        <v>42344.824502314819</v>
      </c>
      <c r="T4111" s="14">
        <f t="shared" si="300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97"/>
        <v>0</v>
      </c>
      <c r="P4112">
        <f t="shared" si="298"/>
        <v>0</v>
      </c>
      <c r="Q4112" s="10" t="s">
        <v>8323</v>
      </c>
      <c r="R4112" t="s">
        <v>8326</v>
      </c>
      <c r="S4112" s="14">
        <f t="shared" si="299"/>
        <v>42495.722187499996</v>
      </c>
      <c r="T4112" s="14">
        <f t="shared" si="300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97"/>
        <v>0</v>
      </c>
      <c r="P4113">
        <f t="shared" si="298"/>
        <v>0</v>
      </c>
      <c r="Q4113" s="10" t="s">
        <v>8323</v>
      </c>
      <c r="R4113" t="s">
        <v>8326</v>
      </c>
      <c r="S4113" s="14">
        <f t="shared" si="299"/>
        <v>41927.124884259261</v>
      </c>
      <c r="T4113" s="14">
        <f t="shared" si="300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97"/>
        <v>0</v>
      </c>
      <c r="P4114">
        <f t="shared" si="298"/>
        <v>0</v>
      </c>
      <c r="Q4114" s="10" t="s">
        <v>8323</v>
      </c>
      <c r="R4114" t="s">
        <v>8326</v>
      </c>
      <c r="S4114" s="14">
        <f t="shared" si="299"/>
        <v>42730.903726851851</v>
      </c>
      <c r="T4114" s="14">
        <f t="shared" si="300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97"/>
        <v>0</v>
      </c>
      <c r="P4115">
        <f t="shared" si="298"/>
        <v>0</v>
      </c>
      <c r="Q4115" s="10" t="s">
        <v>8323</v>
      </c>
      <c r="R4115" t="s">
        <v>8326</v>
      </c>
      <c r="S4115" s="14">
        <f t="shared" si="299"/>
        <v>42307.539398148147</v>
      </c>
      <c r="T4115" s="14">
        <f t="shared" si="300"/>
        <v>42337.581064814818</v>
      </c>
    </row>
  </sheetData>
  <autoFilter ref="A1:U4115" xr:uid="{00000000-0001-0000-0000-000000000000}"/>
  <conditionalFormatting sqref="F1:F1048576">
    <cfRule type="colorScale" priority="3">
      <colorScale>
        <cfvo type="min"/>
        <cfvo type="max"/>
        <color rgb="FFFF0000"/>
        <color rgb="FF0070C0"/>
      </colorScale>
    </cfRule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8" operator="equal">
      <formula>"successful"</formula>
    </cfRule>
    <cfRule type="cellIs" dxfId="11" priority="9" operator="equal">
      <formula>"seccessful"</formula>
    </cfRule>
    <cfRule type="cellIs" dxfId="10" priority="10" operator="equal">
      <formula>"live"</formula>
    </cfRule>
  </conditionalFormatting>
  <conditionalFormatting sqref="O1:O1048576 P1">
    <cfRule type="colorScale" priority="2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theme="4"/>
      </colorScale>
    </cfRule>
  </conditionalFormatting>
  <conditionalFormatting sqref="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042C-5972-4B9D-A122-247DE9E1950B}">
  <dimension ref="A1:E18"/>
  <sheetViews>
    <sheetView workbookViewId="0">
      <selection activeCell="H35" sqref="H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16FAB-89FA-4D29-925A-D91463CC19E7}">
  <dimension ref="A1:H13"/>
  <sheetViews>
    <sheetView tabSelected="1" workbookViewId="0">
      <selection activeCell="N21" sqref="N2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19" t="s">
        <v>8402</v>
      </c>
      <c r="G1" s="19" t="s">
        <v>8403</v>
      </c>
      <c r="H1" s="19" t="s">
        <v>8404</v>
      </c>
    </row>
    <row r="2" spans="1:8" x14ac:dyDescent="0.25">
      <c r="A2" t="s">
        <v>8416</v>
      </c>
      <c r="B2">
        <f>COUNTIFS(Kickstarter!$F:$F,"successful",Kickstarter!$D:$D,"&lt;=1000",Kickstarter!$R:$R,"plays")</f>
        <v>188</v>
      </c>
      <c r="C2">
        <f>COUNTIFS(Kickstarter!$F:$F,"FAILED",Kickstarter!$D:$D,"&lt;=1000",Kickstarter!$R:$R,"plays")</f>
        <v>63</v>
      </c>
      <c r="D2">
        <f>COUNTIFS(Kickstarter!$F:$F,"canceled",Kickstarter!$D:$D,"&lt;=1000",Kickstarter!$R:$R,"plays")</f>
        <v>0</v>
      </c>
      <c r="E2">
        <f>SUM(B2:D2)</f>
        <v>251</v>
      </c>
      <c r="F2" s="19">
        <f>SUM(B2/E2)</f>
        <v>0.74900398406374502</v>
      </c>
      <c r="G2" s="19">
        <f>SUM(C2/E2)</f>
        <v>0.25099601593625498</v>
      </c>
      <c r="H2" s="19">
        <f>SUM(D2/E2)</f>
        <v>0</v>
      </c>
    </row>
    <row r="3" spans="1:8" x14ac:dyDescent="0.25">
      <c r="A3" t="s">
        <v>8405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SUM(B3/E3)</f>
        <v>0.72659176029962547</v>
      </c>
      <c r="G3" s="19">
        <f t="shared" ref="G3:G13" si="2">SUM(C3/E3)</f>
        <v>0.27340823970037453</v>
      </c>
      <c r="H3" s="19">
        <f t="shared" ref="H3:H13" si="3">SUM(D3/E3)</f>
        <v>0</v>
      </c>
    </row>
    <row r="4" spans="1:8" x14ac:dyDescent="0.25">
      <c r="A4" t="s">
        <v>8406</v>
      </c>
      <c r="B4">
        <f>COUNTIFS(Kickstarter!F:F,"successful",Kickstarter!D:D,"&gt;=5000",Kickstarter!D:D,"&lt;=9999",Kickstarter!R:R,"plays")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8407</v>
      </c>
      <c r="B5">
        <f>COUNTIFS(Kickstarter!F:F,"successful",Kickstarter!D:D,"&gt;=10000",Kickstarter!D:D,"&lt;=14999",Kickstarter!R:R,"plays")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8408</v>
      </c>
      <c r="B6">
        <f>COUNTIFS(Kickstarter!F:F,"successful",Kickstarter!D:D,"&gt;=15000",Kickstarter!D:D,"&lt;=19999",Kickstarter!R:R,"plays")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8409</v>
      </c>
      <c r="B7">
        <f>COUNTIFS(Kickstarter!F:F,"successful",Kickstarter!D:D,"&gt;=20000",Kickstarter!D:D,"&lt;=24999",Kickstarter!R:R,"plays")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8410</v>
      </c>
      <c r="B8">
        <f>COUNTIFS(Kickstarter!F:F,"successful",Kickstarter!D:D,"&gt;=25000",Kickstarter!D:D,"&lt;=29999",Kickstarter!R:R,"plays")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8411</v>
      </c>
      <c r="B9">
        <f>COUNTIFS(Kickstarter!F:F,"successful",Kickstarter!D:D,"&gt;=30000",Kickstarter!D:D,"&lt;=34999",Kickstarter!R:R,"plays")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8412</v>
      </c>
      <c r="B10">
        <f>COUNTIFS(Kickstarter!F:F,"successful",Kickstarter!D:D,"&gt;=35000",Kickstarter!D:D,"&lt;=39999",Kickstarter!R:R,"plays")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8413</v>
      </c>
      <c r="B11">
        <f>COUNTIFS(Kickstarter!F:F,"successful",Kickstarter!D:D,"&gt;=40000",Kickstarter!D:D,"&lt;=44999",Kickstarter!R:R,"plays")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8414</v>
      </c>
      <c r="B12">
        <f>COUNTIFS(Kickstarter!F:F,"successful",Kickstarter!D:D,"&gt;=45000",Kickstarter!D:D,"&lt;=49999",Kickstarter!R:R,"plays")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8415</v>
      </c>
      <c r="B13">
        <f>COUNTIFS(Kickstarter!F:F,"successful",Kickstarter!D:D,"&gt;=50000",Kickstarter!R:R,"plays")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A870-BE8B-4859-B83D-B151292079FF}">
  <dimension ref="A1:F6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B1A0E-0C6F-4C33-8304-65071D42EEBB}">
  <dimension ref="A1:E7"/>
  <sheetViews>
    <sheetView topLeftCell="A4" workbookViewId="0">
      <selection activeCell="T10" sqref="T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547B-7033-4B12-AD91-F9DA30D6E26A}">
  <dimension ref="A1:E6"/>
  <sheetViews>
    <sheetView workbookViewId="0">
      <selection activeCell="H5" sqref="H5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Kickstarter!B:D,3,FALSE)</f>
        <v>2000</v>
      </c>
      <c r="D2">
        <f>VLOOKUP(A2, Kickstarter!B:E,4,FALSE)</f>
        <v>2020</v>
      </c>
      <c r="E2">
        <f>VLOOKUP(A2,Kickstarter!B:P,15,FALSE)</f>
        <v>51.79</v>
      </c>
    </row>
    <row r="3" spans="1:5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Kickstarter!B:D,3,FALSE)</f>
        <v>2000</v>
      </c>
      <c r="D3">
        <f>VLOOKUP(A3, Kickstarter!B:E,4,FALSE)</f>
        <v>2020</v>
      </c>
      <c r="E3">
        <f>VLOOKUP(A3,Kickstarter!B:P,15,FALSE)</f>
        <v>36.07</v>
      </c>
    </row>
    <row r="4" spans="1:5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Kickstarter!B:D,3,FALSE)</f>
        <v>1500</v>
      </c>
      <c r="D4">
        <f>VLOOKUP(A4, Kickstarter!B:E,4,FALSE)</f>
        <v>2576</v>
      </c>
      <c r="E4">
        <f>VLOOKUP(A4,Kickstarter!B:P,15,FALSE)</f>
        <v>33.03</v>
      </c>
    </row>
    <row r="5" spans="1:5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Kickstarter!B:D,3,FALSE)</f>
        <v>1000</v>
      </c>
      <c r="D5">
        <f>VLOOKUP(A5, Kickstarter!B:E,4,FALSE)</f>
        <v>1168</v>
      </c>
      <c r="E5">
        <f>VLOOKUP(A5,Kickstarter!B:P,15,FALSE)</f>
        <v>44.92</v>
      </c>
    </row>
    <row r="6" spans="1:5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Kickstarter!B:D,3,FALSE)</f>
        <v>4000</v>
      </c>
      <c r="D6">
        <f>VLOOKUP(A6, 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23A1-BB5D-49EB-BC3C-4AF7AEC602C0}">
  <dimension ref="A1:T413"/>
  <sheetViews>
    <sheetView topLeftCell="C1" workbookViewId="0">
      <selection activeCell="B4" sqref="B4"/>
    </sheetView>
  </sheetViews>
  <sheetFormatPr defaultRowHeight="15" x14ac:dyDescent="0.25"/>
  <cols>
    <col min="1" max="1" width="21.28515625" customWidth="1"/>
    <col min="2" max="2" width="38.42578125" customWidth="1"/>
    <col min="3" max="3" width="40.2851562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6" t="s">
        <v>8359</v>
      </c>
      <c r="S1" s="17" t="s">
        <v>8365</v>
      </c>
      <c r="T1" s="16" t="s">
        <v>8366</v>
      </c>
    </row>
    <row r="2" spans="1:20" ht="45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3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3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3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3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3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3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3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3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3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3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3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3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4">
        <v>42171.317442129628</v>
      </c>
      <c r="T275" s="14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O1:P1">
    <cfRule type="colorScale" priority="1">
      <colorScale>
        <cfvo type="min"/>
        <cfvo type="percentile" val="90"/>
        <color rgb="FFFF0000"/>
        <color rgb="FF00B0F0"/>
      </colorScale>
    </cfRule>
  </conditionalFormatting>
  <conditionalFormatting sqref="F1:F413">
    <cfRule type="colorScale" priority="3">
      <colorScale>
        <cfvo type="min"/>
        <cfvo type="max"/>
        <color rgb="FFFF0000"/>
        <color rgb="FF0070C0"/>
      </colorScale>
    </cfRule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7" operator="equal">
      <formula>"successful"</formula>
    </cfRule>
    <cfRule type="cellIs" dxfId="6" priority="8" operator="equal">
      <formula>"seccessful"</formula>
    </cfRule>
    <cfRule type="cellIs" dxfId="5" priority="9" operator="equal">
      <formula>"live"</formula>
    </cfRule>
  </conditionalFormatting>
  <conditionalFormatting sqref="O1:P1 O2:O413">
    <cfRule type="colorScale" priority="2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scale="10" fitToWidth="0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3F64-01C1-4E57-8D4C-394CD44AAF9C}">
  <dimension ref="A1:T251"/>
  <sheetViews>
    <sheetView topLeftCell="C1" workbookViewId="0">
      <selection activeCell="D1" sqref="D1:D1048576"/>
    </sheetView>
  </sheetViews>
  <sheetFormatPr defaultRowHeight="15" x14ac:dyDescent="0.25"/>
  <cols>
    <col min="2" max="2" width="32.42578125" customWidth="1"/>
    <col min="3" max="3" width="38.28515625" customWidth="1"/>
    <col min="4" max="4" width="12.5703125" bestFit="1" customWidth="1"/>
    <col min="5" max="5" width="10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6" t="s">
        <v>8359</v>
      </c>
      <c r="S1" s="17" t="s">
        <v>8365</v>
      </c>
      <c r="T1" s="16" t="s">
        <v>8366</v>
      </c>
    </row>
    <row r="2" spans="1:20" ht="4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60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6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6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60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6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7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7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7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60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7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6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6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60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6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60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6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6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60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4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6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60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6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4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6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6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4">
        <v>41858.214629629627</v>
      </c>
      <c r="T129" s="14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6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60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6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6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6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6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6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6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4">
        <v>41811.555462962962</v>
      </c>
      <c r="T172" s="14"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4">
        <v>41831.742962962962</v>
      </c>
      <c r="T174" s="14">
        <v>41860.125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6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6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60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41789.893599537041</v>
      </c>
      <c r="T206" s="14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7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42103.024398148147</v>
      </c>
      <c r="T223" s="14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6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42534.866875</v>
      </c>
      <c r="T236" s="14"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60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6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42511.698101851856</v>
      </c>
      <c r="T247" s="14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O1:P1">
    <cfRule type="colorScale" priority="1">
      <colorScale>
        <cfvo type="min"/>
        <cfvo type="percentile" val="90"/>
        <color rgb="FFFF0000"/>
        <color rgb="FF00B0F0"/>
      </colorScale>
    </cfRule>
  </conditionalFormatting>
  <conditionalFormatting sqref="F1:F251">
    <cfRule type="colorScale" priority="3">
      <colorScale>
        <cfvo type="min"/>
        <cfvo type="max"/>
        <color rgb="FFFF0000"/>
        <color rgb="FF0070C0"/>
      </colorScale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7" operator="equal">
      <formula>"successful"</formula>
    </cfRule>
    <cfRule type="cellIs" dxfId="1" priority="8" operator="equal">
      <formula>"seccessful"</formula>
    </cfRule>
    <cfRule type="cellIs" dxfId="0" priority="9" operator="equal">
      <formula>"live"</formula>
    </cfRule>
  </conditionalFormatting>
  <conditionalFormatting sqref="O1:P1 O2:O251">
    <cfRule type="colorScale" priority="2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509C6-C948-4CD8-B08D-31F2B724D6AE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style="18" bestFit="1" customWidth="1"/>
    <col min="3" max="3" width="11.5703125" style="18" bestFit="1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on Launch Date</vt:lpstr>
      <vt:lpstr>Outcomes Based on Goals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Bibek</cp:lastModifiedBy>
  <dcterms:created xsi:type="dcterms:W3CDTF">2017-04-20T15:17:24Z</dcterms:created>
  <dcterms:modified xsi:type="dcterms:W3CDTF">2021-09-25T03:52:19Z</dcterms:modified>
</cp:coreProperties>
</file>