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D6BE352D-95A8-E14C-9B7F-D85B32868453}" xr6:coauthVersionLast="36" xr6:coauthVersionMax="36" xr10:uidLastSave="{00000000-0000-0000-0000-000000000000}"/>
  <bookViews>
    <workbookView xWindow="0" yWindow="460" windowWidth="25600" windowHeight="14080" xr2:uid="{AD3481E4-B20C-4446-9445-31D5E958F254}"/>
  </bookViews>
  <sheets>
    <sheet name="detail" sheetId="1" r:id="rId1"/>
    <sheet name="overall" sheetId="2" r:id="rId2"/>
    <sheet name="district" sheetId="8" r:id="rId3"/>
    <sheet name="map" sheetId="3" r:id="rId4"/>
    <sheet name="map_update" sheetId="4" r:id="rId5"/>
    <sheet name="nepali_world" sheetId="5" r:id="rId6"/>
    <sheet name="nepali_world_update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C2" i="2"/>
  <c r="C2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3" i="8"/>
  <c r="C4" i="4"/>
  <c r="B2" i="8" s="1"/>
  <c r="A68" i="8"/>
  <c r="A69" i="8"/>
  <c r="A70" i="8"/>
  <c r="A71" i="8"/>
  <c r="A72" i="8"/>
  <c r="A73" i="8"/>
  <c r="A74" i="8"/>
  <c r="A75" i="8"/>
  <c r="A76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42" i="8"/>
  <c r="A43" i="8"/>
  <c r="A44" i="8"/>
  <c r="A45" i="8"/>
  <c r="A46" i="8"/>
  <c r="A47" i="8"/>
  <c r="A48" i="8"/>
  <c r="A49" i="8"/>
  <c r="A50" i="8"/>
  <c r="A51" i="8"/>
  <c r="A52" i="8"/>
  <c r="A53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23" i="8"/>
  <c r="A24" i="8"/>
  <c r="A25" i="8"/>
  <c r="A26" i="8"/>
  <c r="A27" i="8"/>
  <c r="A22" i="8"/>
  <c r="A21" i="8"/>
  <c r="A20" i="8"/>
  <c r="A19" i="8"/>
  <c r="A18" i="8"/>
  <c r="A17" i="8"/>
  <c r="A16" i="8"/>
  <c r="A15" i="8"/>
  <c r="A14" i="8"/>
  <c r="A2" i="8"/>
  <c r="A3" i="8"/>
  <c r="A4" i="8"/>
  <c r="A5" i="8"/>
  <c r="A6" i="8"/>
  <c r="A7" i="8"/>
  <c r="A8" i="8"/>
  <c r="A9" i="8"/>
  <c r="A10" i="8"/>
  <c r="A11" i="8"/>
  <c r="A12" i="8"/>
  <c r="A13" i="8"/>
  <c r="C78" i="8" l="1"/>
  <c r="C5" i="4"/>
  <c r="B3" i="8" s="1"/>
  <c r="C6" i="4"/>
  <c r="B4" i="8" s="1"/>
  <c r="C7" i="4"/>
  <c r="B5" i="8" s="1"/>
  <c r="C8" i="4"/>
  <c r="B6" i="8" s="1"/>
  <c r="C9" i="4"/>
  <c r="B7" i="8" s="1"/>
  <c r="C10" i="4"/>
  <c r="B8" i="8" s="1"/>
  <c r="C11" i="4"/>
  <c r="B9" i="8" s="1"/>
  <c r="C12" i="4"/>
  <c r="B10" i="8" s="1"/>
  <c r="C13" i="4"/>
  <c r="B11" i="8" s="1"/>
  <c r="C14" i="4"/>
  <c r="B12" i="8" s="1"/>
  <c r="C15" i="4"/>
  <c r="B13" i="8" s="1"/>
  <c r="C16" i="4"/>
  <c r="B14" i="8" s="1"/>
  <c r="C17" i="4"/>
  <c r="B15" i="8" s="1"/>
  <c r="C18" i="4"/>
  <c r="B16" i="8" s="1"/>
  <c r="C19" i="4"/>
  <c r="B17" i="8" s="1"/>
  <c r="C20" i="4"/>
  <c r="B18" i="8" s="1"/>
  <c r="C21" i="4"/>
  <c r="B19" i="8" s="1"/>
  <c r="C22" i="4"/>
  <c r="B20" i="8" s="1"/>
  <c r="C23" i="4"/>
  <c r="B21" i="8" s="1"/>
  <c r="C24" i="4"/>
  <c r="B22" i="8" s="1"/>
  <c r="C25" i="4"/>
  <c r="B23" i="8" s="1"/>
  <c r="C26" i="4"/>
  <c r="B24" i="8" s="1"/>
  <c r="C27" i="4"/>
  <c r="B25" i="8" s="1"/>
  <c r="C28" i="4"/>
  <c r="B26" i="8" s="1"/>
  <c r="C29" i="4"/>
  <c r="B27" i="8" s="1"/>
  <c r="C30" i="4"/>
  <c r="B28" i="8" s="1"/>
  <c r="C31" i="4"/>
  <c r="B29" i="8" s="1"/>
  <c r="C32" i="4"/>
  <c r="B30" i="8" s="1"/>
  <c r="C33" i="4"/>
  <c r="B31" i="8" s="1"/>
  <c r="C34" i="4"/>
  <c r="B32" i="8" s="1"/>
  <c r="C35" i="4"/>
  <c r="B33" i="8" s="1"/>
  <c r="C36" i="4"/>
  <c r="B34" i="8" s="1"/>
  <c r="C37" i="4"/>
  <c r="B35" i="8" s="1"/>
  <c r="C38" i="4"/>
  <c r="B36" i="8" s="1"/>
  <c r="C39" i="4"/>
  <c r="B37" i="8" s="1"/>
  <c r="C40" i="4"/>
  <c r="B38" i="8" s="1"/>
  <c r="C41" i="4"/>
  <c r="B39" i="8" s="1"/>
  <c r="C42" i="4"/>
  <c r="B40" i="8" s="1"/>
  <c r="C43" i="4"/>
  <c r="B41" i="8" s="1"/>
  <c r="C44" i="4"/>
  <c r="B42" i="8" s="1"/>
  <c r="C45" i="4"/>
  <c r="B43" i="8" s="1"/>
  <c r="C46" i="4"/>
  <c r="B44" i="8" s="1"/>
  <c r="C47" i="4"/>
  <c r="B45" i="8" s="1"/>
  <c r="C48" i="4"/>
  <c r="B46" i="8" s="1"/>
  <c r="C49" i="4"/>
  <c r="B47" i="8" s="1"/>
  <c r="C50" i="4"/>
  <c r="B48" i="8" s="1"/>
  <c r="C51" i="4"/>
  <c r="B49" i="8" s="1"/>
  <c r="C52" i="4"/>
  <c r="B50" i="8" s="1"/>
  <c r="C53" i="4"/>
  <c r="B51" i="8" s="1"/>
  <c r="C54" i="4"/>
  <c r="B52" i="8" s="1"/>
  <c r="C55" i="4"/>
  <c r="B53" i="8" s="1"/>
  <c r="C56" i="4"/>
  <c r="B54" i="8" s="1"/>
  <c r="C57" i="4"/>
  <c r="B55" i="8" s="1"/>
  <c r="C58" i="4"/>
  <c r="B56" i="8" s="1"/>
  <c r="C59" i="4"/>
  <c r="B57" i="8" s="1"/>
  <c r="C60" i="4"/>
  <c r="B58" i="8" s="1"/>
  <c r="C61" i="4"/>
  <c r="B59" i="8" s="1"/>
  <c r="C62" i="4"/>
  <c r="B60" i="8" s="1"/>
  <c r="C63" i="4"/>
  <c r="B61" i="8" s="1"/>
  <c r="C64" i="4"/>
  <c r="B62" i="8" s="1"/>
  <c r="C65" i="4"/>
  <c r="B63" i="8" s="1"/>
  <c r="C66" i="4"/>
  <c r="B64" i="8" s="1"/>
  <c r="C67" i="4"/>
  <c r="B65" i="8" s="1"/>
  <c r="C68" i="4"/>
  <c r="B66" i="8" s="1"/>
  <c r="C69" i="4"/>
  <c r="B67" i="8" s="1"/>
  <c r="C70" i="4"/>
  <c r="B68" i="8" s="1"/>
  <c r="C71" i="4"/>
  <c r="B69" i="8" s="1"/>
  <c r="C72" i="4"/>
  <c r="B70" i="8" s="1"/>
  <c r="C73" i="4"/>
  <c r="B71" i="8" s="1"/>
  <c r="C74" i="4"/>
  <c r="B72" i="8" s="1"/>
  <c r="C75" i="4"/>
  <c r="B73" i="8" s="1"/>
  <c r="C76" i="4"/>
  <c r="B74" i="8" s="1"/>
  <c r="C77" i="4"/>
  <c r="B75" i="8" s="1"/>
  <c r="C78" i="4"/>
  <c r="B76" i="8" s="1"/>
  <c r="I218" i="1"/>
  <c r="B78" i="8" l="1"/>
  <c r="C2" i="6"/>
  <c r="D2" i="6" l="1"/>
  <c r="E2" i="6"/>
  <c r="A2" i="2" l="1"/>
  <c r="B2" i="2"/>
  <c r="A17" i="6" l="1"/>
  <c r="A18" i="6"/>
  <c r="A19" i="6"/>
  <c r="A20" i="6"/>
  <c r="A21" i="6"/>
  <c r="A22" i="6"/>
  <c r="A23" i="6"/>
  <c r="A24" i="6"/>
  <c r="A25" i="6"/>
  <c r="A26" i="6"/>
  <c r="F2" i="2" l="1"/>
  <c r="C80" i="4" l="1"/>
  <c r="B3" i="3"/>
  <c r="B5" i="3"/>
  <c r="B6" i="3"/>
  <c r="B7" i="3"/>
  <c r="B8" i="3"/>
  <c r="B13" i="3"/>
  <c r="B14" i="3"/>
  <c r="B18" i="3"/>
  <c r="B22" i="3"/>
  <c r="B25" i="3"/>
  <c r="B26" i="3"/>
  <c r="B28" i="3"/>
  <c r="B29" i="3"/>
  <c r="B30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B10" i="3"/>
  <c r="B17" i="3"/>
  <c r="B4" i="3"/>
  <c r="B9" i="3"/>
  <c r="B11" i="3"/>
  <c r="B12" i="3"/>
  <c r="B15" i="3"/>
  <c r="B16" i="3"/>
  <c r="B19" i="3"/>
  <c r="B20" i="3"/>
  <c r="B21" i="3"/>
  <c r="B23" i="3"/>
  <c r="B24" i="3"/>
  <c r="B27" i="3"/>
  <c r="B31" i="3"/>
  <c r="B39" i="3"/>
  <c r="B55" i="3"/>
  <c r="A16" i="6" l="1"/>
  <c r="A15" i="6"/>
  <c r="A14" i="6"/>
  <c r="A13" i="6"/>
  <c r="A12" i="6"/>
  <c r="A11" i="6"/>
  <c r="A10" i="6"/>
  <c r="A9" i="6"/>
  <c r="A8" i="6"/>
  <c r="A7" i="6"/>
  <c r="A6" i="6"/>
  <c r="A5" i="6"/>
  <c r="A4" i="6"/>
  <c r="A3" i="6"/>
  <c r="B3" i="5" l="1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6" i="5"/>
  <c r="B18" i="5"/>
  <c r="B26" i="5"/>
  <c r="B34" i="5"/>
  <c r="B46" i="5"/>
  <c r="B50" i="5"/>
  <c r="B62" i="5"/>
  <c r="B74" i="5"/>
  <c r="B78" i="5"/>
  <c r="B90" i="5"/>
  <c r="B94" i="5"/>
  <c r="B106" i="5"/>
  <c r="B118" i="5"/>
  <c r="B122" i="5"/>
  <c r="B198" i="5"/>
  <c r="B210" i="5"/>
  <c r="B222" i="5"/>
  <c r="B226" i="5"/>
  <c r="B238" i="5"/>
  <c r="B250" i="5"/>
  <c r="B2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216" i="5"/>
  <c r="B220" i="5"/>
  <c r="B224" i="5"/>
  <c r="B228" i="5"/>
  <c r="B232" i="5"/>
  <c r="B236" i="5"/>
  <c r="B240" i="5"/>
  <c r="B244" i="5"/>
  <c r="B248" i="5"/>
  <c r="B252" i="5"/>
  <c r="B14" i="5"/>
  <c r="B30" i="5"/>
  <c r="B42" i="5"/>
  <c r="B58" i="5"/>
  <c r="B66" i="5"/>
  <c r="B86" i="5"/>
  <c r="B102" i="5"/>
  <c r="B114" i="5"/>
  <c r="B130" i="5"/>
  <c r="B134" i="5"/>
  <c r="B142" i="5"/>
  <c r="B150" i="5"/>
  <c r="B158" i="5"/>
  <c r="B166" i="5"/>
  <c r="B178" i="5"/>
  <c r="B186" i="5"/>
  <c r="B194" i="5"/>
  <c r="B202" i="5"/>
  <c r="B214" i="5"/>
  <c r="B230" i="5"/>
  <c r="B24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217" i="5"/>
  <c r="B221" i="5"/>
  <c r="B225" i="5"/>
  <c r="B229" i="5"/>
  <c r="B233" i="5"/>
  <c r="B237" i="5"/>
  <c r="B241" i="5"/>
  <c r="B245" i="5"/>
  <c r="B249" i="5"/>
  <c r="B253" i="5"/>
  <c r="B10" i="5"/>
  <c r="B22" i="5"/>
  <c r="B38" i="5"/>
  <c r="B54" i="5"/>
  <c r="B70" i="5"/>
  <c r="B82" i="5"/>
  <c r="B98" i="5"/>
  <c r="B110" i="5"/>
  <c r="B126" i="5"/>
  <c r="B138" i="5"/>
  <c r="B146" i="5"/>
  <c r="B154" i="5"/>
  <c r="B162" i="5"/>
  <c r="B170" i="5"/>
  <c r="B174" i="5"/>
  <c r="B182" i="5"/>
  <c r="B190" i="5"/>
  <c r="B206" i="5"/>
  <c r="B218" i="5"/>
  <c r="B234" i="5"/>
  <c r="B242" i="5"/>
</calcChain>
</file>

<file path=xl/sharedStrings.xml><?xml version="1.0" encoding="utf-8"?>
<sst xmlns="http://schemas.openxmlformats.org/spreadsheetml/2006/main" count="1974" uniqueCount="581">
  <si>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</si>
  <si>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</si>
  <si>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</si>
  <si>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</si>
  <si>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</si>
  <si>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</si>
  <si>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</si>
  <si>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</si>
  <si>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</si>
  <si>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</si>
  <si>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</si>
  <si>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</si>
  <si>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</si>
  <si>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</si>
  <si>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</si>
  <si>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</si>
  <si>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</si>
  <si>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</si>
  <si>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</si>
  <si>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</si>
  <si>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</si>
  <si>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</si>
  <si>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</si>
  <si>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</si>
  <si>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</si>
  <si>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</si>
  <si>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</si>
  <si>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</si>
  <si>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२०७६ चैत ३०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</si>
  <si>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</si>
  <si>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</si>
  <si>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</si>
  <si>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</si>
  <si>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</si>
  <si>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</si>
  <si>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</si>
  <si>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</si>
  <si>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</si>
  <si>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</si>
  <si>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</si>
  <si>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</si>
  <si>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</si>
  <si>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</si>
  <si>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</si>
  <si>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</si>
  <si>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</si>
  <si>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</si>
  <si>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</si>
  <si>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</si>
  <si>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</si>
  <si>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</si>
  <si>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</si>
  <si>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</si>
  <si>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</si>
  <si>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</si>
  <si>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</si>
  <si>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</si>
  <si>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</si>
  <si>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</si>
  <si>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</si>
  <si>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</si>
  <si>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</si>
  <si>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</si>
  <si>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</si>
  <si>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</si>
  <si>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</si>
  <si>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</si>
  <si>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</si>
  <si>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</si>
  <si>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</si>
  <si>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</si>
  <si>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</si>
  <si>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</si>
  <si>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</si>
  <si>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</si>
  <si>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</si>
  <si>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</si>
  <si>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</si>
  <si>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</si>
  <si>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</si>
  <si>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</si>
  <si>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</si>
  <si>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</si>
  <si>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</si>
  <si>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</si>
  <si>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</si>
  <si>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</si>
  <si>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</si>
  <si>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</si>
  <si>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</si>
  <si>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</si>
  <si>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</si>
  <si>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</si>
  <si>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</si>
  <si>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</si>
  <si>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</si>
  <si>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</si>
  <si>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</si>
  <si>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</si>
  <si>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</si>
  <si>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</si>
  <si>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</si>
  <si>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</si>
  <si>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</si>
  <si>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</si>
  <si>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</si>
  <si>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</si>
  <si>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</si>
  <si>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</si>
  <si>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</si>
  <si>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</si>
  <si>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</si>
  <si>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</si>
  <si>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</si>
  <si>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</si>
  <si>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</si>
  <si>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</si>
  <si>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</si>
  <si>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</si>
  <si>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</si>
  <si>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</si>
  <si>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</si>
  <si>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</si>
  <si>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</si>
  <si>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</si>
  <si>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</si>
  <si>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</si>
  <si>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</si>
  <si>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</si>
  <si>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</si>
  <si>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</si>
  <si>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</si>
  <si>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</si>
  <si>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</si>
  <si>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</si>
  <si>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</si>
  <si>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</si>
  <si>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</si>
  <si>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</si>
  <si>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</si>
  <si>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</si>
  <si>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</si>
  <si>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</si>
  <si>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</si>
  <si>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</si>
  <si>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</si>
  <si>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</si>
  <si>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</si>
  <si>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</si>
  <si>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</si>
  <si>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</si>
  <si>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</si>
  <si>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</si>
  <si>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</si>
  <si>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</si>
  <si>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</si>
  <si>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</si>
  <si>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</si>
  <si>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</si>
  <si>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</si>
  <si>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</si>
  <si>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</si>
  <si>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</si>
  <si>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</si>
  <si>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</si>
  <si>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</si>
  <si>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</si>
  <si>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</si>
  <si>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</si>
  <si>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</si>
  <si>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</si>
  <si>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</si>
  <si>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</si>
  <si>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</si>
  <si>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</si>
  <si>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</si>
  <si>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</si>
  <si>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</si>
  <si>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</si>
  <si>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</si>
  <si>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</si>
  <si>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</si>
  <si>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</si>
  <si>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</si>
  <si>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</si>
  <si>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</si>
  <si>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</si>
  <si>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</si>
  <si>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</si>
  <si>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</si>
  <si>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</si>
  <si>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</si>
  <si>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</si>
  <si>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</si>
  <si>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</si>
  <si>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</si>
  <si>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</si>
  <si>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</si>
  <si>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</si>
  <si>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</si>
  <si>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</si>
  <si>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</si>
  <si>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</si>
  <si>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</si>
  <si>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</si>
  <si>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</si>
  <si>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</si>
  <si>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</si>
  <si>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</si>
  <si>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</si>
  <si>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</si>
  <si>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</si>
  <si>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</si>
  <si>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</si>
  <si>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</si>
  <si>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</si>
  <si>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</si>
  <si>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</si>
  <si>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</si>
  <si>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</si>
  <si>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</si>
  <si>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</si>
  <si>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</si>
  <si>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</si>
  <si>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</si>
  <si>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</si>
  <si>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</si>
  <si>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</si>
  <si>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</si>
  <si>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</si>
  <si>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</si>
  <si>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</si>
  <si>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</si>
  <si>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</si>
  <si>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</si>
  <si>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</si>
  <si>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</si>
  <si>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</si>
  <si>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</si>
  <si>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</si>
  <si>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</si>
  <si>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</si>
  <si>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</si>
  <si>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</si>
  <si>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</si>
  <si>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</si>
  <si>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</si>
  <si>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</si>
  <si>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</si>
  <si>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</si>
  <si>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</si>
  <si>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</si>
  <si>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</si>
  <si>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</si>
  <si>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</si>
  <si>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</si>
  <si>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</si>
  <si>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</si>
  <si>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</si>
  <si>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</si>
  <si>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</si>
  <si>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</si>
  <si>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</si>
  <si>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</si>
  <si>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</si>
  <si>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</si>
  <si>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</si>
  <si>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</si>
  <si>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</si>
  <si>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</si>
  <si>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</si>
  <si>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</si>
  <si>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</si>
  <si>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</si>
  <si>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</si>
  <si>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</si>
  <si>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</si>
  <si>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</si>
  <si>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</si>
  <si>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</si>
  <si>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</si>
  <si>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</si>
  <si>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</si>
  <si>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</si>
  <si>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</si>
  <si>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</si>
  <si>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</si>
  <si>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</si>
  <si>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</si>
  <si>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</si>
  <si>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</si>
  <si>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</si>
  <si>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</si>
  <si>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</si>
  <si>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</si>
  <si>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</si>
  <si>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</si>
  <si>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</si>
  <si>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</si>
  <si>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</si>
  <si>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</si>
  <si>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</si>
  <si>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</si>
  <si>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</si>
  <si>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</si>
  <si>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</si>
  <si>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</si>
  <si>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</si>
  <si>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</si>
  <si>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</si>
  <si>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</si>
  <si>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</si>
  <si>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</si>
  <si>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</si>
  <si>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</si>
  <si>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</si>
  <si>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</si>
  <si>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</si>
  <si>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</si>
  <si>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</si>
  <si>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</si>
  <si>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</si>
  <si>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</si>
  <si>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</si>
  <si>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</si>
  <si>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</si>
  <si>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</si>
  <si>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</si>
  <si>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</si>
  <si>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</si>
  <si>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</si>
  <si>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</si>
  <si>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</si>
  <si>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</si>
  <si>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</si>
  <si>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</si>
  <si>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</si>
  <si>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</si>
  <si>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</si>
  <si>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</si>
  <si>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</si>
  <si>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</si>
  <si>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</si>
  <si>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</si>
  <si>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</si>
  <si>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</si>
  <si>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</si>
  <si>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</si>
  <si>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</si>
  <si>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</si>
  <si>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</si>
  <si>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</si>
  <si>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</si>
  <si>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</si>
  <si>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</si>
  <si>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</si>
  <si>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</si>
  <si>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</si>
  <si>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</si>
  <si>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</si>
  <si>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</si>
  <si>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</si>
  <si>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</si>
  <si>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</si>
  <si>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</si>
  <si>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</si>
  <si>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</si>
  <si>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</si>
  <si>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</si>
  <si>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</si>
  <si>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</si>
  <si>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</si>
  <si>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</si>
  <si>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</si>
  <si>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</si>
  <si>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</si>
  <si>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</si>
  <si>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</si>
  <si>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</si>
  <si>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</si>
  <si>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</si>
  <si>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</si>
  <si>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</si>
  <si>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</si>
  <si>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</si>
  <si>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</si>
  <si>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</si>
  <si>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</si>
  <si>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</si>
  <si>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</si>
  <si>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</si>
  <si>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</si>
  <si>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</si>
  <si>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</si>
  <si>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</si>
  <si>
    <t>२०७७ बैशाख १०</t>
  </si>
  <si>
    <t>अछाम</t>
  </si>
  <si>
    <t>पर्सा</t>
  </si>
  <si>
    <t>२०७७ बैशाख ११</t>
  </si>
  <si>
    <t>धनुषा</t>
  </si>
  <si>
    <t>बैतडि</t>
  </si>
  <si>
    <t>बझाङ</t>
  </si>
  <si>
    <t>बाजुरा</t>
  </si>
  <si>
    <t>बारा</t>
  </si>
  <si>
    <t>बर्दिया</t>
  </si>
  <si>
    <t>भक्तपुर</t>
  </si>
  <si>
    <t>भोजपुर</t>
  </si>
  <si>
    <t>डडेलधुरा</t>
  </si>
  <si>
    <t>दैलेख</t>
  </si>
  <si>
    <t>दाङ</t>
  </si>
  <si>
    <t>दार्चुला</t>
  </si>
  <si>
    <t>धादिङ</t>
  </si>
  <si>
    <t>धनकुटा</t>
  </si>
  <si>
    <t>दोलखा</t>
  </si>
  <si>
    <t>डोल्पा</t>
  </si>
  <si>
    <t>डोटि</t>
  </si>
  <si>
    <t>गोर्खा</t>
  </si>
  <si>
    <t>गुल्मी</t>
  </si>
  <si>
    <t>हुम्ला</t>
  </si>
  <si>
    <t>ईलाम</t>
  </si>
  <si>
    <t>जाजरकोट</t>
  </si>
  <si>
    <t>झापा</t>
  </si>
  <si>
    <t>जुम्ला</t>
  </si>
  <si>
    <t>कालिकोट</t>
  </si>
  <si>
    <t>कपिलवस्तु</t>
  </si>
  <si>
    <t>कास्की</t>
  </si>
  <si>
    <t>काभ्रेपलाञ्चोक</t>
  </si>
  <si>
    <t>खोटाङ</t>
  </si>
  <si>
    <t>ललितपुर</t>
  </si>
  <si>
    <t>लम्जुङ</t>
  </si>
  <si>
    <t>महोत्तरी</t>
  </si>
  <si>
    <t>मकवानपुर</t>
  </si>
  <si>
    <t>मनाङ</t>
  </si>
  <si>
    <t>मोरङ</t>
  </si>
  <si>
    <t>मुगु</t>
  </si>
  <si>
    <t>मुस्ताङ</t>
  </si>
  <si>
    <t>म्याग्दि</t>
  </si>
  <si>
    <t>नवलपरासी</t>
  </si>
  <si>
    <t>नुवाकोट</t>
  </si>
  <si>
    <t>ओखलढुङ्गा</t>
  </si>
  <si>
    <t>पाल्पा</t>
  </si>
  <si>
    <t>पाँचथर</t>
  </si>
  <si>
    <t>पर्बत</t>
  </si>
  <si>
    <t>प्युठान</t>
  </si>
  <si>
    <t>रामेछाप</t>
  </si>
  <si>
    <t>रसुवा</t>
  </si>
  <si>
    <t>रोल्पा</t>
  </si>
  <si>
    <t>रुकुम</t>
  </si>
  <si>
    <t>रुपन्देहि</t>
  </si>
  <si>
    <t>सल्यान</t>
  </si>
  <si>
    <t>संखुवासभा</t>
  </si>
  <si>
    <t>सप्तरी</t>
  </si>
  <si>
    <t>सर्लाहि</t>
  </si>
  <si>
    <t>सिन्धुली</t>
  </si>
  <si>
    <t>सिन्धुपाल्चोक</t>
  </si>
  <si>
    <t>सिराहा</t>
  </si>
  <si>
    <t>सोलुखुम्बु</t>
  </si>
  <si>
    <t>सुनसरी</t>
  </si>
  <si>
    <t>सुर्खेत</t>
  </si>
  <si>
    <t>स्याङ्जा</t>
  </si>
  <si>
    <t>तनहु</t>
  </si>
  <si>
    <t>ताप्लेजुङ</t>
  </si>
  <si>
    <t>तेरथुम</t>
  </si>
  <si>
    <t>अर्घाखाँचि</t>
  </si>
  <si>
    <t>PCR परिक्षण गरिएको</t>
  </si>
  <si>
    <t>२०७७ बैशाख १२</t>
  </si>
  <si>
    <t>निको मिति</t>
  </si>
  <si>
    <t>२०७७ बैशाख १३</t>
  </si>
  <si>
    <t>अस्ट्रेलिया</t>
  </si>
  <si>
    <t>जर्मनी</t>
  </si>
  <si>
    <t>म्यानमार</t>
  </si>
  <si>
    <t>पोर्टुगल</t>
  </si>
  <si>
    <t>स्पेन</t>
  </si>
  <si>
    <t>अमेरिका</t>
  </si>
  <si>
    <t>टर्कि</t>
  </si>
  <si>
    <t>आयरल्याण्ड</t>
  </si>
  <si>
    <t>फ्रान्स</t>
  </si>
  <si>
    <t>न्यु जिल्याण्ड</t>
  </si>
  <si>
    <t>माल्टा</t>
  </si>
  <si>
    <t>क्यानडा</t>
  </si>
  <si>
    <t>बेल्जियम</t>
  </si>
  <si>
    <t>स्विजरल्याण्ड</t>
  </si>
  <si>
    <t>साईप्रस</t>
  </si>
  <si>
    <t>nepali name</t>
  </si>
  <si>
    <t xml:space="preserve">बहराईन </t>
  </si>
  <si>
    <t xml:space="preserve">   चीन </t>
  </si>
  <si>
    <t xml:space="preserve"> जापान</t>
  </si>
  <si>
    <t xml:space="preserve">  कुवेत </t>
  </si>
  <si>
    <t xml:space="preserve">साउदि अरेबिया </t>
  </si>
  <si>
    <t xml:space="preserve"> अरब</t>
  </si>
  <si>
    <t xml:space="preserve">  बेलायत </t>
  </si>
  <si>
    <t>निदरल्याण्दस</t>
  </si>
  <si>
    <t>२०७७ बैशाख १४</t>
  </si>
  <si>
    <t>S.N</t>
  </si>
  <si>
    <t>मलेसिया</t>
  </si>
  <si>
    <t>कोशी अस्पताल बिराटनगरमा भएको परीक्षण</t>
  </si>
  <si>
    <t>२०७७ बैशाख १६</t>
  </si>
  <si>
    <t>नारायणी अस्पताल बीरगंज मा उपचारार्थ</t>
  </si>
  <si>
    <t>कुल PCR परीक्षण</t>
  </si>
  <si>
    <t>फाल्गुन ३० मा साउदि बाट हिमालयन एयर बाट आई काठमाडौंमा केहि दिन बसी उदयपुर हुँदै भोजपुर गएको(बी पी स्वास्थ्य बिज्यान प्रटिष्ठानमा जाँच गरिएको)</t>
  </si>
  <si>
    <t>२०७७ बैशाख १७</t>
  </si>
  <si>
    <t>दिल्लीमा मार्च ६ (चैत २३) मा गएर तबलिगी जमातको धार्मिक सभामा सहभागी भएर ११ (चैत २८) मार्चमा नेपाल फर्किएका थिए।</t>
  </si>
  <si>
    <t>२०७७ बैशाख १९</t>
  </si>
  <si>
    <t>बाँके</t>
  </si>
  <si>
    <t>Total</t>
  </si>
  <si>
    <t>२०७७ बैशाख २१</t>
  </si>
  <si>
    <t>नेपालगंजमा पहिले संक्रमितका छिमेकि</t>
  </si>
  <si>
    <t>नेपालगंज-०८ निवासि</t>
  </si>
  <si>
    <t>२०७७ बैशाख २२</t>
  </si>
  <si>
    <t>२ म</t>
  </si>
  <si>
    <t>6 म</t>
  </si>
  <si>
    <t>२०७७ बैशाख २४</t>
  </si>
  <si>
    <t>बिरगंज निवासि</t>
  </si>
  <si>
    <t>२०७७ बैशाख २ / २४</t>
  </si>
  <si>
    <t>पुन: संक्रमित</t>
  </si>
  <si>
    <t>२०७७ बैशाख १ / २४</t>
  </si>
  <si>
    <t>२०७६ चैत ३० / बैशाख २४</t>
  </si>
  <si>
    <t>भारतीय नागरिक / नारायणी अस्पताल विरगंजमा उपचारार्थ</t>
  </si>
  <si>
    <t>नारायणी अस्पताल विरगंजमा उपचारार्थ</t>
  </si>
  <si>
    <t>29 / 30</t>
  </si>
  <si>
    <t>मंसिर २४ गते दिल्लीबाट आएका भारतीय नागरीक / कोशी अस्पताल बिराटनगरमा उपचारार्थ</t>
  </si>
  <si>
    <t>मंसिर २४ गते दिल्लीबाट आएका भारतीय नागरीक v</t>
  </si>
  <si>
    <t>२१ / २२</t>
  </si>
  <si>
    <t>२०७७ बैशाख २५</t>
  </si>
  <si>
    <t>२०७७ बैशाख २६</t>
  </si>
  <si>
    <t>भेरी अस्पताल नेपालगंजमा उपचारार्थ</t>
  </si>
  <si>
    <t>मध्य पुर्वी देशबाट (दुबई )फर्किएका</t>
  </si>
  <si>
    <t>कोशी अस्पतालमा उपचारार्थ https://ekantipur.com/news/2020/05/08/15889349151202407.html?fbclid=IwAR18fuRTNsr113zGB-GTK9rvDyononTeFNFCE9oAzD3DxT8FDftTSOPmIx4</t>
  </si>
  <si>
    <t>२०७७ बैशाख २७</t>
  </si>
  <si>
    <t>उदयपुर भुल्के निवासि</t>
  </si>
  <si>
    <t>पर्सा छपकेया निवासि</t>
  </si>
  <si>
    <t>जम्मा</t>
  </si>
  <si>
    <t>चौथो केसको भाउजु । सेती अस्पताल कैलाली (धनगडिमा )उपचारार्थ</t>
  </si>
  <si>
    <t>२०७७ बैशाख २८</t>
  </si>
  <si>
    <t>भुल्के निवासि</t>
  </si>
  <si>
    <t>२०७७ बैशाख २९</t>
  </si>
  <si>
    <t>यशोधरा गाउँपालिका ५ र बुद्धभुमि नगरपालिका ७</t>
  </si>
  <si>
    <t>Other</t>
  </si>
  <si>
    <t>बि पी कोइराला मा गरिएको परिक्षण (डाक्नेश्वरी नगरपालिका ३)</t>
  </si>
  <si>
    <t>यशोधरा गाउँपालिका ८ र बुद्धभुमि नगरपालिका ७</t>
  </si>
  <si>
    <t>समरीमाई गाउँपालिका ७ र लुम्बिनी संस्कृतिक गाउँपालिका ६</t>
  </si>
  <si>
    <t>राजापुर ५ निवासि</t>
  </si>
  <si>
    <t>२०७७ बैशाख ३०</t>
  </si>
  <si>
    <t>२०७७ बैशाख ३१</t>
  </si>
  <si>
    <t>नेपालगंज ८</t>
  </si>
  <si>
    <t>कपिलवस्तु न पा ५</t>
  </si>
  <si>
    <t>चन्द्रागिरि निवासि</t>
  </si>
  <si>
    <t>२०७७ जेष्ठ १</t>
  </si>
  <si>
    <t>धन्कौल न पा निवासि</t>
  </si>
  <si>
    <t>जनकपुर निवासि</t>
  </si>
  <si>
    <t>मिथिला न पा निवासि</t>
  </si>
  <si>
    <t>जलेश्वर न पा</t>
  </si>
  <si>
    <t>बलवा न पा</t>
  </si>
  <si>
    <t>व सु पु देवचिली न पा १२</t>
  </si>
  <si>
    <t>जनकपुल निवासि</t>
  </si>
  <si>
    <t>२०७७ जेष्ठ २</t>
  </si>
  <si>
    <t>नैनापुर १ ३ ५ निवासि</t>
  </si>
  <si>
    <t>२०७७ बैशाख १३ / बैशाख ३१</t>
  </si>
  <si>
    <t>दहचोक निवासि बैशाखमा बाराबाट आएका</t>
  </si>
  <si>
    <t>कुल निको</t>
  </si>
  <si>
    <t>बीरगंज निवासि</t>
  </si>
  <si>
    <t>त्रियुगा न पा निवासि</t>
  </si>
  <si>
    <t>गढवा ४</t>
  </si>
  <si>
    <t>गढवा ५</t>
  </si>
  <si>
    <t>तुलसीपुर ७</t>
  </si>
  <si>
    <t>सतुङगल निवासि</t>
  </si>
  <si>
    <t>नार्खु ११ निवासि</t>
  </si>
  <si>
    <t>२०७७ जेष्ठ ३</t>
  </si>
  <si>
    <t>सखुवा १९</t>
  </si>
  <si>
    <t>बीरगंज १२ निवासि</t>
  </si>
  <si>
    <t>रामनगर ४</t>
  </si>
  <si>
    <t>गढौली १</t>
  </si>
  <si>
    <t>शिवराज न पा चन्द्रौटा निवासि</t>
  </si>
  <si>
    <t xml:space="preserve">बैशाख २३ गते त्रि बि अस्पताल भर्ना, २४ गते देलिभरि, २५ गते दिस्चार्ज, </t>
  </si>
  <si>
    <t>मृत्यु मिति</t>
  </si>
  <si>
    <t>राजपुर न पा फरहदवा ९ निवासि</t>
  </si>
  <si>
    <t>इशनाथ न पा ३, ५ निवासि</t>
  </si>
  <si>
    <t>२०७७ जेष्ठ ४</t>
  </si>
  <si>
    <t>https://www.outlookindia.com/newsscroll/coronavirus-cases-in-nepal-climb-to-278/1836476</t>
  </si>
  <si>
    <t>मृत्यु</t>
  </si>
  <si>
    <t>२०७७ जेष्ठ १ गते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</si>
</sst>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theme="1"/>
      <name val="Calibri"/>
      <family val="2"/>
      <scheme val="minor"/>
    </font>
    <font>
      <sz val="10"/>
      <color rgb="FF7C7C7C"/>
      <name val="Arial"/>
      <family val="2"/>
    </font>
    <font>
      <b/>
      <sz val="13.5"/>
      <color rgb="FF000000"/>
      <name val="Arial"/>
      <family val="2"/>
    </font>
    <font>
      <sz val="18"/>
      <color rgb="FF404040"/>
      <name val="Arial"/>
      <family val="2"/>
    </font>
    <font>
      <u/>
      <sz val="12"/>
      <color theme="10"/>
      <name val="Calibri"/>
      <family val="2"/>
      <scheme val="minor"/>
    </font>
    <font>
      <sz val="20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0" fillId="4" borderId="0" xfId="0" applyNumberFormat="1" applyFill="1"/>
    <xf numFmtId="0" fontId="12" fillId="0" borderId="0" xfId="0" applyFont="1"/>
    <xf numFmtId="164" fontId="13" fillId="0" borderId="0" xfId="0" applyNumberFormat="1" applyFont="1"/>
    <xf numFmtId="0" fontId="14" fillId="0" borderId="0" xfId="0" applyFont="1"/>
    <xf numFmtId="0" fontId="16" fillId="0" borderId="0" xfId="1" applyFont="1"/>
    <xf numFmtId="0" fontId="17" fillId="0" borderId="0" xfId="0" applyFont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U292"/>
  <sheetViews>
    <sheetView tabSelected="1" zoomScale="99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E281" sqref="E281"/>
    </sheetView>
  </sheetViews>
  <sheetFormatPr baseColWidth="10" defaultRowHeight="16" x14ac:dyDescent="0.2"/>
  <cols>
    <col min="1" max="1" width="15.33203125" customWidth="1"/>
    <col min="2" max="2" width="19.83203125" bestFit="1" customWidth="1"/>
    <col min="3" max="3" width="13.1640625" customWidth="1"/>
    <col min="4" max="4" width="13.83203125" customWidth="1"/>
    <col min="5" max="5" width="22.33203125" customWidth="1"/>
    <col min="6" max="6" width="31.33203125" bestFit="1" customWidth="1"/>
    <col min="7" max="8" width="34.5" customWidth="1"/>
    <col min="9" max="9" width="24.33203125" customWidth="1"/>
    <col min="10" max="10" width="17.6640625" style="3" customWidth="1"/>
    <col min="11" max="11" width="17.83203125" style="3" customWidth="1"/>
    <col min="12" max="12" width="7" style="3" customWidth="1"/>
    <col min="13" max="13" width="14.5" style="3" customWidth="1"/>
    <col min="14" max="18" width="10.83203125" style="3"/>
  </cols>
  <sheetData>
    <row r="1" spans="1:20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2</v>
      </c>
      <c r="F1" s="13" t="s">
        <v>8</v>
      </c>
      <c r="G1" s="13" t="s">
        <v>466</v>
      </c>
      <c r="H1" s="13" t="s">
        <v>574</v>
      </c>
      <c r="I1" s="13" t="s">
        <v>498</v>
      </c>
      <c r="J1" s="14" t="s">
        <v>16</v>
      </c>
      <c r="K1" s="15"/>
      <c r="L1" s="15"/>
      <c r="M1" s="16"/>
      <c r="N1" s="16"/>
      <c r="O1" s="16"/>
      <c r="P1" s="16"/>
      <c r="Q1" s="16"/>
      <c r="R1" s="16"/>
      <c r="S1" s="4"/>
      <c r="T1" s="4"/>
    </row>
    <row r="2" spans="1:20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3</v>
      </c>
      <c r="F2" s="18" t="s">
        <v>12</v>
      </c>
      <c r="G2" s="18"/>
      <c r="H2" s="18"/>
      <c r="I2" s="18"/>
      <c r="J2" s="54" t="s">
        <v>17</v>
      </c>
      <c r="K2" s="54"/>
      <c r="L2" s="54"/>
      <c r="M2" s="54"/>
      <c r="N2" s="54"/>
      <c r="O2" s="54"/>
      <c r="P2" s="54"/>
      <c r="Q2" s="54"/>
      <c r="R2" s="54"/>
      <c r="S2"/>
    </row>
    <row r="3" spans="1:20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3</v>
      </c>
      <c r="F3" s="20" t="s">
        <v>11</v>
      </c>
      <c r="G3" s="20"/>
      <c r="H3" s="20"/>
      <c r="I3" s="20"/>
      <c r="J3" s="53" t="s">
        <v>40</v>
      </c>
      <c r="K3" s="53"/>
      <c r="L3" s="53"/>
      <c r="M3" s="53"/>
      <c r="N3" s="53"/>
      <c r="O3" s="53"/>
      <c r="P3" s="53"/>
      <c r="Q3" s="53"/>
      <c r="R3" s="53"/>
      <c r="S3" s="8"/>
    </row>
    <row r="4" spans="1:20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3</v>
      </c>
      <c r="F4" s="18" t="s">
        <v>9</v>
      </c>
      <c r="G4" s="18"/>
      <c r="H4" s="18"/>
      <c r="I4" s="18"/>
      <c r="J4" s="54" t="s">
        <v>14</v>
      </c>
      <c r="K4" s="54"/>
      <c r="L4" s="54"/>
      <c r="M4" s="54"/>
      <c r="N4" s="54"/>
      <c r="O4" s="54"/>
      <c r="P4" s="54"/>
      <c r="Q4" s="54"/>
      <c r="R4" s="54"/>
      <c r="S4"/>
    </row>
    <row r="5" spans="1:20" s="9" customFormat="1" ht="45" customHeight="1" x14ac:dyDescent="0.2">
      <c r="A5" s="19">
        <v>4</v>
      </c>
      <c r="B5" s="20" t="s">
        <v>25</v>
      </c>
      <c r="C5" s="19">
        <v>34</v>
      </c>
      <c r="D5" s="20" t="s">
        <v>7</v>
      </c>
      <c r="E5" s="20" t="s">
        <v>3</v>
      </c>
      <c r="F5" s="20" t="s">
        <v>10</v>
      </c>
      <c r="G5" s="20"/>
      <c r="H5" s="20"/>
      <c r="I5" s="20"/>
      <c r="J5" s="53" t="s">
        <v>526</v>
      </c>
      <c r="K5" s="53"/>
      <c r="L5" s="53"/>
      <c r="M5" s="53"/>
      <c r="N5" s="53"/>
      <c r="O5" s="53"/>
      <c r="P5" s="53"/>
      <c r="Q5" s="53"/>
      <c r="R5" s="53"/>
      <c r="S5" s="8"/>
    </row>
    <row r="6" spans="1:20" s="6" customFormat="1" ht="45" customHeight="1" x14ac:dyDescent="0.2">
      <c r="A6" s="17">
        <v>5</v>
      </c>
      <c r="B6" s="18" t="s">
        <v>18</v>
      </c>
      <c r="C6" s="17">
        <v>22</v>
      </c>
      <c r="D6" s="18" t="s">
        <v>13</v>
      </c>
      <c r="E6" s="18" t="s">
        <v>4</v>
      </c>
      <c r="F6" s="18" t="s">
        <v>19</v>
      </c>
      <c r="G6" s="18"/>
      <c r="H6" s="18"/>
      <c r="I6" s="18"/>
      <c r="J6" s="54" t="s">
        <v>20</v>
      </c>
      <c r="K6" s="54"/>
      <c r="L6" s="54"/>
      <c r="M6" s="54"/>
      <c r="N6" s="54"/>
      <c r="O6" s="54"/>
      <c r="P6" s="54"/>
      <c r="Q6" s="54"/>
      <c r="R6" s="54"/>
      <c r="S6"/>
    </row>
    <row r="7" spans="1:20" s="9" customFormat="1" ht="45" customHeight="1" x14ac:dyDescent="0.2">
      <c r="A7" s="19">
        <v>6</v>
      </c>
      <c r="B7" s="20" t="s">
        <v>18</v>
      </c>
      <c r="C7" s="19">
        <v>65</v>
      </c>
      <c r="D7" s="20" t="s">
        <v>13</v>
      </c>
      <c r="E7" s="20" t="s">
        <v>3</v>
      </c>
      <c r="F7" s="20" t="s">
        <v>21</v>
      </c>
      <c r="G7" s="20"/>
      <c r="H7" s="20"/>
      <c r="I7" s="20"/>
      <c r="J7" s="53" t="s">
        <v>22</v>
      </c>
      <c r="K7" s="53"/>
      <c r="L7" s="53"/>
      <c r="M7" s="53"/>
      <c r="N7" s="53"/>
      <c r="O7" s="53"/>
      <c r="P7" s="53"/>
      <c r="Q7" s="53"/>
      <c r="R7" s="53"/>
      <c r="S7" s="8"/>
    </row>
    <row r="8" spans="1:20" s="6" customFormat="1" ht="45" customHeight="1" x14ac:dyDescent="0.2">
      <c r="A8" s="17">
        <v>7</v>
      </c>
      <c r="B8" s="18" t="s">
        <v>25</v>
      </c>
      <c r="C8" s="17">
        <v>34</v>
      </c>
      <c r="D8" s="18" t="s">
        <v>13</v>
      </c>
      <c r="E8" s="18" t="s">
        <v>3</v>
      </c>
      <c r="F8" s="18" t="s">
        <v>27</v>
      </c>
      <c r="G8" s="18" t="s">
        <v>524</v>
      </c>
      <c r="H8" s="18"/>
      <c r="I8" s="18"/>
      <c r="J8" s="54" t="s">
        <v>532</v>
      </c>
      <c r="K8" s="54"/>
      <c r="L8" s="54"/>
      <c r="M8" s="54"/>
      <c r="N8" s="54"/>
      <c r="O8" s="54"/>
      <c r="P8" s="54"/>
      <c r="Q8" s="54"/>
      <c r="R8" s="54"/>
      <c r="S8"/>
    </row>
    <row r="9" spans="1:20" s="9" customFormat="1" ht="45" customHeight="1" x14ac:dyDescent="0.2">
      <c r="A9" s="19">
        <v>8</v>
      </c>
      <c r="B9" s="20" t="s">
        <v>25</v>
      </c>
      <c r="C9" s="19">
        <v>21</v>
      </c>
      <c r="D9" s="20" t="s">
        <v>7</v>
      </c>
      <c r="E9" s="20" t="s">
        <v>3</v>
      </c>
      <c r="F9" s="20" t="s">
        <v>27</v>
      </c>
      <c r="G9" s="20"/>
      <c r="H9" s="20"/>
      <c r="I9" s="20"/>
      <c r="J9" s="53" t="s">
        <v>23</v>
      </c>
      <c r="K9" s="53"/>
      <c r="L9" s="53"/>
      <c r="M9" s="53"/>
      <c r="N9" s="53"/>
      <c r="O9" s="53"/>
      <c r="P9" s="53"/>
      <c r="Q9" s="53"/>
      <c r="R9" s="53"/>
      <c r="S9" s="8"/>
    </row>
    <row r="10" spans="1:20" s="6" customFormat="1" ht="45" customHeight="1" x14ac:dyDescent="0.2">
      <c r="A10" s="17">
        <v>9</v>
      </c>
      <c r="B10" s="18" t="s">
        <v>26</v>
      </c>
      <c r="C10" s="17">
        <v>41</v>
      </c>
      <c r="D10" s="18" t="s">
        <v>7</v>
      </c>
      <c r="E10" s="18" t="s">
        <v>3</v>
      </c>
      <c r="F10" s="18" t="s">
        <v>27</v>
      </c>
      <c r="G10" s="18"/>
      <c r="H10" s="18"/>
      <c r="I10" s="18"/>
      <c r="J10" s="54" t="s">
        <v>24</v>
      </c>
      <c r="K10" s="54"/>
      <c r="L10" s="54"/>
      <c r="M10" s="54"/>
      <c r="N10" s="54"/>
      <c r="O10" s="54"/>
      <c r="P10" s="54"/>
      <c r="Q10" s="54"/>
      <c r="R10" s="54"/>
      <c r="S10"/>
    </row>
    <row r="11" spans="1:20" s="9" customFormat="1" ht="45" customHeight="1" x14ac:dyDescent="0.2">
      <c r="A11" s="19">
        <v>10</v>
      </c>
      <c r="B11" s="20" t="s">
        <v>397</v>
      </c>
      <c r="C11" s="19">
        <v>37</v>
      </c>
      <c r="D11" s="20" t="s">
        <v>7</v>
      </c>
      <c r="E11" s="20" t="s">
        <v>3</v>
      </c>
      <c r="F11" s="20" t="s">
        <v>28</v>
      </c>
      <c r="G11" s="19" t="s">
        <v>492</v>
      </c>
      <c r="H11" s="19"/>
      <c r="I11" s="19"/>
      <c r="J11" s="53" t="s">
        <v>29</v>
      </c>
      <c r="K11" s="53"/>
      <c r="L11" s="53"/>
      <c r="M11" s="53"/>
      <c r="N11" s="53"/>
      <c r="O11" s="53"/>
      <c r="P11" s="53"/>
      <c r="Q11" s="53"/>
      <c r="R11" s="53"/>
      <c r="S11" s="8"/>
    </row>
    <row r="12" spans="1:20" s="6" customFormat="1" ht="45" customHeight="1" x14ac:dyDescent="0.2">
      <c r="A12" s="17">
        <v>11</v>
      </c>
      <c r="B12" s="18" t="s">
        <v>397</v>
      </c>
      <c r="C12" s="17">
        <v>55</v>
      </c>
      <c r="D12" s="18" t="s">
        <v>7</v>
      </c>
      <c r="E12" s="18" t="s">
        <v>3</v>
      </c>
      <c r="F12" s="18" t="s">
        <v>28</v>
      </c>
      <c r="G12" s="19" t="s">
        <v>492</v>
      </c>
      <c r="H12" s="19"/>
      <c r="I12" s="19"/>
      <c r="J12" s="54" t="s">
        <v>29</v>
      </c>
      <c r="K12" s="54"/>
      <c r="L12" s="54"/>
      <c r="M12" s="54"/>
      <c r="N12" s="54"/>
      <c r="O12" s="54"/>
      <c r="P12" s="54"/>
      <c r="Q12" s="54"/>
      <c r="R12" s="54"/>
      <c r="S12"/>
    </row>
    <row r="13" spans="1:20" s="9" customFormat="1" ht="45" customHeight="1" x14ac:dyDescent="0.2">
      <c r="A13" s="19">
        <v>12</v>
      </c>
      <c r="B13" s="20" t="s">
        <v>397</v>
      </c>
      <c r="C13" s="19">
        <v>44</v>
      </c>
      <c r="D13" s="20" t="s">
        <v>7</v>
      </c>
      <c r="E13" s="20" t="s">
        <v>514</v>
      </c>
      <c r="F13" s="20" t="s">
        <v>516</v>
      </c>
      <c r="G13" s="19" t="s">
        <v>492</v>
      </c>
      <c r="H13" s="19"/>
      <c r="I13" s="19"/>
      <c r="J13" s="53" t="s">
        <v>517</v>
      </c>
      <c r="K13" s="53"/>
      <c r="L13" s="53"/>
      <c r="M13" s="53"/>
      <c r="N13" s="53"/>
      <c r="O13" s="53"/>
      <c r="P13" s="53"/>
      <c r="Q13" s="53"/>
      <c r="R13" s="53"/>
      <c r="S13" s="8"/>
    </row>
    <row r="14" spans="1:20" s="6" customFormat="1" ht="45" customHeight="1" x14ac:dyDescent="0.2">
      <c r="A14" s="17">
        <v>13</v>
      </c>
      <c r="B14" s="18" t="s">
        <v>25</v>
      </c>
      <c r="C14" s="17">
        <v>65</v>
      </c>
      <c r="D14" s="18" t="s">
        <v>13</v>
      </c>
      <c r="E14" s="18" t="s">
        <v>3</v>
      </c>
      <c r="F14" s="18" t="s">
        <v>30</v>
      </c>
      <c r="G14" s="18"/>
      <c r="H14" s="18"/>
      <c r="I14" s="18"/>
      <c r="J14" s="54" t="s">
        <v>38</v>
      </c>
      <c r="K14" s="54"/>
      <c r="L14" s="54"/>
      <c r="M14" s="54"/>
      <c r="N14" s="54"/>
      <c r="O14" s="54"/>
      <c r="P14" s="54"/>
      <c r="Q14" s="54"/>
      <c r="R14" s="54"/>
      <c r="S14"/>
    </row>
    <row r="15" spans="1:20" s="9" customFormat="1" ht="45" customHeight="1" x14ac:dyDescent="0.2">
      <c r="A15" s="19">
        <v>14</v>
      </c>
      <c r="B15" s="20" t="s">
        <v>31</v>
      </c>
      <c r="C15" s="19">
        <v>19</v>
      </c>
      <c r="D15" s="20" t="s">
        <v>7</v>
      </c>
      <c r="E15" s="20" t="s">
        <v>514</v>
      </c>
      <c r="F15" s="19" t="s">
        <v>515</v>
      </c>
      <c r="G15" s="19" t="s">
        <v>492</v>
      </c>
      <c r="H15" s="19"/>
      <c r="I15" s="19"/>
      <c r="J15" s="53" t="s">
        <v>518</v>
      </c>
      <c r="K15" s="53"/>
      <c r="L15" s="53"/>
      <c r="M15" s="53"/>
      <c r="N15" s="53"/>
      <c r="O15" s="53"/>
      <c r="P15" s="53"/>
      <c r="Q15" s="53"/>
      <c r="R15" s="53"/>
      <c r="S15" s="8"/>
    </row>
    <row r="16" spans="1:20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</v>
      </c>
      <c r="F16" s="22" t="s">
        <v>33</v>
      </c>
      <c r="G16" s="22"/>
      <c r="H16" s="22"/>
      <c r="I16" s="22"/>
      <c r="J16" s="55" t="s">
        <v>32</v>
      </c>
      <c r="K16" s="55"/>
      <c r="L16" s="55"/>
      <c r="M16" s="55"/>
      <c r="N16" s="55"/>
      <c r="O16" s="55"/>
      <c r="P16" s="55"/>
      <c r="Q16" s="55"/>
      <c r="R16" s="55"/>
      <c r="S16" s="5"/>
    </row>
    <row r="17" spans="1:19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514</v>
      </c>
      <c r="F17" s="20" t="s">
        <v>513</v>
      </c>
      <c r="G17" s="20" t="s">
        <v>398</v>
      </c>
      <c r="H17" s="20"/>
      <c r="I17" s="20"/>
      <c r="J17" s="53" t="s">
        <v>32</v>
      </c>
      <c r="K17" s="53"/>
      <c r="L17" s="53"/>
      <c r="M17" s="53"/>
      <c r="N17" s="53"/>
      <c r="O17" s="53"/>
      <c r="P17" s="53"/>
      <c r="Q17" s="53"/>
      <c r="R17" s="53"/>
      <c r="S17" s="10"/>
    </row>
    <row r="18" spans="1:19" s="5" customFormat="1" ht="45" customHeight="1" x14ac:dyDescent="0.2">
      <c r="A18" s="21">
        <v>17</v>
      </c>
      <c r="B18" s="22" t="s">
        <v>34</v>
      </c>
      <c r="C18" s="50" t="s">
        <v>519</v>
      </c>
      <c r="D18" s="22" t="s">
        <v>7</v>
      </c>
      <c r="E18" s="22" t="s">
        <v>3</v>
      </c>
      <c r="F18" s="22" t="s">
        <v>35</v>
      </c>
      <c r="G18" s="22" t="s">
        <v>511</v>
      </c>
      <c r="H18" s="22"/>
      <c r="I18" s="22"/>
      <c r="J18" s="55" t="s">
        <v>520</v>
      </c>
      <c r="K18" s="55"/>
      <c r="L18" s="55"/>
      <c r="M18" s="55"/>
      <c r="N18" s="55"/>
      <c r="O18" s="55"/>
      <c r="P18" s="55"/>
      <c r="Q18" s="55"/>
      <c r="R18" s="55"/>
      <c r="S18" s="6"/>
    </row>
    <row r="19" spans="1:19" s="8" customFormat="1" ht="45" customHeight="1" x14ac:dyDescent="0.2">
      <c r="A19" s="19">
        <v>18</v>
      </c>
      <c r="B19" s="20" t="s">
        <v>34</v>
      </c>
      <c r="C19" s="19">
        <v>40</v>
      </c>
      <c r="D19" s="20" t="s">
        <v>7</v>
      </c>
      <c r="E19" s="20" t="s">
        <v>4</v>
      </c>
      <c r="F19" s="20" t="s">
        <v>35</v>
      </c>
      <c r="G19" s="20"/>
      <c r="H19" s="20"/>
      <c r="I19" s="20"/>
      <c r="J19" s="53" t="s">
        <v>394</v>
      </c>
      <c r="K19" s="53"/>
      <c r="L19" s="53"/>
      <c r="M19" s="53"/>
      <c r="N19" s="53"/>
      <c r="O19" s="53"/>
      <c r="P19" s="53"/>
      <c r="Q19" s="53"/>
      <c r="R19" s="53"/>
      <c r="S19" s="9"/>
    </row>
    <row r="20" spans="1:19" ht="45" customHeight="1" x14ac:dyDescent="0.2">
      <c r="A20" s="21">
        <v>19</v>
      </c>
      <c r="B20" s="22" t="s">
        <v>34</v>
      </c>
      <c r="C20" s="21">
        <v>20</v>
      </c>
      <c r="D20" s="22" t="s">
        <v>7</v>
      </c>
      <c r="E20" s="22" t="s">
        <v>4</v>
      </c>
      <c r="F20" s="22" t="s">
        <v>35</v>
      </c>
      <c r="G20" s="22"/>
      <c r="H20" s="22"/>
      <c r="I20" s="22"/>
      <c r="J20" s="55" t="s">
        <v>394</v>
      </c>
      <c r="K20" s="55"/>
      <c r="L20" s="55"/>
      <c r="M20" s="55"/>
      <c r="N20" s="55"/>
      <c r="O20" s="55"/>
      <c r="P20" s="55"/>
      <c r="Q20" s="55"/>
      <c r="R20" s="55"/>
      <c r="S20" s="6"/>
    </row>
    <row r="21" spans="1:19" s="8" customFormat="1" ht="45" customHeight="1" x14ac:dyDescent="0.2">
      <c r="A21" s="19">
        <v>20</v>
      </c>
      <c r="B21" s="20" t="s">
        <v>34</v>
      </c>
      <c r="C21" s="21">
        <v>25</v>
      </c>
      <c r="D21" s="20" t="s">
        <v>7</v>
      </c>
      <c r="E21" s="20" t="s">
        <v>3</v>
      </c>
      <c r="F21" s="20" t="s">
        <v>35</v>
      </c>
      <c r="G21" s="20" t="s">
        <v>580</v>
      </c>
      <c r="H21" s="20"/>
      <c r="I21" s="20"/>
      <c r="J21" s="53" t="s">
        <v>394</v>
      </c>
      <c r="K21" s="53"/>
      <c r="L21" s="53"/>
      <c r="M21" s="53"/>
      <c r="N21" s="53"/>
      <c r="O21" s="53"/>
      <c r="P21" s="53"/>
      <c r="Q21" s="53"/>
      <c r="R21" s="53"/>
      <c r="S21" s="9"/>
    </row>
    <row r="22" spans="1:19" ht="45" customHeight="1" x14ac:dyDescent="0.2">
      <c r="A22" s="21">
        <v>21</v>
      </c>
      <c r="B22" s="22" t="s">
        <v>34</v>
      </c>
      <c r="C22" s="21" t="s">
        <v>522</v>
      </c>
      <c r="D22" s="22" t="s">
        <v>7</v>
      </c>
      <c r="E22" s="22" t="s">
        <v>3</v>
      </c>
      <c r="F22" s="22" t="s">
        <v>35</v>
      </c>
      <c r="G22" s="22" t="s">
        <v>511</v>
      </c>
      <c r="H22" s="22"/>
      <c r="I22" s="22"/>
      <c r="J22" s="55" t="s">
        <v>394</v>
      </c>
      <c r="K22" s="55"/>
      <c r="L22" s="55"/>
      <c r="M22" s="55"/>
      <c r="N22" s="55"/>
      <c r="O22" s="55"/>
      <c r="P22" s="55"/>
      <c r="Q22" s="55"/>
      <c r="R22" s="55"/>
      <c r="S22" s="6"/>
    </row>
    <row r="23" spans="1:19" s="8" customFormat="1" ht="45" customHeight="1" x14ac:dyDescent="0.2">
      <c r="A23" s="19">
        <v>22</v>
      </c>
      <c r="B23" s="20" t="s">
        <v>34</v>
      </c>
      <c r="C23" s="21">
        <v>28</v>
      </c>
      <c r="D23" s="20" t="s">
        <v>7</v>
      </c>
      <c r="E23" s="20" t="s">
        <v>3</v>
      </c>
      <c r="F23" s="20" t="s">
        <v>35</v>
      </c>
      <c r="G23" s="22" t="s">
        <v>511</v>
      </c>
      <c r="H23" s="22"/>
      <c r="I23" s="20"/>
      <c r="J23" s="53" t="s">
        <v>520</v>
      </c>
      <c r="K23" s="53"/>
      <c r="L23" s="53"/>
      <c r="M23" s="53"/>
      <c r="N23" s="53"/>
      <c r="O23" s="53"/>
      <c r="P23" s="53"/>
      <c r="Q23" s="53"/>
      <c r="R23" s="53"/>
      <c r="S23" s="9"/>
    </row>
    <row r="24" spans="1:19" ht="45" customHeight="1" x14ac:dyDescent="0.2">
      <c r="A24" s="21">
        <v>23</v>
      </c>
      <c r="B24" s="22" t="s">
        <v>34</v>
      </c>
      <c r="C24" s="21">
        <v>28</v>
      </c>
      <c r="D24" s="22" t="s">
        <v>7</v>
      </c>
      <c r="E24" s="22" t="s">
        <v>4</v>
      </c>
      <c r="F24" s="22" t="s">
        <v>35</v>
      </c>
      <c r="G24" s="22"/>
      <c r="H24" s="22"/>
      <c r="I24" s="22"/>
      <c r="J24" s="55" t="s">
        <v>394</v>
      </c>
      <c r="K24" s="55"/>
      <c r="L24" s="55"/>
      <c r="M24" s="55"/>
      <c r="N24" s="55"/>
      <c r="O24" s="55"/>
      <c r="P24" s="55"/>
      <c r="Q24" s="55"/>
      <c r="R24" s="55"/>
      <c r="S24" s="6"/>
    </row>
    <row r="25" spans="1:19" s="8" customFormat="1" ht="45" customHeight="1" x14ac:dyDescent="0.2">
      <c r="A25" s="19">
        <v>24</v>
      </c>
      <c r="B25" s="20" t="s">
        <v>34</v>
      </c>
      <c r="C25" s="19">
        <v>28</v>
      </c>
      <c r="D25" s="20" t="s">
        <v>7</v>
      </c>
      <c r="E25" s="20" t="s">
        <v>4</v>
      </c>
      <c r="F25" s="20" t="s">
        <v>35</v>
      </c>
      <c r="G25" s="20"/>
      <c r="H25" s="20"/>
      <c r="I25" s="20"/>
      <c r="J25" s="53" t="s">
        <v>394</v>
      </c>
      <c r="K25" s="53"/>
      <c r="L25" s="53"/>
      <c r="M25" s="53"/>
      <c r="N25" s="53"/>
      <c r="O25" s="53"/>
      <c r="P25" s="53"/>
      <c r="Q25" s="53"/>
      <c r="R25" s="53"/>
      <c r="S25" s="9"/>
    </row>
    <row r="26" spans="1:19" ht="45" customHeight="1" x14ac:dyDescent="0.2">
      <c r="A26" s="21">
        <v>25</v>
      </c>
      <c r="B26" s="22" t="s">
        <v>34</v>
      </c>
      <c r="C26" s="21">
        <v>28</v>
      </c>
      <c r="D26" s="22" t="s">
        <v>7</v>
      </c>
      <c r="E26" s="22" t="s">
        <v>4</v>
      </c>
      <c r="F26" s="22" t="s">
        <v>35</v>
      </c>
      <c r="G26" s="22"/>
      <c r="H26" s="22"/>
      <c r="I26" s="22"/>
      <c r="J26" s="55" t="s">
        <v>394</v>
      </c>
      <c r="K26" s="55"/>
      <c r="L26" s="55"/>
      <c r="M26" s="55"/>
      <c r="N26" s="55"/>
      <c r="O26" s="55"/>
      <c r="P26" s="55"/>
      <c r="Q26" s="55"/>
      <c r="R26" s="55"/>
      <c r="S26" s="6"/>
    </row>
    <row r="27" spans="1:19" s="8" customFormat="1" ht="45" customHeight="1" x14ac:dyDescent="0.2">
      <c r="A27" s="19">
        <v>26</v>
      </c>
      <c r="B27" s="20" t="s">
        <v>34</v>
      </c>
      <c r="C27" s="21">
        <v>26</v>
      </c>
      <c r="D27" s="20" t="s">
        <v>7</v>
      </c>
      <c r="E27" s="20" t="s">
        <v>3</v>
      </c>
      <c r="F27" s="20" t="s">
        <v>35</v>
      </c>
      <c r="G27" s="22" t="s">
        <v>511</v>
      </c>
      <c r="H27" s="22"/>
      <c r="I27" s="20"/>
      <c r="J27" s="53" t="s">
        <v>520</v>
      </c>
      <c r="K27" s="53"/>
      <c r="L27" s="53"/>
      <c r="M27" s="53"/>
      <c r="N27" s="53"/>
      <c r="O27" s="53"/>
      <c r="P27" s="53"/>
      <c r="Q27" s="53"/>
      <c r="R27" s="53"/>
      <c r="S27" s="9"/>
    </row>
    <row r="28" spans="1:19" ht="45" customHeight="1" x14ac:dyDescent="0.2">
      <c r="A28" s="21">
        <v>27</v>
      </c>
      <c r="B28" s="22" t="s">
        <v>34</v>
      </c>
      <c r="C28" s="21">
        <v>29</v>
      </c>
      <c r="D28" s="22" t="s">
        <v>7</v>
      </c>
      <c r="E28" s="22" t="s">
        <v>3</v>
      </c>
      <c r="F28" s="22" t="s">
        <v>35</v>
      </c>
      <c r="G28" s="22" t="s">
        <v>511</v>
      </c>
      <c r="H28" s="22"/>
      <c r="I28" s="22"/>
      <c r="J28" s="55" t="s">
        <v>520</v>
      </c>
      <c r="K28" s="55"/>
      <c r="L28" s="55"/>
      <c r="M28" s="55"/>
      <c r="N28" s="55"/>
      <c r="O28" s="55"/>
      <c r="P28" s="55"/>
      <c r="Q28" s="55"/>
      <c r="R28" s="55"/>
      <c r="S28" s="6"/>
    </row>
    <row r="29" spans="1:19" s="8" customFormat="1" ht="45" customHeight="1" x14ac:dyDescent="0.2">
      <c r="A29" s="19">
        <v>28</v>
      </c>
      <c r="B29" s="20" t="s">
        <v>34</v>
      </c>
      <c r="C29" s="21">
        <v>34</v>
      </c>
      <c r="D29" s="20" t="s">
        <v>7</v>
      </c>
      <c r="E29" s="20" t="s">
        <v>3</v>
      </c>
      <c r="F29" s="20" t="s">
        <v>35</v>
      </c>
      <c r="G29" s="22" t="s">
        <v>511</v>
      </c>
      <c r="H29" s="22"/>
      <c r="I29" s="20"/>
      <c r="J29" s="53" t="s">
        <v>521</v>
      </c>
      <c r="K29" s="53"/>
      <c r="L29" s="53"/>
      <c r="M29" s="53"/>
      <c r="N29" s="53"/>
      <c r="O29" s="53"/>
      <c r="P29" s="53"/>
      <c r="Q29" s="53"/>
      <c r="R29" s="53"/>
      <c r="S29" s="9"/>
    </row>
    <row r="30" spans="1:19" ht="45" customHeight="1" x14ac:dyDescent="0.2">
      <c r="A30" s="21">
        <v>29</v>
      </c>
      <c r="B30" s="22" t="s">
        <v>39</v>
      </c>
      <c r="C30" s="21">
        <v>63</v>
      </c>
      <c r="D30" s="22" t="s">
        <v>13</v>
      </c>
      <c r="E30" s="22" t="s">
        <v>3</v>
      </c>
      <c r="F30" s="22" t="s">
        <v>35</v>
      </c>
      <c r="G30" s="22" t="s">
        <v>557</v>
      </c>
      <c r="H30" s="22"/>
      <c r="I30" s="22"/>
      <c r="J30" s="55" t="s">
        <v>36</v>
      </c>
      <c r="K30" s="55"/>
      <c r="L30" s="55"/>
      <c r="M30" s="55"/>
      <c r="N30" s="55"/>
      <c r="O30" s="55"/>
      <c r="P30" s="55"/>
      <c r="Q30" s="55"/>
      <c r="R30" s="55"/>
      <c r="S30" s="6"/>
    </row>
    <row r="31" spans="1:19" s="8" customFormat="1" ht="45" customHeight="1" x14ac:dyDescent="0.2">
      <c r="A31" s="19">
        <v>30</v>
      </c>
      <c r="B31" s="20" t="s">
        <v>39</v>
      </c>
      <c r="C31" s="19">
        <v>27</v>
      </c>
      <c r="D31" s="20" t="s">
        <v>7</v>
      </c>
      <c r="E31" s="20" t="s">
        <v>3</v>
      </c>
      <c r="F31" s="20" t="s">
        <v>35</v>
      </c>
      <c r="G31" s="22" t="s">
        <v>467</v>
      </c>
      <c r="H31" s="22"/>
      <c r="I31" s="22"/>
      <c r="J31" s="53" t="s">
        <v>36</v>
      </c>
      <c r="K31" s="53"/>
      <c r="L31" s="53"/>
      <c r="M31" s="53"/>
      <c r="N31" s="53"/>
      <c r="O31" s="53"/>
      <c r="P31" s="53"/>
      <c r="Q31" s="53"/>
      <c r="R31" s="53"/>
      <c r="S31" s="9"/>
    </row>
    <row r="32" spans="1:19" ht="45" customHeight="1" x14ac:dyDescent="0.3">
      <c r="A32" s="21">
        <v>31</v>
      </c>
      <c r="B32" s="22" t="s">
        <v>34</v>
      </c>
      <c r="C32" s="21">
        <v>65</v>
      </c>
      <c r="D32" s="22" t="s">
        <v>7</v>
      </c>
      <c r="E32" s="22" t="s">
        <v>4</v>
      </c>
      <c r="F32" s="22" t="s">
        <v>37</v>
      </c>
      <c r="G32" s="22"/>
      <c r="H32" s="22"/>
      <c r="I32" s="22"/>
      <c r="J32" s="55" t="s">
        <v>394</v>
      </c>
      <c r="K32" s="55"/>
      <c r="L32" s="55"/>
      <c r="M32" s="55"/>
      <c r="N32" s="55"/>
      <c r="O32" s="55"/>
      <c r="P32" s="55"/>
      <c r="Q32" s="55"/>
      <c r="R32" s="55"/>
      <c r="S32" s="7"/>
    </row>
    <row r="33" spans="1:21" ht="40" customHeight="1" x14ac:dyDescent="0.3">
      <c r="A33" s="19">
        <v>32</v>
      </c>
      <c r="B33" s="31" t="s">
        <v>34</v>
      </c>
      <c r="C33" s="19">
        <v>18</v>
      </c>
      <c r="D33" s="20" t="s">
        <v>7</v>
      </c>
      <c r="E33" s="20" t="s">
        <v>4</v>
      </c>
      <c r="F33" s="20" t="s">
        <v>46</v>
      </c>
      <c r="G33" s="20"/>
      <c r="H33" s="20"/>
      <c r="I33" s="20"/>
      <c r="Q33" s="23"/>
      <c r="U33" s="12"/>
    </row>
    <row r="34" spans="1:21" ht="40" customHeight="1" x14ac:dyDescent="0.3">
      <c r="A34" s="21">
        <v>33</v>
      </c>
      <c r="B34" s="32" t="s">
        <v>34</v>
      </c>
      <c r="C34" s="21">
        <v>18</v>
      </c>
      <c r="D34" s="22" t="s">
        <v>7</v>
      </c>
      <c r="E34" s="22" t="s">
        <v>4</v>
      </c>
      <c r="F34" s="22" t="s">
        <v>46</v>
      </c>
      <c r="G34" s="22"/>
      <c r="H34" s="22"/>
      <c r="I34" s="22"/>
    </row>
    <row r="35" spans="1:21" ht="40" customHeight="1" x14ac:dyDescent="0.3">
      <c r="A35" s="19">
        <v>34</v>
      </c>
      <c r="B35" s="31" t="s">
        <v>34</v>
      </c>
      <c r="C35" s="19">
        <v>20</v>
      </c>
      <c r="D35" s="20" t="s">
        <v>7</v>
      </c>
      <c r="E35" s="20" t="s">
        <v>4</v>
      </c>
      <c r="F35" s="20" t="s">
        <v>46</v>
      </c>
      <c r="G35" s="20"/>
      <c r="H35" s="20"/>
      <c r="I35" s="20"/>
    </row>
    <row r="36" spans="1:21" ht="40" customHeight="1" x14ac:dyDescent="0.3">
      <c r="A36" s="21">
        <v>35</v>
      </c>
      <c r="B36" s="32" t="s">
        <v>34</v>
      </c>
      <c r="C36" s="21">
        <v>33</v>
      </c>
      <c r="D36" s="22" t="s">
        <v>7</v>
      </c>
      <c r="E36" s="22" t="s">
        <v>4</v>
      </c>
      <c r="F36" s="22" t="s">
        <v>46</v>
      </c>
      <c r="G36" s="22"/>
      <c r="H36" s="22"/>
      <c r="I36" s="22"/>
    </row>
    <row r="37" spans="1:21" ht="40" customHeight="1" x14ac:dyDescent="0.3">
      <c r="A37" s="19">
        <v>36</v>
      </c>
      <c r="B37" s="31" t="s">
        <v>34</v>
      </c>
      <c r="C37" s="19">
        <v>40</v>
      </c>
      <c r="D37" s="20" t="s">
        <v>7</v>
      </c>
      <c r="E37" s="20" t="s">
        <v>4</v>
      </c>
      <c r="F37" s="20" t="s">
        <v>46</v>
      </c>
      <c r="G37" s="20"/>
      <c r="H37" s="20"/>
      <c r="I37" s="20"/>
    </row>
    <row r="38" spans="1:21" ht="40" customHeight="1" x14ac:dyDescent="0.3">
      <c r="A38" s="21">
        <v>37</v>
      </c>
      <c r="B38" s="32" t="s">
        <v>34</v>
      </c>
      <c r="C38" s="21">
        <v>41</v>
      </c>
      <c r="D38" s="22" t="s">
        <v>7</v>
      </c>
      <c r="E38" s="22" t="s">
        <v>4</v>
      </c>
      <c r="F38" s="22" t="s">
        <v>46</v>
      </c>
      <c r="G38" s="22"/>
      <c r="H38" s="22"/>
      <c r="I38" s="22"/>
    </row>
    <row r="39" spans="1:21" ht="40" customHeight="1" x14ac:dyDescent="0.3">
      <c r="A39" s="19">
        <v>38</v>
      </c>
      <c r="B39" s="31" t="s">
        <v>34</v>
      </c>
      <c r="C39" s="19">
        <v>41</v>
      </c>
      <c r="D39" s="20" t="s">
        <v>7</v>
      </c>
      <c r="E39" s="20" t="s">
        <v>3</v>
      </c>
      <c r="F39" s="20" t="s">
        <v>46</v>
      </c>
      <c r="G39" s="20" t="s">
        <v>524</v>
      </c>
      <c r="H39" s="20"/>
      <c r="I39" s="20"/>
      <c r="J39" s="3" t="s">
        <v>527</v>
      </c>
    </row>
    <row r="40" spans="1:21" ht="40" customHeight="1" x14ac:dyDescent="0.3">
      <c r="A40" s="21">
        <v>39</v>
      </c>
      <c r="B40" s="32" t="s">
        <v>34</v>
      </c>
      <c r="C40" s="21">
        <v>52</v>
      </c>
      <c r="D40" s="22" t="s">
        <v>7</v>
      </c>
      <c r="E40" s="20" t="s">
        <v>3</v>
      </c>
      <c r="F40" s="22" t="s">
        <v>46</v>
      </c>
      <c r="G40" s="20" t="s">
        <v>524</v>
      </c>
      <c r="H40" s="20"/>
      <c r="I40" s="22"/>
      <c r="J40" s="3" t="s">
        <v>527</v>
      </c>
    </row>
    <row r="41" spans="1:21" ht="40" customHeight="1" x14ac:dyDescent="0.3">
      <c r="A41" s="19">
        <v>40</v>
      </c>
      <c r="B41" s="31" t="s">
        <v>34</v>
      </c>
      <c r="C41" s="33">
        <v>58</v>
      </c>
      <c r="D41" s="20" t="s">
        <v>7</v>
      </c>
      <c r="E41" s="20" t="s">
        <v>3</v>
      </c>
      <c r="F41" s="20" t="s">
        <v>46</v>
      </c>
      <c r="G41" s="20" t="s">
        <v>524</v>
      </c>
      <c r="H41" s="20"/>
      <c r="I41" s="20"/>
      <c r="J41" s="3" t="s">
        <v>527</v>
      </c>
    </row>
    <row r="42" spans="1:21" ht="40" customHeight="1" x14ac:dyDescent="0.3">
      <c r="A42" s="21">
        <v>41</v>
      </c>
      <c r="B42" s="32" t="s">
        <v>34</v>
      </c>
      <c r="C42" s="32"/>
      <c r="D42" s="32" t="s">
        <v>13</v>
      </c>
      <c r="E42" s="20" t="s">
        <v>3</v>
      </c>
      <c r="F42" s="22" t="s">
        <v>46</v>
      </c>
      <c r="G42" s="20" t="s">
        <v>524</v>
      </c>
      <c r="H42" s="20"/>
      <c r="I42" s="22"/>
      <c r="J42" s="3" t="s">
        <v>527</v>
      </c>
    </row>
    <row r="43" spans="1:21" ht="40" customHeight="1" x14ac:dyDescent="0.3">
      <c r="A43" s="33">
        <v>42</v>
      </c>
      <c r="B43" s="31" t="s">
        <v>34</v>
      </c>
      <c r="C43" s="19">
        <v>36</v>
      </c>
      <c r="D43" s="31" t="s">
        <v>13</v>
      </c>
      <c r="E43" s="20" t="s">
        <v>3</v>
      </c>
      <c r="F43" s="20" t="s">
        <v>46</v>
      </c>
      <c r="G43" s="20" t="s">
        <v>524</v>
      </c>
      <c r="H43" s="20"/>
      <c r="I43" s="20"/>
      <c r="J43" s="3" t="s">
        <v>527</v>
      </c>
    </row>
    <row r="44" spans="1:21" ht="26" x14ac:dyDescent="0.3">
      <c r="A44" s="37">
        <v>43</v>
      </c>
      <c r="B44" s="32" t="s">
        <v>34</v>
      </c>
      <c r="C44" s="37">
        <v>24</v>
      </c>
      <c r="D44" t="s">
        <v>7</v>
      </c>
      <c r="E44" s="20" t="s">
        <v>3</v>
      </c>
      <c r="F44" s="20" t="s">
        <v>395</v>
      </c>
      <c r="G44" s="20" t="s">
        <v>524</v>
      </c>
      <c r="H44" s="20"/>
      <c r="I44" s="20"/>
      <c r="J44" s="3" t="s">
        <v>527</v>
      </c>
    </row>
    <row r="45" spans="1:21" ht="26" x14ac:dyDescent="0.3">
      <c r="A45" s="37">
        <v>44</v>
      </c>
      <c r="B45" s="32" t="s">
        <v>34</v>
      </c>
      <c r="C45" s="37">
        <v>60</v>
      </c>
      <c r="D45" t="s">
        <v>7</v>
      </c>
      <c r="E45" s="20" t="s">
        <v>3</v>
      </c>
      <c r="F45" s="20" t="s">
        <v>395</v>
      </c>
      <c r="G45" s="20" t="s">
        <v>524</v>
      </c>
      <c r="H45" s="20"/>
      <c r="I45" s="20"/>
      <c r="J45" s="3" t="s">
        <v>527</v>
      </c>
    </row>
    <row r="46" spans="1:21" ht="26" x14ac:dyDescent="0.3">
      <c r="A46" s="37">
        <v>45</v>
      </c>
      <c r="B46" s="32" t="s">
        <v>34</v>
      </c>
      <c r="C46" s="37">
        <v>72</v>
      </c>
      <c r="D46" t="s">
        <v>7</v>
      </c>
      <c r="E46" s="20" t="s">
        <v>3</v>
      </c>
      <c r="F46" s="20" t="s">
        <v>395</v>
      </c>
      <c r="G46" s="20" t="s">
        <v>524</v>
      </c>
      <c r="H46" s="20"/>
      <c r="I46" s="20"/>
      <c r="J46" s="3" t="s">
        <v>527</v>
      </c>
    </row>
    <row r="47" spans="1:21" ht="26" x14ac:dyDescent="0.3">
      <c r="A47" s="42">
        <v>46</v>
      </c>
      <c r="B47" s="32" t="s">
        <v>34</v>
      </c>
      <c r="C47" s="43">
        <v>55</v>
      </c>
      <c r="D47" t="s">
        <v>13</v>
      </c>
      <c r="E47" s="20" t="s">
        <v>4</v>
      </c>
      <c r="F47" s="20" t="s">
        <v>398</v>
      </c>
      <c r="G47" s="20"/>
      <c r="H47" s="20"/>
      <c r="I47" s="20"/>
    </row>
    <row r="48" spans="1:21" ht="26" x14ac:dyDescent="0.3">
      <c r="A48" s="42">
        <v>47</v>
      </c>
      <c r="B48" s="32" t="s">
        <v>399</v>
      </c>
      <c r="C48" s="43">
        <v>14</v>
      </c>
      <c r="D48" t="s">
        <v>7</v>
      </c>
      <c r="E48" s="20" t="s">
        <v>4</v>
      </c>
      <c r="F48" s="20" t="s">
        <v>398</v>
      </c>
      <c r="G48" s="20"/>
      <c r="H48" s="20"/>
      <c r="I48" s="20"/>
    </row>
    <row r="49" spans="1:10" ht="26" x14ac:dyDescent="0.3">
      <c r="A49" s="42">
        <v>48</v>
      </c>
      <c r="B49" s="32" t="s">
        <v>406</v>
      </c>
      <c r="C49" s="43">
        <v>26</v>
      </c>
      <c r="D49" t="s">
        <v>7</v>
      </c>
      <c r="E49" s="20" t="s">
        <v>4</v>
      </c>
      <c r="F49" s="20" t="s">
        <v>398</v>
      </c>
      <c r="G49" s="20"/>
      <c r="H49" s="20"/>
      <c r="I49" s="20"/>
      <c r="J49" s="3" t="s">
        <v>499</v>
      </c>
    </row>
    <row r="50" spans="1:10" ht="26" x14ac:dyDescent="0.3">
      <c r="A50" s="42">
        <v>49</v>
      </c>
      <c r="B50" s="32" t="s">
        <v>421</v>
      </c>
      <c r="C50" s="43">
        <v>62</v>
      </c>
      <c r="D50" t="s">
        <v>7</v>
      </c>
      <c r="E50" s="20" t="s">
        <v>4</v>
      </c>
      <c r="F50" s="20" t="s">
        <v>465</v>
      </c>
      <c r="G50" s="20"/>
      <c r="H50" s="20"/>
      <c r="I50" s="20"/>
    </row>
    <row r="51" spans="1:10" ht="26" x14ac:dyDescent="0.3">
      <c r="A51" s="42">
        <v>50</v>
      </c>
      <c r="B51" s="32" t="s">
        <v>397</v>
      </c>
      <c r="C51" s="43">
        <v>50</v>
      </c>
      <c r="D51" t="s">
        <v>7</v>
      </c>
      <c r="E51" s="20" t="s">
        <v>4</v>
      </c>
      <c r="F51" s="20" t="s">
        <v>492</v>
      </c>
      <c r="J51" s="3" t="s">
        <v>497</v>
      </c>
    </row>
    <row r="52" spans="1:10" ht="26" x14ac:dyDescent="0.3">
      <c r="A52" s="42">
        <v>51</v>
      </c>
      <c r="B52" s="32" t="s">
        <v>397</v>
      </c>
      <c r="C52" s="43">
        <v>50</v>
      </c>
      <c r="D52" t="s">
        <v>7</v>
      </c>
      <c r="E52" s="20" t="s">
        <v>4</v>
      </c>
      <c r="F52" s="20" t="s">
        <v>492</v>
      </c>
      <c r="J52" s="3" t="s">
        <v>497</v>
      </c>
    </row>
    <row r="53" spans="1:10" ht="26" x14ac:dyDescent="0.3">
      <c r="A53" s="42">
        <v>52</v>
      </c>
      <c r="B53" s="32" t="s">
        <v>421</v>
      </c>
      <c r="C53" s="43">
        <v>50</v>
      </c>
      <c r="D53" t="s">
        <v>7</v>
      </c>
      <c r="E53" s="20" t="s">
        <v>4</v>
      </c>
      <c r="F53" s="20" t="s">
        <v>492</v>
      </c>
      <c r="J53" s="3" t="s">
        <v>495</v>
      </c>
    </row>
    <row r="54" spans="1:10" ht="26" x14ac:dyDescent="0.3">
      <c r="A54" s="42">
        <v>53</v>
      </c>
      <c r="B54" s="32" t="s">
        <v>31</v>
      </c>
      <c r="C54" s="43">
        <v>24</v>
      </c>
      <c r="D54" t="s">
        <v>7</v>
      </c>
      <c r="E54" s="20" t="s">
        <v>4</v>
      </c>
      <c r="F54" s="20" t="s">
        <v>496</v>
      </c>
    </row>
    <row r="55" spans="1:10" ht="26" x14ac:dyDescent="0.3">
      <c r="A55" s="42">
        <v>54</v>
      </c>
      <c r="B55" s="32" t="s">
        <v>31</v>
      </c>
      <c r="C55" s="43">
        <v>21</v>
      </c>
      <c r="D55" t="s">
        <v>7</v>
      </c>
      <c r="E55" s="20" t="s">
        <v>4</v>
      </c>
      <c r="F55" s="20" t="s">
        <v>496</v>
      </c>
      <c r="I55" s="37">
        <v>10807</v>
      </c>
    </row>
    <row r="56" spans="1:10" ht="26" x14ac:dyDescent="0.3">
      <c r="A56" s="42">
        <v>55</v>
      </c>
      <c r="B56" s="32" t="s">
        <v>403</v>
      </c>
      <c r="C56" s="43">
        <v>57</v>
      </c>
      <c r="D56" t="s">
        <v>7</v>
      </c>
      <c r="E56" s="20" t="s">
        <v>4</v>
      </c>
      <c r="F56" s="20" t="s">
        <v>500</v>
      </c>
      <c r="I56" s="37"/>
      <c r="J56" s="47" t="s">
        <v>501</v>
      </c>
    </row>
    <row r="57" spans="1:10" ht="26" x14ac:dyDescent="0.3">
      <c r="A57" s="42">
        <v>56</v>
      </c>
      <c r="B57" s="32" t="s">
        <v>403</v>
      </c>
      <c r="C57" s="43">
        <v>43</v>
      </c>
      <c r="D57" t="s">
        <v>7</v>
      </c>
      <c r="E57" s="20" t="s">
        <v>4</v>
      </c>
      <c r="F57" s="20" t="s">
        <v>500</v>
      </c>
      <c r="I57" s="37"/>
      <c r="J57" s="47" t="s">
        <v>501</v>
      </c>
    </row>
    <row r="58" spans="1:10" ht="26" x14ac:dyDescent="0.3">
      <c r="A58" s="42">
        <v>57</v>
      </c>
      <c r="B58" s="32" t="s">
        <v>397</v>
      </c>
      <c r="C58" s="43">
        <v>31</v>
      </c>
      <c r="D58" t="s">
        <v>7</v>
      </c>
      <c r="E58" s="20" t="s">
        <v>4</v>
      </c>
      <c r="F58" s="20" t="s">
        <v>500</v>
      </c>
      <c r="I58" s="37">
        <v>11524</v>
      </c>
      <c r="J58" s="47" t="s">
        <v>501</v>
      </c>
    </row>
    <row r="59" spans="1:10" ht="26" x14ac:dyDescent="0.3">
      <c r="A59" s="2">
        <v>58</v>
      </c>
      <c r="B59" s="32" t="s">
        <v>448</v>
      </c>
      <c r="C59" s="37">
        <v>25</v>
      </c>
      <c r="D59" t="s">
        <v>7</v>
      </c>
      <c r="E59" s="20" t="s">
        <v>3</v>
      </c>
      <c r="F59" s="20" t="s">
        <v>502</v>
      </c>
      <c r="G59" t="s">
        <v>543</v>
      </c>
      <c r="I59" s="37">
        <v>12013</v>
      </c>
    </row>
    <row r="60" spans="1:10" ht="26" x14ac:dyDescent="0.3">
      <c r="A60" s="2">
        <v>59</v>
      </c>
      <c r="B60" s="32" t="s">
        <v>503</v>
      </c>
      <c r="C60" s="37">
        <v>60</v>
      </c>
      <c r="D60" t="s">
        <v>7</v>
      </c>
      <c r="E60" s="20" t="s">
        <v>4</v>
      </c>
      <c r="F60" s="20" t="s">
        <v>502</v>
      </c>
      <c r="I60" s="37">
        <v>13098</v>
      </c>
    </row>
    <row r="61" spans="1:10" ht="26" x14ac:dyDescent="0.3">
      <c r="A61" s="2">
        <v>60</v>
      </c>
      <c r="B61" s="32" t="s">
        <v>397</v>
      </c>
      <c r="C61" s="37">
        <v>36</v>
      </c>
      <c r="D61" t="s">
        <v>7</v>
      </c>
      <c r="E61" s="20" t="s">
        <v>4</v>
      </c>
      <c r="F61" s="20" t="s">
        <v>505</v>
      </c>
    </row>
    <row r="62" spans="1:10" ht="26" x14ac:dyDescent="0.3">
      <c r="A62" s="2">
        <v>61</v>
      </c>
      <c r="B62" s="32" t="s">
        <v>503</v>
      </c>
      <c r="C62" s="37">
        <v>7</v>
      </c>
      <c r="D62" t="s">
        <v>7</v>
      </c>
      <c r="E62" s="20" t="s">
        <v>4</v>
      </c>
      <c r="F62" s="20" t="s">
        <v>505</v>
      </c>
      <c r="J62" s="3" t="s">
        <v>506</v>
      </c>
    </row>
    <row r="63" spans="1:10" ht="26" x14ac:dyDescent="0.3">
      <c r="A63" s="2">
        <v>62</v>
      </c>
      <c r="B63" s="32" t="s">
        <v>503</v>
      </c>
      <c r="C63" s="37">
        <v>32</v>
      </c>
      <c r="D63" t="s">
        <v>7</v>
      </c>
      <c r="E63" s="20" t="s">
        <v>4</v>
      </c>
      <c r="F63" s="20" t="s">
        <v>505</v>
      </c>
      <c r="J63" s="3" t="s">
        <v>506</v>
      </c>
    </row>
    <row r="64" spans="1:10" ht="26" x14ac:dyDescent="0.3">
      <c r="A64" s="2">
        <v>63</v>
      </c>
      <c r="B64" s="32" t="s">
        <v>503</v>
      </c>
      <c r="C64" s="37">
        <v>34</v>
      </c>
      <c r="D64" t="s">
        <v>7</v>
      </c>
      <c r="E64" s="20" t="s">
        <v>4</v>
      </c>
      <c r="F64" s="20" t="s">
        <v>505</v>
      </c>
      <c r="J64" s="3" t="s">
        <v>506</v>
      </c>
    </row>
    <row r="65" spans="1:10" ht="26" x14ac:dyDescent="0.3">
      <c r="A65" s="2">
        <v>64</v>
      </c>
      <c r="B65" s="32" t="s">
        <v>503</v>
      </c>
      <c r="C65" s="37">
        <v>37</v>
      </c>
      <c r="D65" t="s">
        <v>7</v>
      </c>
      <c r="E65" s="20" t="s">
        <v>4</v>
      </c>
      <c r="F65" s="20" t="s">
        <v>505</v>
      </c>
      <c r="J65" s="3" t="s">
        <v>506</v>
      </c>
    </row>
    <row r="66" spans="1:10" ht="26" x14ac:dyDescent="0.3">
      <c r="A66" s="2">
        <v>65</v>
      </c>
      <c r="B66" s="32" t="s">
        <v>503</v>
      </c>
      <c r="C66" s="37">
        <v>55</v>
      </c>
      <c r="D66" t="s">
        <v>7</v>
      </c>
      <c r="E66" s="20" t="s">
        <v>4</v>
      </c>
      <c r="F66" s="20" t="s">
        <v>505</v>
      </c>
      <c r="J66" s="3" t="s">
        <v>506</v>
      </c>
    </row>
    <row r="67" spans="1:10" ht="26" x14ac:dyDescent="0.3">
      <c r="A67" s="37">
        <v>66</v>
      </c>
      <c r="B67" s="32" t="s">
        <v>503</v>
      </c>
      <c r="C67" s="37">
        <v>30</v>
      </c>
      <c r="D67" t="s">
        <v>13</v>
      </c>
      <c r="E67" s="20" t="s">
        <v>4</v>
      </c>
      <c r="F67" s="20" t="s">
        <v>505</v>
      </c>
      <c r="J67" s="3" t="s">
        <v>506</v>
      </c>
    </row>
    <row r="68" spans="1:10" ht="26" x14ac:dyDescent="0.3">
      <c r="A68" s="42">
        <v>67</v>
      </c>
      <c r="B68" s="32" t="s">
        <v>503</v>
      </c>
      <c r="C68" s="37">
        <v>36</v>
      </c>
      <c r="D68" t="s">
        <v>13</v>
      </c>
      <c r="E68" s="20" t="s">
        <v>4</v>
      </c>
      <c r="F68" s="20" t="s">
        <v>505</v>
      </c>
      <c r="J68" s="3" t="s">
        <v>506</v>
      </c>
    </row>
    <row r="69" spans="1:10" ht="26" x14ac:dyDescent="0.3">
      <c r="A69" s="2">
        <v>68</v>
      </c>
      <c r="B69" s="32" t="s">
        <v>503</v>
      </c>
      <c r="C69" s="37">
        <v>50</v>
      </c>
      <c r="D69" t="s">
        <v>13</v>
      </c>
      <c r="E69" s="20" t="s">
        <v>4</v>
      </c>
      <c r="F69" s="20" t="s">
        <v>505</v>
      </c>
      <c r="J69" s="3" t="s">
        <v>506</v>
      </c>
    </row>
    <row r="70" spans="1:10" ht="26" x14ac:dyDescent="0.3">
      <c r="A70" s="42">
        <v>69</v>
      </c>
      <c r="B70" s="32" t="s">
        <v>503</v>
      </c>
      <c r="C70" s="37">
        <v>58</v>
      </c>
      <c r="D70" t="s">
        <v>13</v>
      </c>
      <c r="E70" s="20" t="s">
        <v>4</v>
      </c>
      <c r="F70" s="20" t="s">
        <v>505</v>
      </c>
      <c r="I70" s="37">
        <v>13414</v>
      </c>
      <c r="J70" s="3" t="s">
        <v>506</v>
      </c>
    </row>
    <row r="71" spans="1:10" ht="26" x14ac:dyDescent="0.3">
      <c r="A71" s="37">
        <v>70</v>
      </c>
      <c r="B71" s="32" t="s">
        <v>503</v>
      </c>
      <c r="C71" s="37">
        <v>16</v>
      </c>
      <c r="D71" t="s">
        <v>7</v>
      </c>
      <c r="E71" s="20" t="s">
        <v>4</v>
      </c>
      <c r="F71" s="20" t="s">
        <v>505</v>
      </c>
      <c r="J71" s="3" t="s">
        <v>507</v>
      </c>
    </row>
    <row r="72" spans="1:10" ht="26" x14ac:dyDescent="0.3">
      <c r="A72" s="37">
        <v>71</v>
      </c>
      <c r="B72" s="32" t="s">
        <v>503</v>
      </c>
      <c r="C72" s="37">
        <v>21</v>
      </c>
      <c r="D72" t="s">
        <v>7</v>
      </c>
      <c r="E72" s="20" t="s">
        <v>4</v>
      </c>
      <c r="F72" s="20" t="s">
        <v>505</v>
      </c>
      <c r="J72" s="3" t="s">
        <v>507</v>
      </c>
    </row>
    <row r="73" spans="1:10" ht="26" x14ac:dyDescent="0.3">
      <c r="A73" s="37">
        <v>72</v>
      </c>
      <c r="B73" s="32" t="s">
        <v>503</v>
      </c>
      <c r="C73" s="37">
        <v>34</v>
      </c>
      <c r="D73" t="s">
        <v>7</v>
      </c>
      <c r="E73" s="20" t="s">
        <v>4</v>
      </c>
      <c r="F73" s="20" t="s">
        <v>505</v>
      </c>
      <c r="J73" s="3" t="s">
        <v>507</v>
      </c>
    </row>
    <row r="74" spans="1:10" ht="26" x14ac:dyDescent="0.3">
      <c r="A74" s="37">
        <v>73</v>
      </c>
      <c r="B74" s="32" t="s">
        <v>503</v>
      </c>
      <c r="C74" s="37">
        <v>40</v>
      </c>
      <c r="D74" t="s">
        <v>13</v>
      </c>
      <c r="E74" s="20" t="s">
        <v>4</v>
      </c>
      <c r="F74" s="20" t="s">
        <v>505</v>
      </c>
      <c r="J74" s="3" t="s">
        <v>507</v>
      </c>
    </row>
    <row r="75" spans="1:10" ht="26" x14ac:dyDescent="0.3">
      <c r="A75" s="37">
        <v>74</v>
      </c>
      <c r="B75" s="32" t="s">
        <v>503</v>
      </c>
      <c r="C75" s="37">
        <v>55</v>
      </c>
      <c r="D75" t="s">
        <v>13</v>
      </c>
      <c r="E75" s="20" t="s">
        <v>4</v>
      </c>
      <c r="F75" s="20" t="s">
        <v>505</v>
      </c>
      <c r="J75" s="3" t="s">
        <v>507</v>
      </c>
    </row>
    <row r="76" spans="1:10" ht="26" x14ac:dyDescent="0.3">
      <c r="A76" s="37">
        <v>75</v>
      </c>
      <c r="B76" s="32" t="s">
        <v>503</v>
      </c>
      <c r="C76" s="37">
        <v>60</v>
      </c>
      <c r="D76" t="s">
        <v>13</v>
      </c>
      <c r="E76" s="20" t="s">
        <v>4</v>
      </c>
      <c r="F76" s="20" t="s">
        <v>505</v>
      </c>
      <c r="I76" s="37">
        <v>13420</v>
      </c>
      <c r="J76" s="3" t="s">
        <v>507</v>
      </c>
    </row>
    <row r="77" spans="1:10" ht="26" x14ac:dyDescent="0.3">
      <c r="A77" s="37">
        <v>76</v>
      </c>
      <c r="B77" s="32" t="s">
        <v>503</v>
      </c>
      <c r="C77" s="37">
        <v>22</v>
      </c>
      <c r="D77" t="s">
        <v>7</v>
      </c>
      <c r="E77" s="20" t="s">
        <v>4</v>
      </c>
      <c r="F77" s="20" t="s">
        <v>508</v>
      </c>
      <c r="J77" s="3" t="s">
        <v>507</v>
      </c>
    </row>
    <row r="78" spans="1:10" ht="26" x14ac:dyDescent="0.3">
      <c r="A78" s="37">
        <v>77</v>
      </c>
      <c r="B78" s="32" t="s">
        <v>503</v>
      </c>
      <c r="C78" s="37">
        <v>30</v>
      </c>
      <c r="D78" t="s">
        <v>7</v>
      </c>
      <c r="E78" s="20" t="s">
        <v>4</v>
      </c>
      <c r="F78" s="20" t="s">
        <v>508</v>
      </c>
      <c r="J78" s="3" t="s">
        <v>507</v>
      </c>
    </row>
    <row r="79" spans="1:10" ht="26" x14ac:dyDescent="0.3">
      <c r="A79" s="37">
        <v>78</v>
      </c>
      <c r="B79" s="32" t="s">
        <v>503</v>
      </c>
      <c r="C79" s="37">
        <v>40</v>
      </c>
      <c r="D79" t="s">
        <v>7</v>
      </c>
      <c r="E79" s="20" t="s">
        <v>4</v>
      </c>
      <c r="F79" s="20" t="s">
        <v>508</v>
      </c>
      <c r="J79" s="3" t="s">
        <v>507</v>
      </c>
    </row>
    <row r="80" spans="1:10" ht="26" x14ac:dyDescent="0.3">
      <c r="A80" s="37">
        <v>79</v>
      </c>
      <c r="B80" s="32" t="s">
        <v>503</v>
      </c>
      <c r="C80" s="37">
        <v>9</v>
      </c>
      <c r="D80" t="s">
        <v>13</v>
      </c>
      <c r="E80" s="20" t="s">
        <v>4</v>
      </c>
      <c r="F80" s="20" t="s">
        <v>508</v>
      </c>
      <c r="J80" s="3" t="s">
        <v>507</v>
      </c>
    </row>
    <row r="81" spans="1:10" ht="26" x14ac:dyDescent="0.3">
      <c r="A81" s="37">
        <v>80</v>
      </c>
      <c r="B81" s="32" t="s">
        <v>503</v>
      </c>
      <c r="C81" s="37">
        <v>32</v>
      </c>
      <c r="D81" t="s">
        <v>13</v>
      </c>
      <c r="E81" s="20" t="s">
        <v>4</v>
      </c>
      <c r="F81" s="20" t="s">
        <v>508</v>
      </c>
      <c r="J81" s="3" t="s">
        <v>507</v>
      </c>
    </row>
    <row r="82" spans="1:10" ht="26" x14ac:dyDescent="0.3">
      <c r="A82" s="37">
        <v>81</v>
      </c>
      <c r="B82" s="32" t="s">
        <v>503</v>
      </c>
      <c r="C82" s="37">
        <v>34</v>
      </c>
      <c r="D82" t="s">
        <v>13</v>
      </c>
      <c r="E82" s="20" t="s">
        <v>4</v>
      </c>
      <c r="F82" s="20" t="s">
        <v>508</v>
      </c>
      <c r="J82" s="3" t="s">
        <v>507</v>
      </c>
    </row>
    <row r="83" spans="1:10" ht="26" x14ac:dyDescent="0.3">
      <c r="A83" s="37">
        <v>82</v>
      </c>
      <c r="B83" s="32" t="s">
        <v>503</v>
      </c>
      <c r="C83" s="37">
        <v>55</v>
      </c>
      <c r="D83" t="s">
        <v>13</v>
      </c>
      <c r="E83" s="20" t="s">
        <v>4</v>
      </c>
      <c r="F83" s="20" t="s">
        <v>508</v>
      </c>
      <c r="I83" s="37">
        <v>13647</v>
      </c>
      <c r="J83" s="3" t="s">
        <v>507</v>
      </c>
    </row>
    <row r="84" spans="1:10" ht="26" x14ac:dyDescent="0.3">
      <c r="A84" s="37">
        <v>83</v>
      </c>
      <c r="B84" s="32" t="s">
        <v>397</v>
      </c>
      <c r="C84" t="s">
        <v>509</v>
      </c>
      <c r="D84" t="s">
        <v>7</v>
      </c>
      <c r="E84" s="20" t="s">
        <v>4</v>
      </c>
      <c r="F84" s="20" t="s">
        <v>511</v>
      </c>
      <c r="J84" s="3" t="s">
        <v>512</v>
      </c>
    </row>
    <row r="85" spans="1:10" ht="26" x14ac:dyDescent="0.3">
      <c r="A85" s="37">
        <v>84</v>
      </c>
      <c r="B85" s="32" t="s">
        <v>397</v>
      </c>
      <c r="C85" s="37">
        <v>3</v>
      </c>
      <c r="D85" t="s">
        <v>7</v>
      </c>
      <c r="E85" s="20" t="s">
        <v>4</v>
      </c>
      <c r="F85" s="20" t="s">
        <v>511</v>
      </c>
      <c r="J85" s="3" t="s">
        <v>512</v>
      </c>
    </row>
    <row r="86" spans="1:10" ht="26" x14ac:dyDescent="0.3">
      <c r="A86" s="37">
        <v>85</v>
      </c>
      <c r="B86" s="32" t="s">
        <v>397</v>
      </c>
      <c r="C86" s="37">
        <v>9</v>
      </c>
      <c r="D86" t="s">
        <v>7</v>
      </c>
      <c r="E86" s="20" t="s">
        <v>4</v>
      </c>
      <c r="F86" s="20" t="s">
        <v>511</v>
      </c>
      <c r="J86" s="3" t="s">
        <v>512</v>
      </c>
    </row>
    <row r="87" spans="1:10" ht="26" x14ac:dyDescent="0.3">
      <c r="A87" s="37">
        <v>86</v>
      </c>
      <c r="B87" s="32" t="s">
        <v>397</v>
      </c>
      <c r="C87" s="37">
        <v>12</v>
      </c>
      <c r="D87" t="s">
        <v>7</v>
      </c>
      <c r="E87" s="20" t="s">
        <v>4</v>
      </c>
      <c r="F87" s="20" t="s">
        <v>511</v>
      </c>
      <c r="J87" s="3" t="s">
        <v>512</v>
      </c>
    </row>
    <row r="88" spans="1:10" ht="26" x14ac:dyDescent="0.3">
      <c r="A88" s="37">
        <v>87</v>
      </c>
      <c r="B88" s="32" t="s">
        <v>397</v>
      </c>
      <c r="C88" s="37">
        <v>13</v>
      </c>
      <c r="D88" t="s">
        <v>7</v>
      </c>
      <c r="E88" s="20" t="s">
        <v>4</v>
      </c>
      <c r="F88" s="20" t="s">
        <v>511</v>
      </c>
      <c r="J88" s="3" t="s">
        <v>512</v>
      </c>
    </row>
    <row r="89" spans="1:10" ht="26" x14ac:dyDescent="0.3">
      <c r="A89" s="37">
        <v>88</v>
      </c>
      <c r="B89" s="32" t="s">
        <v>397</v>
      </c>
      <c r="C89" s="37">
        <v>14</v>
      </c>
      <c r="D89" t="s">
        <v>7</v>
      </c>
      <c r="E89" s="20" t="s">
        <v>4</v>
      </c>
      <c r="F89" s="20" t="s">
        <v>511</v>
      </c>
      <c r="J89" s="3" t="s">
        <v>512</v>
      </c>
    </row>
    <row r="90" spans="1:10" ht="26" x14ac:dyDescent="0.3">
      <c r="A90" s="37">
        <v>89</v>
      </c>
      <c r="B90" s="32" t="s">
        <v>397</v>
      </c>
      <c r="C90" s="37">
        <v>17</v>
      </c>
      <c r="D90" t="s">
        <v>7</v>
      </c>
      <c r="E90" s="20" t="s">
        <v>4</v>
      </c>
      <c r="F90" s="20" t="s">
        <v>511</v>
      </c>
      <c r="J90" s="3" t="s">
        <v>512</v>
      </c>
    </row>
    <row r="91" spans="1:10" ht="26" x14ac:dyDescent="0.3">
      <c r="A91" s="37">
        <v>90</v>
      </c>
      <c r="B91" s="32" t="s">
        <v>397</v>
      </c>
      <c r="C91" s="37">
        <v>40</v>
      </c>
      <c r="D91" t="s">
        <v>7</v>
      </c>
      <c r="E91" s="20" t="s">
        <v>4</v>
      </c>
      <c r="F91" s="20" t="s">
        <v>511</v>
      </c>
      <c r="J91" s="3" t="s">
        <v>512</v>
      </c>
    </row>
    <row r="92" spans="1:10" ht="26" x14ac:dyDescent="0.3">
      <c r="A92" s="37">
        <v>91</v>
      </c>
      <c r="B92" s="32" t="s">
        <v>397</v>
      </c>
      <c r="C92" s="37">
        <v>45</v>
      </c>
      <c r="D92" t="s">
        <v>7</v>
      </c>
      <c r="E92" s="20" t="s">
        <v>4</v>
      </c>
      <c r="F92" s="20" t="s">
        <v>511</v>
      </c>
      <c r="J92" s="3" t="s">
        <v>512</v>
      </c>
    </row>
    <row r="93" spans="1:10" ht="26" x14ac:dyDescent="0.3">
      <c r="A93" s="37">
        <v>92</v>
      </c>
      <c r="B93" s="32" t="s">
        <v>397</v>
      </c>
      <c r="C93" s="37">
        <v>66</v>
      </c>
      <c r="D93" t="s">
        <v>7</v>
      </c>
      <c r="E93" s="20" t="s">
        <v>4</v>
      </c>
      <c r="F93" s="20" t="s">
        <v>511</v>
      </c>
      <c r="J93" s="3" t="s">
        <v>512</v>
      </c>
    </row>
    <row r="94" spans="1:10" ht="26" x14ac:dyDescent="0.3">
      <c r="A94" s="37">
        <v>93</v>
      </c>
      <c r="B94" s="32" t="s">
        <v>397</v>
      </c>
      <c r="C94" t="s">
        <v>510</v>
      </c>
      <c r="D94" t="s">
        <v>13</v>
      </c>
      <c r="E94" s="20" t="s">
        <v>4</v>
      </c>
      <c r="F94" s="20" t="s">
        <v>511</v>
      </c>
      <c r="J94" s="3" t="s">
        <v>512</v>
      </c>
    </row>
    <row r="95" spans="1:10" ht="26" x14ac:dyDescent="0.3">
      <c r="A95" s="37">
        <v>94</v>
      </c>
      <c r="B95" s="32" t="s">
        <v>397</v>
      </c>
      <c r="C95" s="37">
        <v>13</v>
      </c>
      <c r="D95" t="s">
        <v>13</v>
      </c>
      <c r="E95" s="20" t="s">
        <v>4</v>
      </c>
      <c r="F95" s="20" t="s">
        <v>511</v>
      </c>
      <c r="J95" s="3" t="s">
        <v>512</v>
      </c>
    </row>
    <row r="96" spans="1:10" ht="26" x14ac:dyDescent="0.3">
      <c r="A96" s="37">
        <v>95</v>
      </c>
      <c r="B96" s="32" t="s">
        <v>397</v>
      </c>
      <c r="C96" s="37">
        <v>13</v>
      </c>
      <c r="D96" t="s">
        <v>13</v>
      </c>
      <c r="E96" s="20" t="s">
        <v>4</v>
      </c>
      <c r="F96" s="20" t="s">
        <v>511</v>
      </c>
      <c r="J96" s="3" t="s">
        <v>512</v>
      </c>
    </row>
    <row r="97" spans="1:10" ht="26" x14ac:dyDescent="0.3">
      <c r="A97" s="37">
        <v>96</v>
      </c>
      <c r="B97" s="32" t="s">
        <v>397</v>
      </c>
      <c r="C97" s="37">
        <v>29</v>
      </c>
      <c r="D97" t="s">
        <v>13</v>
      </c>
      <c r="E97" s="20" t="s">
        <v>4</v>
      </c>
      <c r="F97" s="20" t="s">
        <v>511</v>
      </c>
      <c r="J97" s="3" t="s">
        <v>512</v>
      </c>
    </row>
    <row r="98" spans="1:10" ht="26" x14ac:dyDescent="0.3">
      <c r="A98" s="37">
        <v>97</v>
      </c>
      <c r="B98" s="32" t="s">
        <v>397</v>
      </c>
      <c r="C98" s="37">
        <v>32</v>
      </c>
      <c r="D98" t="s">
        <v>13</v>
      </c>
      <c r="E98" s="20" t="s">
        <v>4</v>
      </c>
      <c r="F98" s="20" t="s">
        <v>511</v>
      </c>
      <c r="J98" s="3" t="s">
        <v>512</v>
      </c>
    </row>
    <row r="99" spans="1:10" ht="26" x14ac:dyDescent="0.3">
      <c r="A99" s="37">
        <v>98</v>
      </c>
      <c r="B99" s="32" t="s">
        <v>397</v>
      </c>
      <c r="C99" s="37">
        <v>35</v>
      </c>
      <c r="D99" t="s">
        <v>13</v>
      </c>
      <c r="E99" s="20" t="s">
        <v>4</v>
      </c>
      <c r="F99" s="20" t="s">
        <v>511</v>
      </c>
      <c r="J99" s="3" t="s">
        <v>512</v>
      </c>
    </row>
    <row r="100" spans="1:10" ht="26" x14ac:dyDescent="0.3">
      <c r="A100" s="37">
        <v>99</v>
      </c>
      <c r="B100" s="32" t="s">
        <v>397</v>
      </c>
      <c r="C100" s="37">
        <v>62</v>
      </c>
      <c r="D100" t="s">
        <v>13</v>
      </c>
      <c r="E100" s="20" t="s">
        <v>4</v>
      </c>
      <c r="F100" s="20" t="s">
        <v>511</v>
      </c>
      <c r="I100" s="37">
        <v>14096</v>
      </c>
      <c r="J100" s="3" t="s">
        <v>512</v>
      </c>
    </row>
    <row r="101" spans="1:10" ht="26" x14ac:dyDescent="0.3">
      <c r="A101" s="37">
        <v>100</v>
      </c>
      <c r="B101" s="32" t="s">
        <v>424</v>
      </c>
      <c r="C101" s="37">
        <v>16</v>
      </c>
      <c r="D101" t="s">
        <v>7</v>
      </c>
      <c r="E101" s="20" t="s">
        <v>4</v>
      </c>
      <c r="F101" s="20" t="s">
        <v>523</v>
      </c>
    </row>
    <row r="102" spans="1:10" ht="26" x14ac:dyDescent="0.3">
      <c r="A102" s="37">
        <v>101</v>
      </c>
      <c r="B102" s="32" t="s">
        <v>424</v>
      </c>
      <c r="C102" s="37">
        <v>22</v>
      </c>
      <c r="D102" t="s">
        <v>7</v>
      </c>
      <c r="E102" s="20" t="s">
        <v>4</v>
      </c>
      <c r="F102" s="20" t="s">
        <v>523</v>
      </c>
      <c r="I102" s="37">
        <v>14511</v>
      </c>
    </row>
    <row r="103" spans="1:10" ht="26" x14ac:dyDescent="0.3">
      <c r="A103" s="37">
        <v>102</v>
      </c>
      <c r="B103" s="32" t="s">
        <v>503</v>
      </c>
      <c r="C103" s="37">
        <v>16</v>
      </c>
      <c r="D103" t="s">
        <v>7</v>
      </c>
      <c r="E103" s="20" t="s">
        <v>4</v>
      </c>
      <c r="F103" s="20" t="s">
        <v>524</v>
      </c>
      <c r="I103" s="37">
        <v>15412</v>
      </c>
      <c r="J103" s="3" t="s">
        <v>525</v>
      </c>
    </row>
    <row r="104" spans="1:10" ht="26" x14ac:dyDescent="0.3">
      <c r="A104" s="37">
        <v>103</v>
      </c>
      <c r="B104" s="32" t="s">
        <v>34</v>
      </c>
      <c r="C104" s="37">
        <v>18</v>
      </c>
      <c r="D104" t="s">
        <v>13</v>
      </c>
      <c r="E104" s="20" t="s">
        <v>4</v>
      </c>
      <c r="F104" s="20" t="s">
        <v>528</v>
      </c>
    </row>
    <row r="105" spans="1:10" ht="26" x14ac:dyDescent="0.3">
      <c r="A105" s="37">
        <v>104</v>
      </c>
      <c r="B105" s="32" t="s">
        <v>34</v>
      </c>
      <c r="C105" s="37">
        <v>45</v>
      </c>
      <c r="D105" t="s">
        <v>13</v>
      </c>
      <c r="E105" s="20" t="s">
        <v>4</v>
      </c>
      <c r="F105" s="20" t="s">
        <v>528</v>
      </c>
      <c r="J105" s="3" t="s">
        <v>529</v>
      </c>
    </row>
    <row r="106" spans="1:10" ht="26" x14ac:dyDescent="0.3">
      <c r="A106" s="37">
        <v>105</v>
      </c>
      <c r="B106" s="32" t="s">
        <v>34</v>
      </c>
      <c r="C106" s="37">
        <v>65</v>
      </c>
      <c r="D106" t="s">
        <v>13</v>
      </c>
      <c r="E106" s="20" t="s">
        <v>4</v>
      </c>
      <c r="F106" s="20" t="s">
        <v>528</v>
      </c>
      <c r="J106" s="3" t="s">
        <v>529</v>
      </c>
    </row>
    <row r="107" spans="1:10" ht="26" x14ac:dyDescent="0.3">
      <c r="A107" s="37">
        <v>106</v>
      </c>
      <c r="B107" s="32" t="s">
        <v>424</v>
      </c>
      <c r="C107" s="37">
        <v>17</v>
      </c>
      <c r="D107" t="s">
        <v>7</v>
      </c>
      <c r="E107" s="20" t="s">
        <v>4</v>
      </c>
      <c r="F107" s="20" t="s">
        <v>528</v>
      </c>
      <c r="J107" s="3" t="s">
        <v>529</v>
      </c>
    </row>
    <row r="108" spans="1:10" ht="26" x14ac:dyDescent="0.3">
      <c r="A108" s="37">
        <v>107</v>
      </c>
      <c r="B108" s="32" t="s">
        <v>424</v>
      </c>
      <c r="C108" s="37">
        <v>18</v>
      </c>
      <c r="D108" t="s">
        <v>7</v>
      </c>
      <c r="E108" s="20" t="s">
        <v>4</v>
      </c>
      <c r="F108" s="20" t="s">
        <v>528</v>
      </c>
    </row>
    <row r="109" spans="1:10" ht="26" x14ac:dyDescent="0.3">
      <c r="A109" s="37">
        <v>108</v>
      </c>
      <c r="B109" s="32" t="s">
        <v>424</v>
      </c>
      <c r="C109" s="37">
        <v>18</v>
      </c>
      <c r="D109" t="s">
        <v>7</v>
      </c>
      <c r="E109" s="20" t="s">
        <v>4</v>
      </c>
      <c r="F109" s="20" t="s">
        <v>528</v>
      </c>
    </row>
    <row r="110" spans="1:10" ht="26" x14ac:dyDescent="0.3">
      <c r="A110" s="37">
        <v>109</v>
      </c>
      <c r="B110" s="32" t="s">
        <v>397</v>
      </c>
      <c r="C110" s="37">
        <v>62</v>
      </c>
      <c r="D110" t="s">
        <v>7</v>
      </c>
      <c r="E110" s="20" t="s">
        <v>4</v>
      </c>
      <c r="F110" s="20" t="s">
        <v>528</v>
      </c>
      <c r="I110" s="37">
        <v>15499</v>
      </c>
      <c r="J110" s="3" t="s">
        <v>530</v>
      </c>
    </row>
    <row r="111" spans="1:10" ht="26" x14ac:dyDescent="0.3">
      <c r="A111" s="37">
        <v>110</v>
      </c>
      <c r="B111" s="32" t="s">
        <v>34</v>
      </c>
      <c r="C111" s="37">
        <v>43</v>
      </c>
      <c r="D111" t="s">
        <v>13</v>
      </c>
      <c r="E111" s="20" t="s">
        <v>4</v>
      </c>
      <c r="F111" s="20" t="s">
        <v>533</v>
      </c>
      <c r="I111" s="37">
        <v>16898</v>
      </c>
      <c r="J111" s="3" t="s">
        <v>534</v>
      </c>
    </row>
    <row r="112" spans="1:10" ht="26" x14ac:dyDescent="0.3">
      <c r="A112" s="37">
        <v>111</v>
      </c>
      <c r="B112" s="32" t="s">
        <v>424</v>
      </c>
      <c r="C112" s="37">
        <v>18</v>
      </c>
      <c r="D112" t="s">
        <v>7</v>
      </c>
      <c r="E112" s="20" t="s">
        <v>4</v>
      </c>
      <c r="F112" s="20" t="s">
        <v>535</v>
      </c>
      <c r="J112" s="3" t="s">
        <v>536</v>
      </c>
    </row>
    <row r="113" spans="1:10" ht="26" x14ac:dyDescent="0.3">
      <c r="A113" s="37">
        <v>112</v>
      </c>
      <c r="B113" s="32" t="s">
        <v>424</v>
      </c>
      <c r="C113" s="37">
        <v>19</v>
      </c>
      <c r="D113" t="s">
        <v>7</v>
      </c>
      <c r="E113" s="20" t="s">
        <v>4</v>
      </c>
      <c r="F113" s="20" t="s">
        <v>535</v>
      </c>
      <c r="J113" s="3" t="s">
        <v>536</v>
      </c>
    </row>
    <row r="114" spans="1:10" ht="26" x14ac:dyDescent="0.3">
      <c r="A114" s="37">
        <v>113</v>
      </c>
      <c r="B114" s="32" t="s">
        <v>424</v>
      </c>
      <c r="C114" s="37">
        <v>20</v>
      </c>
      <c r="D114" t="s">
        <v>7</v>
      </c>
      <c r="E114" s="20" t="s">
        <v>4</v>
      </c>
      <c r="F114" s="20" t="s">
        <v>535</v>
      </c>
      <c r="J114" s="3" t="s">
        <v>536</v>
      </c>
    </row>
    <row r="115" spans="1:10" ht="26" x14ac:dyDescent="0.3">
      <c r="A115" s="37">
        <v>114</v>
      </c>
      <c r="B115" s="32" t="s">
        <v>424</v>
      </c>
      <c r="C115" s="37">
        <v>20</v>
      </c>
      <c r="D115" t="s">
        <v>7</v>
      </c>
      <c r="E115" s="20" t="s">
        <v>4</v>
      </c>
      <c r="F115" s="20" t="s">
        <v>535</v>
      </c>
      <c r="J115" s="3" t="s">
        <v>536</v>
      </c>
    </row>
    <row r="116" spans="1:10" ht="26" x14ac:dyDescent="0.3">
      <c r="A116" s="37">
        <v>115</v>
      </c>
      <c r="B116" s="32" t="s">
        <v>424</v>
      </c>
      <c r="C116" s="37">
        <v>24</v>
      </c>
      <c r="D116" t="s">
        <v>7</v>
      </c>
      <c r="E116" s="20" t="s">
        <v>4</v>
      </c>
      <c r="F116" s="20" t="s">
        <v>535</v>
      </c>
      <c r="J116" s="3" t="s">
        <v>536</v>
      </c>
    </row>
    <row r="117" spans="1:10" ht="26" x14ac:dyDescent="0.3">
      <c r="A117" s="37">
        <v>116</v>
      </c>
      <c r="B117" s="32" t="s">
        <v>424</v>
      </c>
      <c r="C117" s="37">
        <v>30</v>
      </c>
      <c r="D117" t="s">
        <v>7</v>
      </c>
      <c r="E117" s="20" t="s">
        <v>4</v>
      </c>
      <c r="F117" s="20" t="s">
        <v>535</v>
      </c>
      <c r="J117" s="3" t="s">
        <v>536</v>
      </c>
    </row>
    <row r="118" spans="1:10" ht="26" x14ac:dyDescent="0.3">
      <c r="A118" s="37">
        <v>117</v>
      </c>
      <c r="B118" s="32" t="s">
        <v>424</v>
      </c>
      <c r="C118" s="37">
        <v>31</v>
      </c>
      <c r="D118" t="s">
        <v>7</v>
      </c>
      <c r="E118" s="20" t="s">
        <v>4</v>
      </c>
      <c r="F118" s="20" t="s">
        <v>535</v>
      </c>
      <c r="J118" s="3" t="s">
        <v>536</v>
      </c>
    </row>
    <row r="119" spans="1:10" ht="26" x14ac:dyDescent="0.3">
      <c r="A119" s="37">
        <v>118</v>
      </c>
      <c r="B119" s="32" t="s">
        <v>424</v>
      </c>
      <c r="C119" s="37">
        <v>34</v>
      </c>
      <c r="D119" t="s">
        <v>7</v>
      </c>
      <c r="E119" s="20" t="s">
        <v>4</v>
      </c>
      <c r="F119" s="20" t="s">
        <v>535</v>
      </c>
      <c r="J119" s="3" t="s">
        <v>536</v>
      </c>
    </row>
    <row r="120" spans="1:10" ht="26" x14ac:dyDescent="0.3">
      <c r="A120" s="37">
        <v>119</v>
      </c>
      <c r="B120" s="32" t="s">
        <v>424</v>
      </c>
      <c r="C120" s="37">
        <v>34</v>
      </c>
      <c r="D120" t="s">
        <v>7</v>
      </c>
      <c r="E120" s="20" t="s">
        <v>4</v>
      </c>
      <c r="F120" s="20" t="s">
        <v>535</v>
      </c>
      <c r="J120" s="3" t="s">
        <v>536</v>
      </c>
    </row>
    <row r="121" spans="1:10" ht="26" x14ac:dyDescent="0.3">
      <c r="A121" s="37">
        <v>120</v>
      </c>
      <c r="B121" s="32" t="s">
        <v>424</v>
      </c>
      <c r="D121" t="s">
        <v>7</v>
      </c>
      <c r="E121" s="20" t="s">
        <v>4</v>
      </c>
      <c r="F121" s="20" t="s">
        <v>535</v>
      </c>
      <c r="I121">
        <v>16908</v>
      </c>
      <c r="J121" s="3" t="s">
        <v>536</v>
      </c>
    </row>
    <row r="122" spans="1:10" ht="26" x14ac:dyDescent="0.3">
      <c r="A122" s="37">
        <v>121</v>
      </c>
      <c r="B122" s="32" t="s">
        <v>451</v>
      </c>
      <c r="C122" s="37">
        <v>18</v>
      </c>
      <c r="D122" t="s">
        <v>7</v>
      </c>
      <c r="E122" s="20" t="s">
        <v>4</v>
      </c>
      <c r="F122" s="20" t="s">
        <v>535</v>
      </c>
      <c r="I122">
        <v>17809</v>
      </c>
      <c r="J122" s="3" t="s">
        <v>538</v>
      </c>
    </row>
    <row r="123" spans="1:10" ht="26" x14ac:dyDescent="0.3">
      <c r="A123" s="37">
        <v>122</v>
      </c>
      <c r="B123" s="32" t="s">
        <v>424</v>
      </c>
      <c r="C123" s="37">
        <v>15</v>
      </c>
      <c r="D123" t="s">
        <v>7</v>
      </c>
      <c r="E123" s="20" t="s">
        <v>4</v>
      </c>
      <c r="F123" s="20" t="s">
        <v>535</v>
      </c>
      <c r="J123" s="3" t="s">
        <v>539</v>
      </c>
    </row>
    <row r="124" spans="1:10" ht="26" x14ac:dyDescent="0.3">
      <c r="A124" s="37">
        <v>123</v>
      </c>
      <c r="B124" s="32" t="s">
        <v>424</v>
      </c>
      <c r="C124" s="37">
        <v>19</v>
      </c>
      <c r="D124" t="s">
        <v>7</v>
      </c>
      <c r="E124" s="20" t="s">
        <v>4</v>
      </c>
      <c r="F124" s="20" t="s">
        <v>535</v>
      </c>
      <c r="J124" s="3" t="s">
        <v>539</v>
      </c>
    </row>
    <row r="125" spans="1:10" ht="26" x14ac:dyDescent="0.3">
      <c r="A125" s="37">
        <v>124</v>
      </c>
      <c r="B125" s="32" t="s">
        <v>424</v>
      </c>
      <c r="C125" s="37">
        <v>23</v>
      </c>
      <c r="D125" t="s">
        <v>7</v>
      </c>
      <c r="E125" s="20" t="s">
        <v>4</v>
      </c>
      <c r="F125" s="20" t="s">
        <v>535</v>
      </c>
      <c r="J125" s="3" t="s">
        <v>539</v>
      </c>
    </row>
    <row r="126" spans="1:10" ht="26" x14ac:dyDescent="0.3">
      <c r="A126" s="37">
        <v>125</v>
      </c>
      <c r="B126" s="32" t="s">
        <v>424</v>
      </c>
      <c r="C126" s="37">
        <v>30</v>
      </c>
      <c r="D126" t="s">
        <v>7</v>
      </c>
      <c r="E126" s="20" t="s">
        <v>4</v>
      </c>
      <c r="F126" s="20" t="s">
        <v>535</v>
      </c>
      <c r="J126" s="3" t="s">
        <v>539</v>
      </c>
    </row>
    <row r="127" spans="1:10" ht="26" x14ac:dyDescent="0.3">
      <c r="A127" s="37">
        <v>126</v>
      </c>
      <c r="B127" s="32" t="s">
        <v>424</v>
      </c>
      <c r="C127" s="37">
        <v>32</v>
      </c>
      <c r="D127" t="s">
        <v>7</v>
      </c>
      <c r="E127" s="20" t="s">
        <v>4</v>
      </c>
      <c r="F127" s="20" t="s">
        <v>535</v>
      </c>
      <c r="J127" s="3" t="s">
        <v>539</v>
      </c>
    </row>
    <row r="128" spans="1:10" ht="26" x14ac:dyDescent="0.3">
      <c r="A128" s="37">
        <v>127</v>
      </c>
      <c r="B128" s="32" t="s">
        <v>424</v>
      </c>
      <c r="C128" s="37">
        <v>38</v>
      </c>
      <c r="D128" t="s">
        <v>7</v>
      </c>
      <c r="E128" s="20" t="s">
        <v>4</v>
      </c>
      <c r="F128" s="20" t="s">
        <v>535</v>
      </c>
      <c r="J128" s="3" t="s">
        <v>539</v>
      </c>
    </row>
    <row r="129" spans="1:10" ht="26" x14ac:dyDescent="0.3">
      <c r="A129" s="37">
        <v>128</v>
      </c>
      <c r="B129" s="32" t="s">
        <v>448</v>
      </c>
      <c r="C129" s="37">
        <v>24</v>
      </c>
      <c r="D129" t="s">
        <v>7</v>
      </c>
      <c r="E129" s="20" t="s">
        <v>4</v>
      </c>
      <c r="F129" s="20" t="s">
        <v>535</v>
      </c>
      <c r="J129" s="3" t="s">
        <v>540</v>
      </c>
    </row>
    <row r="130" spans="1:10" ht="26" x14ac:dyDescent="0.3">
      <c r="A130" s="37">
        <v>129</v>
      </c>
      <c r="B130" s="32" t="s">
        <v>448</v>
      </c>
      <c r="C130" s="37">
        <v>26</v>
      </c>
      <c r="D130" t="s">
        <v>7</v>
      </c>
      <c r="E130" s="20" t="s">
        <v>4</v>
      </c>
      <c r="F130" s="20" t="s">
        <v>535</v>
      </c>
      <c r="J130" s="3" t="s">
        <v>540</v>
      </c>
    </row>
    <row r="131" spans="1:10" ht="26" x14ac:dyDescent="0.3">
      <c r="A131" s="37">
        <v>130</v>
      </c>
      <c r="B131" s="32" t="s">
        <v>448</v>
      </c>
      <c r="C131" s="37">
        <v>27</v>
      </c>
      <c r="D131" t="s">
        <v>7</v>
      </c>
      <c r="E131" s="20" t="s">
        <v>4</v>
      </c>
      <c r="F131" s="20" t="s">
        <v>535</v>
      </c>
      <c r="J131" s="3" t="s">
        <v>540</v>
      </c>
    </row>
    <row r="132" spans="1:10" ht="26" x14ac:dyDescent="0.3">
      <c r="A132" s="37">
        <v>131</v>
      </c>
      <c r="B132" s="32" t="s">
        <v>448</v>
      </c>
      <c r="C132" s="37">
        <v>30</v>
      </c>
      <c r="D132" t="s">
        <v>7</v>
      </c>
      <c r="E132" s="20" t="s">
        <v>4</v>
      </c>
      <c r="F132" s="20" t="s">
        <v>535</v>
      </c>
      <c r="J132" s="3" t="s">
        <v>540</v>
      </c>
    </row>
    <row r="133" spans="1:10" ht="26" x14ac:dyDescent="0.3">
      <c r="A133" s="37">
        <v>132</v>
      </c>
      <c r="B133" s="32" t="s">
        <v>448</v>
      </c>
      <c r="C133" s="37">
        <v>32</v>
      </c>
      <c r="D133" t="s">
        <v>7</v>
      </c>
      <c r="E133" s="20" t="s">
        <v>4</v>
      </c>
      <c r="F133" s="20" t="s">
        <v>535</v>
      </c>
      <c r="J133" s="3" t="s">
        <v>540</v>
      </c>
    </row>
    <row r="134" spans="1:10" ht="26" x14ac:dyDescent="0.3">
      <c r="A134" s="37">
        <v>133</v>
      </c>
      <c r="B134" s="32" t="s">
        <v>448</v>
      </c>
      <c r="C134" s="37">
        <v>40</v>
      </c>
      <c r="D134" t="s">
        <v>7</v>
      </c>
      <c r="E134" s="20" t="s">
        <v>4</v>
      </c>
      <c r="F134" s="20" t="s">
        <v>535</v>
      </c>
      <c r="J134" s="3" t="s">
        <v>540</v>
      </c>
    </row>
    <row r="135" spans="1:10" ht="26" x14ac:dyDescent="0.3">
      <c r="A135" s="37">
        <v>134</v>
      </c>
      <c r="B135" s="32" t="s">
        <v>404</v>
      </c>
      <c r="C135" s="37">
        <v>11</v>
      </c>
      <c r="D135" t="s">
        <v>13</v>
      </c>
      <c r="E135" s="20" t="s">
        <v>4</v>
      </c>
      <c r="F135" s="20" t="s">
        <v>535</v>
      </c>
      <c r="I135" s="37">
        <v>17821</v>
      </c>
      <c r="J135" s="3" t="s">
        <v>541</v>
      </c>
    </row>
    <row r="136" spans="1:10" ht="26" x14ac:dyDescent="0.3">
      <c r="A136" s="37">
        <v>135</v>
      </c>
      <c r="B136" s="32" t="s">
        <v>424</v>
      </c>
      <c r="D136" t="s">
        <v>7</v>
      </c>
      <c r="E136" s="20" t="s">
        <v>4</v>
      </c>
      <c r="F136" s="20" t="s">
        <v>542</v>
      </c>
    </row>
    <row r="137" spans="1:10" ht="26" x14ac:dyDescent="0.3">
      <c r="A137" s="37">
        <v>136</v>
      </c>
      <c r="B137" s="32" t="s">
        <v>424</v>
      </c>
      <c r="D137" t="s">
        <v>7</v>
      </c>
      <c r="E137" s="20" t="s">
        <v>4</v>
      </c>
      <c r="F137" s="20" t="s">
        <v>542</v>
      </c>
    </row>
    <row r="138" spans="1:10" ht="26" x14ac:dyDescent="0.3">
      <c r="A138" s="37">
        <v>137</v>
      </c>
      <c r="B138" s="32" t="s">
        <v>424</v>
      </c>
      <c r="D138" t="s">
        <v>7</v>
      </c>
      <c r="E138" s="20" t="s">
        <v>4</v>
      </c>
      <c r="F138" s="20" t="s">
        <v>542</v>
      </c>
    </row>
    <row r="139" spans="1:10" ht="26" x14ac:dyDescent="0.3">
      <c r="A139" s="37">
        <v>138</v>
      </c>
      <c r="B139" s="32" t="s">
        <v>424</v>
      </c>
      <c r="D139" t="s">
        <v>7</v>
      </c>
      <c r="E139" s="20" t="s">
        <v>4</v>
      </c>
      <c r="F139" s="20" t="s">
        <v>542</v>
      </c>
    </row>
    <row r="140" spans="1:10" ht="26" x14ac:dyDescent="0.3">
      <c r="A140" s="37">
        <v>139</v>
      </c>
      <c r="B140" s="32" t="s">
        <v>424</v>
      </c>
      <c r="D140" t="s">
        <v>7</v>
      </c>
      <c r="E140" s="20" t="s">
        <v>4</v>
      </c>
      <c r="F140" s="20" t="s">
        <v>542</v>
      </c>
    </row>
    <row r="141" spans="1:10" ht="26" x14ac:dyDescent="0.3">
      <c r="A141" s="37">
        <v>140</v>
      </c>
      <c r="B141" s="32" t="s">
        <v>424</v>
      </c>
      <c r="D141" t="s">
        <v>7</v>
      </c>
      <c r="E141" s="20" t="s">
        <v>4</v>
      </c>
      <c r="F141" s="20" t="s">
        <v>542</v>
      </c>
    </row>
    <row r="142" spans="1:10" ht="26" x14ac:dyDescent="0.3">
      <c r="A142" s="37">
        <v>141</v>
      </c>
      <c r="B142" s="32" t="s">
        <v>424</v>
      </c>
      <c r="D142" t="s">
        <v>7</v>
      </c>
      <c r="E142" s="20" t="s">
        <v>4</v>
      </c>
      <c r="F142" s="20" t="s">
        <v>542</v>
      </c>
    </row>
    <row r="143" spans="1:10" ht="26" x14ac:dyDescent="0.3">
      <c r="A143" s="37">
        <v>142</v>
      </c>
      <c r="B143" s="32" t="s">
        <v>424</v>
      </c>
      <c r="D143" t="s">
        <v>7</v>
      </c>
      <c r="E143" s="20" t="s">
        <v>4</v>
      </c>
      <c r="F143" s="20" t="s">
        <v>542</v>
      </c>
    </row>
    <row r="144" spans="1:10" ht="26" x14ac:dyDescent="0.3">
      <c r="A144" s="37">
        <v>143</v>
      </c>
      <c r="B144" s="32" t="s">
        <v>448</v>
      </c>
      <c r="D144" t="s">
        <v>7</v>
      </c>
      <c r="E144" s="20" t="s">
        <v>4</v>
      </c>
      <c r="F144" s="20" t="s">
        <v>542</v>
      </c>
    </row>
    <row r="145" spans="1:6" ht="26" x14ac:dyDescent="0.3">
      <c r="A145" s="37">
        <v>144</v>
      </c>
      <c r="B145" s="32" t="s">
        <v>448</v>
      </c>
      <c r="D145" t="s">
        <v>7</v>
      </c>
      <c r="E145" s="20" t="s">
        <v>4</v>
      </c>
      <c r="F145" s="20" t="s">
        <v>542</v>
      </c>
    </row>
    <row r="146" spans="1:6" ht="26" x14ac:dyDescent="0.3">
      <c r="A146" s="37">
        <v>145</v>
      </c>
      <c r="B146" s="32" t="s">
        <v>448</v>
      </c>
      <c r="D146" t="s">
        <v>7</v>
      </c>
      <c r="E146" s="20" t="s">
        <v>4</v>
      </c>
      <c r="F146" s="20" t="s">
        <v>542</v>
      </c>
    </row>
    <row r="147" spans="1:6" ht="26" x14ac:dyDescent="0.3">
      <c r="A147" s="37">
        <v>146</v>
      </c>
      <c r="B147" s="32" t="s">
        <v>448</v>
      </c>
      <c r="D147" t="s">
        <v>7</v>
      </c>
      <c r="E147" s="20" t="s">
        <v>4</v>
      </c>
      <c r="F147" s="20" t="s">
        <v>542</v>
      </c>
    </row>
    <row r="148" spans="1:6" ht="26" x14ac:dyDescent="0.3">
      <c r="A148" s="37">
        <v>147</v>
      </c>
      <c r="B148" s="32" t="s">
        <v>448</v>
      </c>
      <c r="D148" t="s">
        <v>7</v>
      </c>
      <c r="E148" s="20" t="s">
        <v>4</v>
      </c>
      <c r="F148" s="20" t="s">
        <v>542</v>
      </c>
    </row>
    <row r="149" spans="1:6" ht="26" x14ac:dyDescent="0.3">
      <c r="A149" s="37">
        <v>148</v>
      </c>
      <c r="B149" s="32" t="s">
        <v>448</v>
      </c>
      <c r="D149" t="s">
        <v>7</v>
      </c>
      <c r="E149" s="20" t="s">
        <v>4</v>
      </c>
      <c r="F149" s="20" t="s">
        <v>542</v>
      </c>
    </row>
    <row r="150" spans="1:6" ht="26" x14ac:dyDescent="0.3">
      <c r="A150" s="37">
        <v>149</v>
      </c>
      <c r="B150" s="32" t="s">
        <v>448</v>
      </c>
      <c r="D150" t="s">
        <v>7</v>
      </c>
      <c r="E150" s="20" t="s">
        <v>4</v>
      </c>
      <c r="F150" s="20" t="s">
        <v>542</v>
      </c>
    </row>
    <row r="151" spans="1:6" ht="26" x14ac:dyDescent="0.3">
      <c r="A151" s="37">
        <v>150</v>
      </c>
      <c r="B151" s="32" t="s">
        <v>448</v>
      </c>
      <c r="D151" t="s">
        <v>7</v>
      </c>
      <c r="E151" s="20" t="s">
        <v>4</v>
      </c>
      <c r="F151" s="20" t="s">
        <v>542</v>
      </c>
    </row>
    <row r="152" spans="1:6" ht="26" x14ac:dyDescent="0.3">
      <c r="A152" s="37">
        <v>151</v>
      </c>
      <c r="B152" s="32" t="s">
        <v>448</v>
      </c>
      <c r="D152" t="s">
        <v>7</v>
      </c>
      <c r="E152" s="20" t="s">
        <v>4</v>
      </c>
      <c r="F152" s="20" t="s">
        <v>542</v>
      </c>
    </row>
    <row r="153" spans="1:6" ht="26" x14ac:dyDescent="0.3">
      <c r="A153" s="37">
        <v>152</v>
      </c>
      <c r="B153" s="32" t="s">
        <v>397</v>
      </c>
      <c r="D153" t="s">
        <v>7</v>
      </c>
      <c r="E153" s="20" t="s">
        <v>4</v>
      </c>
      <c r="F153" s="20" t="s">
        <v>542</v>
      </c>
    </row>
    <row r="154" spans="1:6" ht="26" x14ac:dyDescent="0.3">
      <c r="A154" s="37">
        <v>153</v>
      </c>
      <c r="B154" s="32" t="s">
        <v>397</v>
      </c>
      <c r="D154" t="s">
        <v>7</v>
      </c>
      <c r="E154" s="20" t="s">
        <v>4</v>
      </c>
      <c r="F154" s="20" t="s">
        <v>542</v>
      </c>
    </row>
    <row r="155" spans="1:6" ht="26" x14ac:dyDescent="0.3">
      <c r="A155" s="37">
        <v>154</v>
      </c>
      <c r="B155" s="32" t="s">
        <v>397</v>
      </c>
      <c r="D155" t="s">
        <v>7</v>
      </c>
      <c r="E155" s="20" t="s">
        <v>4</v>
      </c>
      <c r="F155" s="20" t="s">
        <v>542</v>
      </c>
    </row>
    <row r="156" spans="1:6" ht="26" x14ac:dyDescent="0.3">
      <c r="A156" s="37">
        <v>155</v>
      </c>
      <c r="B156" s="32" t="s">
        <v>397</v>
      </c>
      <c r="D156" t="s">
        <v>7</v>
      </c>
      <c r="E156" s="20" t="s">
        <v>4</v>
      </c>
      <c r="F156" s="20" t="s">
        <v>542</v>
      </c>
    </row>
    <row r="157" spans="1:6" ht="26" x14ac:dyDescent="0.3">
      <c r="A157" s="37">
        <v>156</v>
      </c>
      <c r="B157" s="32" t="s">
        <v>397</v>
      </c>
      <c r="D157" t="s">
        <v>7</v>
      </c>
      <c r="E157" s="20" t="s">
        <v>4</v>
      </c>
      <c r="F157" s="20" t="s">
        <v>542</v>
      </c>
    </row>
    <row r="158" spans="1:6" ht="26" x14ac:dyDescent="0.3">
      <c r="A158" s="37">
        <v>157</v>
      </c>
      <c r="B158" s="32" t="s">
        <v>397</v>
      </c>
      <c r="D158" t="s">
        <v>7</v>
      </c>
      <c r="E158" s="20" t="s">
        <v>4</v>
      </c>
      <c r="F158" s="20" t="s">
        <v>542</v>
      </c>
    </row>
    <row r="159" spans="1:6" ht="26" x14ac:dyDescent="0.3">
      <c r="A159" s="37">
        <v>158</v>
      </c>
      <c r="B159" s="32" t="s">
        <v>397</v>
      </c>
      <c r="D159" t="s">
        <v>7</v>
      </c>
      <c r="E159" s="20" t="s">
        <v>4</v>
      </c>
      <c r="F159" s="20" t="s">
        <v>542</v>
      </c>
    </row>
    <row r="160" spans="1:6" ht="26" x14ac:dyDescent="0.3">
      <c r="A160" s="37">
        <v>159</v>
      </c>
      <c r="B160" s="32" t="s">
        <v>397</v>
      </c>
      <c r="D160" t="s">
        <v>7</v>
      </c>
      <c r="E160" s="20" t="s">
        <v>4</v>
      </c>
      <c r="F160" s="20" t="s">
        <v>542</v>
      </c>
    </row>
    <row r="161" spans="1:6" ht="26" x14ac:dyDescent="0.3">
      <c r="A161" s="37">
        <v>160</v>
      </c>
      <c r="B161" s="32" t="s">
        <v>397</v>
      </c>
      <c r="D161" t="s">
        <v>7</v>
      </c>
      <c r="E161" s="20" t="s">
        <v>4</v>
      </c>
      <c r="F161" s="20" t="s">
        <v>542</v>
      </c>
    </row>
    <row r="162" spans="1:6" ht="26" x14ac:dyDescent="0.3">
      <c r="A162" s="37">
        <v>161</v>
      </c>
      <c r="B162" s="32" t="s">
        <v>397</v>
      </c>
      <c r="D162" t="s">
        <v>7</v>
      </c>
      <c r="E162" s="20" t="s">
        <v>4</v>
      </c>
      <c r="F162" s="20" t="s">
        <v>542</v>
      </c>
    </row>
    <row r="163" spans="1:6" ht="26" x14ac:dyDescent="0.3">
      <c r="A163" s="37">
        <v>162</v>
      </c>
      <c r="B163" s="32" t="s">
        <v>397</v>
      </c>
      <c r="D163" t="s">
        <v>7</v>
      </c>
      <c r="E163" s="20" t="s">
        <v>4</v>
      </c>
      <c r="F163" s="20" t="s">
        <v>542</v>
      </c>
    </row>
    <row r="164" spans="1:6" ht="26" x14ac:dyDescent="0.3">
      <c r="A164" s="37">
        <v>163</v>
      </c>
      <c r="B164" s="32" t="s">
        <v>397</v>
      </c>
      <c r="D164" t="s">
        <v>7</v>
      </c>
      <c r="E164" s="20" t="s">
        <v>4</v>
      </c>
      <c r="F164" s="20" t="s">
        <v>542</v>
      </c>
    </row>
    <row r="165" spans="1:6" ht="26" x14ac:dyDescent="0.3">
      <c r="A165" s="37">
        <v>164</v>
      </c>
      <c r="B165" s="32" t="s">
        <v>397</v>
      </c>
      <c r="D165" t="s">
        <v>7</v>
      </c>
      <c r="E165" s="20" t="s">
        <v>4</v>
      </c>
      <c r="F165" s="20" t="s">
        <v>542</v>
      </c>
    </row>
    <row r="166" spans="1:6" ht="26" x14ac:dyDescent="0.3">
      <c r="A166" s="37">
        <v>165</v>
      </c>
      <c r="B166" s="32" t="s">
        <v>397</v>
      </c>
      <c r="D166" t="s">
        <v>7</v>
      </c>
      <c r="E166" s="20" t="s">
        <v>4</v>
      </c>
      <c r="F166" s="20" t="s">
        <v>542</v>
      </c>
    </row>
    <row r="167" spans="1:6" ht="26" x14ac:dyDescent="0.3">
      <c r="A167" s="37">
        <v>166</v>
      </c>
      <c r="B167" s="32" t="s">
        <v>397</v>
      </c>
      <c r="D167" t="s">
        <v>7</v>
      </c>
      <c r="E167" s="20" t="s">
        <v>4</v>
      </c>
      <c r="F167" s="20" t="s">
        <v>542</v>
      </c>
    </row>
    <row r="168" spans="1:6" ht="26" x14ac:dyDescent="0.3">
      <c r="A168" s="37">
        <v>167</v>
      </c>
      <c r="B168" s="32" t="s">
        <v>397</v>
      </c>
      <c r="D168" t="s">
        <v>7</v>
      </c>
      <c r="E168" s="20" t="s">
        <v>4</v>
      </c>
      <c r="F168" s="20" t="s">
        <v>542</v>
      </c>
    </row>
    <row r="169" spans="1:6" ht="26" x14ac:dyDescent="0.3">
      <c r="A169" s="37">
        <v>168</v>
      </c>
      <c r="B169" s="32" t="s">
        <v>397</v>
      </c>
      <c r="D169" t="s">
        <v>7</v>
      </c>
      <c r="E169" s="20" t="s">
        <v>4</v>
      </c>
      <c r="F169" s="20" t="s">
        <v>542</v>
      </c>
    </row>
    <row r="170" spans="1:6" ht="26" x14ac:dyDescent="0.3">
      <c r="A170" s="37">
        <v>169</v>
      </c>
      <c r="B170" s="32" t="s">
        <v>397</v>
      </c>
      <c r="D170" t="s">
        <v>7</v>
      </c>
      <c r="E170" s="20" t="s">
        <v>4</v>
      </c>
      <c r="F170" s="20" t="s">
        <v>542</v>
      </c>
    </row>
    <row r="171" spans="1:6" ht="26" x14ac:dyDescent="0.3">
      <c r="A171" s="37">
        <v>170</v>
      </c>
      <c r="B171" s="32" t="s">
        <v>397</v>
      </c>
      <c r="D171" t="s">
        <v>7</v>
      </c>
      <c r="E171" s="20" t="s">
        <v>4</v>
      </c>
      <c r="F171" s="20" t="s">
        <v>542</v>
      </c>
    </row>
    <row r="172" spans="1:6" ht="26" x14ac:dyDescent="0.3">
      <c r="A172" s="37">
        <v>171</v>
      </c>
      <c r="B172" s="32" t="s">
        <v>397</v>
      </c>
      <c r="D172" t="s">
        <v>7</v>
      </c>
      <c r="E172" s="20" t="s">
        <v>4</v>
      </c>
      <c r="F172" s="20" t="s">
        <v>542</v>
      </c>
    </row>
    <row r="173" spans="1:6" ht="26" x14ac:dyDescent="0.3">
      <c r="A173" s="37">
        <v>172</v>
      </c>
      <c r="B173" s="32" t="s">
        <v>397</v>
      </c>
      <c r="D173" t="s">
        <v>7</v>
      </c>
      <c r="E173" s="20" t="s">
        <v>4</v>
      </c>
      <c r="F173" s="20" t="s">
        <v>542</v>
      </c>
    </row>
    <row r="174" spans="1:6" ht="26" x14ac:dyDescent="0.3">
      <c r="A174" s="37">
        <v>173</v>
      </c>
      <c r="B174" s="32" t="s">
        <v>397</v>
      </c>
      <c r="D174" t="s">
        <v>7</v>
      </c>
      <c r="E174" s="20" t="s">
        <v>4</v>
      </c>
      <c r="F174" s="20" t="s">
        <v>542</v>
      </c>
    </row>
    <row r="175" spans="1:6" ht="26" x14ac:dyDescent="0.3">
      <c r="A175" s="37">
        <v>174</v>
      </c>
      <c r="B175" s="32" t="s">
        <v>397</v>
      </c>
      <c r="D175" t="s">
        <v>7</v>
      </c>
      <c r="E175" s="20" t="s">
        <v>4</v>
      </c>
      <c r="F175" s="20" t="s">
        <v>542</v>
      </c>
    </row>
    <row r="176" spans="1:6" ht="26" x14ac:dyDescent="0.3">
      <c r="A176" s="37">
        <v>175</v>
      </c>
      <c r="B176" s="32" t="s">
        <v>397</v>
      </c>
      <c r="D176" t="s">
        <v>7</v>
      </c>
      <c r="E176" s="20" t="s">
        <v>4</v>
      </c>
      <c r="F176" s="20" t="s">
        <v>542</v>
      </c>
    </row>
    <row r="177" spans="1:9" ht="26" x14ac:dyDescent="0.3">
      <c r="A177" s="37">
        <v>176</v>
      </c>
      <c r="B177" s="32" t="s">
        <v>397</v>
      </c>
      <c r="D177" t="s">
        <v>7</v>
      </c>
      <c r="E177" s="20" t="s">
        <v>4</v>
      </c>
      <c r="F177" s="20" t="s">
        <v>542</v>
      </c>
    </row>
    <row r="178" spans="1:9" ht="26" x14ac:dyDescent="0.3">
      <c r="A178" s="37">
        <v>177</v>
      </c>
      <c r="B178" s="32" t="s">
        <v>397</v>
      </c>
      <c r="D178" t="s">
        <v>7</v>
      </c>
      <c r="E178" s="20" t="s">
        <v>4</v>
      </c>
      <c r="F178" s="20" t="s">
        <v>542</v>
      </c>
    </row>
    <row r="179" spans="1:9" ht="26" x14ac:dyDescent="0.3">
      <c r="A179" s="37">
        <v>178</v>
      </c>
      <c r="B179" s="32" t="s">
        <v>397</v>
      </c>
      <c r="D179" t="s">
        <v>7</v>
      </c>
      <c r="E179" s="20" t="s">
        <v>4</v>
      </c>
      <c r="F179" s="20" t="s">
        <v>542</v>
      </c>
    </row>
    <row r="180" spans="1:9" ht="26" x14ac:dyDescent="0.3">
      <c r="A180" s="37">
        <v>179</v>
      </c>
      <c r="B180" s="32" t="s">
        <v>397</v>
      </c>
      <c r="D180" t="s">
        <v>7</v>
      </c>
      <c r="E180" s="20" t="s">
        <v>4</v>
      </c>
      <c r="F180" s="20" t="s">
        <v>542</v>
      </c>
    </row>
    <row r="181" spans="1:9" ht="26" x14ac:dyDescent="0.3">
      <c r="A181" s="37">
        <v>180</v>
      </c>
      <c r="B181" s="32" t="s">
        <v>397</v>
      </c>
      <c r="D181" t="s">
        <v>7</v>
      </c>
      <c r="E181" s="20" t="s">
        <v>4</v>
      </c>
      <c r="F181" s="20" t="s">
        <v>542</v>
      </c>
    </row>
    <row r="182" spans="1:9" ht="26" x14ac:dyDescent="0.3">
      <c r="A182" s="37">
        <v>181</v>
      </c>
      <c r="B182" s="32" t="s">
        <v>397</v>
      </c>
      <c r="D182" t="s">
        <v>7</v>
      </c>
      <c r="E182" s="20" t="s">
        <v>4</v>
      </c>
      <c r="F182" s="20" t="s">
        <v>542</v>
      </c>
    </row>
    <row r="183" spans="1:9" ht="26" x14ac:dyDescent="0.3">
      <c r="A183" s="37">
        <v>182</v>
      </c>
      <c r="B183" s="32" t="s">
        <v>397</v>
      </c>
      <c r="D183" t="s">
        <v>7</v>
      </c>
      <c r="E183" s="20" t="s">
        <v>4</v>
      </c>
      <c r="F183" s="20" t="s">
        <v>542</v>
      </c>
    </row>
    <row r="184" spans="1:9" ht="26" x14ac:dyDescent="0.3">
      <c r="A184" s="37">
        <v>183</v>
      </c>
      <c r="B184" s="32" t="s">
        <v>397</v>
      </c>
      <c r="D184" t="s">
        <v>7</v>
      </c>
      <c r="E184" s="20" t="s">
        <v>4</v>
      </c>
      <c r="F184" s="20" t="s">
        <v>542</v>
      </c>
    </row>
    <row r="185" spans="1:9" ht="26" x14ac:dyDescent="0.3">
      <c r="A185" s="37">
        <v>184</v>
      </c>
      <c r="B185" s="32" t="s">
        <v>397</v>
      </c>
      <c r="D185" t="s">
        <v>7</v>
      </c>
      <c r="E185" s="20" t="s">
        <v>4</v>
      </c>
      <c r="F185" s="20" t="s">
        <v>542</v>
      </c>
    </row>
    <row r="186" spans="1:9" ht="26" x14ac:dyDescent="0.3">
      <c r="A186" s="37">
        <v>185</v>
      </c>
      <c r="B186" s="32" t="s">
        <v>397</v>
      </c>
      <c r="D186" t="s">
        <v>7</v>
      </c>
      <c r="E186" s="20" t="s">
        <v>4</v>
      </c>
      <c r="F186" s="20" t="s">
        <v>542</v>
      </c>
    </row>
    <row r="187" spans="1:9" ht="26" x14ac:dyDescent="0.3">
      <c r="A187" s="37">
        <v>186</v>
      </c>
      <c r="B187" s="32" t="s">
        <v>397</v>
      </c>
      <c r="D187" t="s">
        <v>7</v>
      </c>
      <c r="E187" s="20" t="s">
        <v>4</v>
      </c>
      <c r="F187" s="20" t="s">
        <v>542</v>
      </c>
    </row>
    <row r="188" spans="1:9" ht="26" x14ac:dyDescent="0.3">
      <c r="A188" s="37">
        <v>187</v>
      </c>
      <c r="B188" s="32" t="s">
        <v>397</v>
      </c>
      <c r="D188" t="s">
        <v>7</v>
      </c>
      <c r="E188" s="20" t="s">
        <v>4</v>
      </c>
      <c r="F188" s="20" t="s">
        <v>542</v>
      </c>
    </row>
    <row r="189" spans="1:9" ht="26" x14ac:dyDescent="0.3">
      <c r="A189" s="37">
        <v>188</v>
      </c>
      <c r="B189" s="32" t="s">
        <v>397</v>
      </c>
      <c r="D189" t="s">
        <v>7</v>
      </c>
      <c r="E189" s="20" t="s">
        <v>4</v>
      </c>
      <c r="F189" s="20" t="s">
        <v>542</v>
      </c>
    </row>
    <row r="190" spans="1:9" ht="26" x14ac:dyDescent="0.3">
      <c r="A190" s="37">
        <v>189</v>
      </c>
      <c r="B190" s="32" t="s">
        <v>397</v>
      </c>
      <c r="D190" t="s">
        <v>7</v>
      </c>
      <c r="E190" s="20" t="s">
        <v>4</v>
      </c>
      <c r="F190" s="20" t="s">
        <v>542</v>
      </c>
    </row>
    <row r="191" spans="1:9" ht="26" x14ac:dyDescent="0.3">
      <c r="A191" s="37">
        <v>190</v>
      </c>
      <c r="B191" s="32" t="s">
        <v>397</v>
      </c>
      <c r="D191" t="s">
        <v>7</v>
      </c>
      <c r="E191" s="20" t="s">
        <v>4</v>
      </c>
      <c r="F191" s="20" t="s">
        <v>542</v>
      </c>
    </row>
    <row r="192" spans="1:9" ht="26" x14ac:dyDescent="0.3">
      <c r="A192" s="37">
        <v>191</v>
      </c>
      <c r="B192" s="32" t="s">
        <v>403</v>
      </c>
      <c r="D192" t="s">
        <v>7</v>
      </c>
      <c r="E192" s="20" t="s">
        <v>4</v>
      </c>
      <c r="F192" s="20" t="s">
        <v>542</v>
      </c>
      <c r="I192" s="37">
        <v>18964</v>
      </c>
    </row>
    <row r="193" spans="1:6" ht="26" x14ac:dyDescent="0.3">
      <c r="A193" s="37">
        <v>192</v>
      </c>
      <c r="B193" s="32" t="s">
        <v>397</v>
      </c>
      <c r="C193" s="37">
        <v>22</v>
      </c>
      <c r="D193" t="s">
        <v>13</v>
      </c>
      <c r="E193" s="20" t="s">
        <v>4</v>
      </c>
      <c r="F193" s="20" t="s">
        <v>542</v>
      </c>
    </row>
    <row r="194" spans="1:6" ht="26" x14ac:dyDescent="0.3">
      <c r="A194" s="37">
        <v>193</v>
      </c>
      <c r="B194" s="32" t="s">
        <v>397</v>
      </c>
      <c r="C194" s="37">
        <v>28</v>
      </c>
      <c r="D194" t="s">
        <v>13</v>
      </c>
      <c r="E194" s="20" t="s">
        <v>4</v>
      </c>
      <c r="F194" s="20" t="s">
        <v>542</v>
      </c>
    </row>
    <row r="195" spans="1:6" ht="26" x14ac:dyDescent="0.3">
      <c r="A195" s="37">
        <v>194</v>
      </c>
      <c r="B195" s="32" t="s">
        <v>397</v>
      </c>
      <c r="C195" s="37">
        <v>28</v>
      </c>
      <c r="D195" t="s">
        <v>13</v>
      </c>
      <c r="E195" s="20" t="s">
        <v>4</v>
      </c>
      <c r="F195" s="20" t="s">
        <v>542</v>
      </c>
    </row>
    <row r="196" spans="1:6" ht="26" x14ac:dyDescent="0.3">
      <c r="A196" s="37">
        <v>195</v>
      </c>
      <c r="B196" s="32" t="s">
        <v>397</v>
      </c>
      <c r="C196" s="37">
        <v>32</v>
      </c>
      <c r="D196" t="s">
        <v>13</v>
      </c>
      <c r="E196" s="20" t="s">
        <v>4</v>
      </c>
      <c r="F196" s="20" t="s">
        <v>542</v>
      </c>
    </row>
    <row r="197" spans="1:6" ht="26" x14ac:dyDescent="0.3">
      <c r="A197" s="37">
        <v>196</v>
      </c>
      <c r="B197" s="32" t="s">
        <v>397</v>
      </c>
      <c r="C197" s="37">
        <v>45</v>
      </c>
      <c r="D197" t="s">
        <v>13</v>
      </c>
      <c r="E197" s="20" t="s">
        <v>4</v>
      </c>
      <c r="F197" s="20" t="s">
        <v>542</v>
      </c>
    </row>
    <row r="198" spans="1:6" ht="26" x14ac:dyDescent="0.3">
      <c r="A198" s="37">
        <v>197</v>
      </c>
      <c r="B198" s="32" t="s">
        <v>397</v>
      </c>
      <c r="C198" s="37">
        <v>60</v>
      </c>
      <c r="D198" t="s">
        <v>13</v>
      </c>
      <c r="E198" s="20" t="s">
        <v>4</v>
      </c>
      <c r="F198" s="20" t="s">
        <v>542</v>
      </c>
    </row>
    <row r="199" spans="1:6" ht="26" x14ac:dyDescent="0.3">
      <c r="A199" s="37">
        <v>198</v>
      </c>
      <c r="B199" s="32" t="s">
        <v>397</v>
      </c>
      <c r="C199" s="37">
        <v>16</v>
      </c>
      <c r="D199" t="s">
        <v>7</v>
      </c>
      <c r="E199" s="20" t="s">
        <v>4</v>
      </c>
      <c r="F199" s="20" t="s">
        <v>542</v>
      </c>
    </row>
    <row r="200" spans="1:6" ht="26" x14ac:dyDescent="0.3">
      <c r="A200" s="37">
        <v>199</v>
      </c>
      <c r="B200" s="32" t="s">
        <v>397</v>
      </c>
      <c r="C200" s="37">
        <v>22</v>
      </c>
      <c r="D200" t="s">
        <v>7</v>
      </c>
      <c r="E200" s="20" t="s">
        <v>4</v>
      </c>
      <c r="F200" s="20" t="s">
        <v>542</v>
      </c>
    </row>
    <row r="201" spans="1:6" ht="26" x14ac:dyDescent="0.3">
      <c r="A201" s="37">
        <v>200</v>
      </c>
      <c r="B201" s="32" t="s">
        <v>397</v>
      </c>
      <c r="C201" s="37">
        <v>24</v>
      </c>
      <c r="D201" t="s">
        <v>7</v>
      </c>
      <c r="E201" s="20" t="s">
        <v>4</v>
      </c>
      <c r="F201" s="20" t="s">
        <v>542</v>
      </c>
    </row>
    <row r="202" spans="1:6" ht="26" x14ac:dyDescent="0.3">
      <c r="A202" s="37">
        <v>201</v>
      </c>
      <c r="B202" s="32" t="s">
        <v>397</v>
      </c>
      <c r="C202" s="37">
        <v>25</v>
      </c>
      <c r="D202" t="s">
        <v>7</v>
      </c>
      <c r="E202" s="20" t="s">
        <v>4</v>
      </c>
      <c r="F202" s="20" t="s">
        <v>542</v>
      </c>
    </row>
    <row r="203" spans="1:6" ht="26" x14ac:dyDescent="0.3">
      <c r="A203" s="37">
        <v>202</v>
      </c>
      <c r="B203" s="32" t="s">
        <v>397</v>
      </c>
      <c r="C203" s="37">
        <v>25</v>
      </c>
      <c r="D203" t="s">
        <v>7</v>
      </c>
      <c r="E203" s="20" t="s">
        <v>4</v>
      </c>
      <c r="F203" s="20" t="s">
        <v>542</v>
      </c>
    </row>
    <row r="204" spans="1:6" ht="26" x14ac:dyDescent="0.3">
      <c r="A204" s="37">
        <v>203</v>
      </c>
      <c r="B204" s="32" t="s">
        <v>397</v>
      </c>
      <c r="C204" s="37">
        <v>28</v>
      </c>
      <c r="D204" t="s">
        <v>7</v>
      </c>
      <c r="E204" s="20" t="s">
        <v>4</v>
      </c>
      <c r="F204" s="20" t="s">
        <v>542</v>
      </c>
    </row>
    <row r="205" spans="1:6" ht="26" x14ac:dyDescent="0.3">
      <c r="A205" s="37">
        <v>204</v>
      </c>
      <c r="B205" s="32" t="s">
        <v>397</v>
      </c>
      <c r="C205" s="37">
        <v>28</v>
      </c>
      <c r="D205" t="s">
        <v>7</v>
      </c>
      <c r="E205" s="20" t="s">
        <v>4</v>
      </c>
      <c r="F205" s="20" t="s">
        <v>542</v>
      </c>
    </row>
    <row r="206" spans="1:6" ht="26" x14ac:dyDescent="0.3">
      <c r="A206" s="37">
        <v>205</v>
      </c>
      <c r="B206" s="32" t="s">
        <v>397</v>
      </c>
      <c r="C206" s="37">
        <v>32</v>
      </c>
      <c r="D206" t="s">
        <v>7</v>
      </c>
      <c r="E206" s="20" t="s">
        <v>4</v>
      </c>
      <c r="F206" s="20" t="s">
        <v>542</v>
      </c>
    </row>
    <row r="207" spans="1:6" ht="26" x14ac:dyDescent="0.3">
      <c r="A207" s="37">
        <v>206</v>
      </c>
      <c r="B207" s="32" t="s">
        <v>397</v>
      </c>
      <c r="C207" s="37">
        <v>59</v>
      </c>
      <c r="D207" t="s">
        <v>7</v>
      </c>
      <c r="E207" s="20" t="s">
        <v>4</v>
      </c>
      <c r="F207" s="20" t="s">
        <v>542</v>
      </c>
    </row>
    <row r="208" spans="1:6" ht="26" x14ac:dyDescent="0.3">
      <c r="A208" s="37">
        <v>207</v>
      </c>
      <c r="B208" s="32" t="s">
        <v>397</v>
      </c>
      <c r="C208" s="37">
        <v>55</v>
      </c>
      <c r="D208" t="s">
        <v>7</v>
      </c>
      <c r="E208" s="20" t="s">
        <v>4</v>
      </c>
      <c r="F208" s="20" t="s">
        <v>542</v>
      </c>
    </row>
    <row r="209" spans="1:10" ht="26" x14ac:dyDescent="0.3">
      <c r="A209" s="37">
        <v>208</v>
      </c>
      <c r="B209" s="32" t="s">
        <v>397</v>
      </c>
      <c r="C209" s="37">
        <v>61</v>
      </c>
      <c r="D209" t="s">
        <v>7</v>
      </c>
      <c r="E209" s="20" t="s">
        <v>4</v>
      </c>
      <c r="F209" s="20" t="s">
        <v>542</v>
      </c>
    </row>
    <row r="210" spans="1:10" ht="26" x14ac:dyDescent="0.3">
      <c r="A210" s="37">
        <v>209</v>
      </c>
      <c r="B210" s="32" t="s">
        <v>397</v>
      </c>
      <c r="C210" s="37">
        <v>61</v>
      </c>
      <c r="D210" t="s">
        <v>7</v>
      </c>
      <c r="E210" s="20" t="s">
        <v>4</v>
      </c>
      <c r="F210" s="20" t="s">
        <v>542</v>
      </c>
    </row>
    <row r="211" spans="1:10" ht="26" x14ac:dyDescent="0.3">
      <c r="A211" s="37">
        <v>210</v>
      </c>
      <c r="B211" s="32" t="s">
        <v>430</v>
      </c>
      <c r="C211" s="37">
        <v>16</v>
      </c>
      <c r="D211" t="s">
        <v>7</v>
      </c>
      <c r="E211" s="20" t="s">
        <v>4</v>
      </c>
      <c r="F211" s="20" t="s">
        <v>542</v>
      </c>
      <c r="J211" t="s">
        <v>551</v>
      </c>
    </row>
    <row r="212" spans="1:10" ht="26" x14ac:dyDescent="0.3">
      <c r="A212" s="37">
        <v>211</v>
      </c>
      <c r="B212" s="32" t="s">
        <v>430</v>
      </c>
      <c r="C212" s="37">
        <v>35</v>
      </c>
      <c r="D212" t="s">
        <v>7</v>
      </c>
      <c r="E212" s="20" t="s">
        <v>4</v>
      </c>
      <c r="F212" s="20" t="s">
        <v>542</v>
      </c>
      <c r="J212" t="s">
        <v>552</v>
      </c>
    </row>
    <row r="213" spans="1:10" ht="26" x14ac:dyDescent="0.3">
      <c r="A213" s="37">
        <v>212</v>
      </c>
      <c r="B213" s="32" t="s">
        <v>399</v>
      </c>
      <c r="C213" s="37">
        <v>20</v>
      </c>
      <c r="D213" t="s">
        <v>13</v>
      </c>
      <c r="E213" s="20" t="s">
        <v>4</v>
      </c>
      <c r="F213" s="20" t="s">
        <v>542</v>
      </c>
      <c r="J213" t="s">
        <v>550</v>
      </c>
    </row>
    <row r="214" spans="1:10" ht="26" x14ac:dyDescent="0.3">
      <c r="A214" s="37">
        <v>213</v>
      </c>
      <c r="B214" s="32" t="s">
        <v>399</v>
      </c>
      <c r="C214" s="37">
        <v>40</v>
      </c>
      <c r="D214" t="s">
        <v>7</v>
      </c>
      <c r="E214" s="20" t="s">
        <v>4</v>
      </c>
      <c r="F214" s="20" t="s">
        <v>542</v>
      </c>
      <c r="J214" t="s">
        <v>549</v>
      </c>
    </row>
    <row r="215" spans="1:10" ht="26" x14ac:dyDescent="0.3">
      <c r="A215" s="37">
        <v>214</v>
      </c>
      <c r="B215" s="32" t="s">
        <v>405</v>
      </c>
      <c r="C215" s="37">
        <v>25</v>
      </c>
      <c r="D215" t="s">
        <v>13</v>
      </c>
      <c r="E215" s="20" t="s">
        <v>4</v>
      </c>
      <c r="F215" s="20" t="s">
        <v>542</v>
      </c>
    </row>
    <row r="216" spans="1:10" ht="26" x14ac:dyDescent="0.3">
      <c r="A216" s="37">
        <v>215</v>
      </c>
      <c r="B216" s="32" t="s">
        <v>405</v>
      </c>
      <c r="C216" s="37">
        <v>27</v>
      </c>
      <c r="D216" t="s">
        <v>7</v>
      </c>
      <c r="E216" s="20" t="s">
        <v>4</v>
      </c>
      <c r="F216" s="20" t="s">
        <v>542</v>
      </c>
    </row>
    <row r="217" spans="1:10" ht="26" x14ac:dyDescent="0.3">
      <c r="A217" s="37">
        <v>216</v>
      </c>
      <c r="B217" s="32" t="s">
        <v>15</v>
      </c>
      <c r="C217" s="37">
        <v>33</v>
      </c>
      <c r="D217" t="s">
        <v>13</v>
      </c>
      <c r="E217" s="20" t="s">
        <v>4</v>
      </c>
      <c r="F217" s="20" t="s">
        <v>542</v>
      </c>
    </row>
    <row r="218" spans="1:10" ht="26" x14ac:dyDescent="0.3">
      <c r="A218" s="37">
        <v>217</v>
      </c>
      <c r="B218" s="32" t="s">
        <v>452</v>
      </c>
      <c r="C218" s="37">
        <v>45</v>
      </c>
      <c r="D218" t="s">
        <v>7</v>
      </c>
      <c r="E218" s="20" t="s">
        <v>4</v>
      </c>
      <c r="F218" s="20" t="s">
        <v>542</v>
      </c>
      <c r="I218" s="37">
        <f>I192+26</f>
        <v>18990</v>
      </c>
      <c r="J218" t="s">
        <v>548</v>
      </c>
    </row>
    <row r="219" spans="1:10" ht="26" x14ac:dyDescent="0.3">
      <c r="A219" s="37">
        <v>218</v>
      </c>
      <c r="B219" s="32" t="s">
        <v>503</v>
      </c>
      <c r="C219" s="37">
        <v>36</v>
      </c>
      <c r="D219" t="s">
        <v>7</v>
      </c>
      <c r="E219" s="20" t="s">
        <v>4</v>
      </c>
      <c r="F219" s="20" t="s">
        <v>543</v>
      </c>
      <c r="J219" s="3" t="s">
        <v>544</v>
      </c>
    </row>
    <row r="220" spans="1:10" ht="26" x14ac:dyDescent="0.3">
      <c r="A220" s="37">
        <v>219</v>
      </c>
      <c r="B220" s="32" t="s">
        <v>424</v>
      </c>
      <c r="C220" s="37">
        <v>22</v>
      </c>
      <c r="D220" t="s">
        <v>7</v>
      </c>
      <c r="E220" s="20" t="s">
        <v>4</v>
      </c>
      <c r="F220" s="20" t="s">
        <v>543</v>
      </c>
      <c r="I220" s="37">
        <v>21340</v>
      </c>
      <c r="J220" s="3" t="s">
        <v>545</v>
      </c>
    </row>
    <row r="221" spans="1:10" ht="26" x14ac:dyDescent="0.3">
      <c r="A221" s="37">
        <v>220</v>
      </c>
      <c r="B221" s="32" t="s">
        <v>448</v>
      </c>
      <c r="C221" s="37">
        <v>22</v>
      </c>
      <c r="D221" t="s">
        <v>7</v>
      </c>
      <c r="E221" s="20" t="s">
        <v>4</v>
      </c>
      <c r="F221" s="20" t="s">
        <v>543</v>
      </c>
    </row>
    <row r="222" spans="1:10" ht="26" x14ac:dyDescent="0.3">
      <c r="A222" s="37">
        <v>221</v>
      </c>
      <c r="B222" s="32" t="s">
        <v>448</v>
      </c>
      <c r="C222" s="37">
        <v>22</v>
      </c>
      <c r="D222" t="s">
        <v>7</v>
      </c>
      <c r="E222" s="20" t="s">
        <v>4</v>
      </c>
      <c r="F222" s="20" t="s">
        <v>543</v>
      </c>
    </row>
    <row r="223" spans="1:10" ht="26" x14ac:dyDescent="0.3">
      <c r="A223" s="37">
        <v>222</v>
      </c>
      <c r="B223" s="32" t="s">
        <v>448</v>
      </c>
      <c r="C223" s="37">
        <v>25</v>
      </c>
      <c r="D223" t="s">
        <v>7</v>
      </c>
      <c r="E223" s="20" t="s">
        <v>4</v>
      </c>
      <c r="F223" s="20" t="s">
        <v>543</v>
      </c>
    </row>
    <row r="224" spans="1:10" ht="26" x14ac:dyDescent="0.3">
      <c r="A224" s="37">
        <v>223</v>
      </c>
      <c r="B224" s="32" t="s">
        <v>448</v>
      </c>
      <c r="C224" s="37">
        <v>28</v>
      </c>
      <c r="D224" t="s">
        <v>7</v>
      </c>
      <c r="E224" s="20" t="s">
        <v>4</v>
      </c>
      <c r="F224" s="20" t="s">
        <v>543</v>
      </c>
    </row>
    <row r="225" spans="1:6" ht="26" x14ac:dyDescent="0.3">
      <c r="A225" s="37">
        <v>224</v>
      </c>
      <c r="B225" s="32" t="s">
        <v>448</v>
      </c>
      <c r="C225" s="37">
        <v>30</v>
      </c>
      <c r="D225" t="s">
        <v>7</v>
      </c>
      <c r="E225" s="20" t="s">
        <v>4</v>
      </c>
      <c r="F225" s="20" t="s">
        <v>543</v>
      </c>
    </row>
    <row r="226" spans="1:6" ht="26" x14ac:dyDescent="0.3">
      <c r="A226" s="37">
        <v>225</v>
      </c>
      <c r="B226" s="32" t="s">
        <v>448</v>
      </c>
      <c r="C226" s="37">
        <v>32</v>
      </c>
      <c r="D226" t="s">
        <v>7</v>
      </c>
      <c r="E226" s="20" t="s">
        <v>4</v>
      </c>
      <c r="F226" s="20" t="s">
        <v>543</v>
      </c>
    </row>
    <row r="227" spans="1:6" ht="26" x14ac:dyDescent="0.3">
      <c r="A227" s="37">
        <v>226</v>
      </c>
      <c r="B227" s="32" t="s">
        <v>448</v>
      </c>
      <c r="C227" s="37">
        <v>32</v>
      </c>
      <c r="D227" t="s">
        <v>7</v>
      </c>
      <c r="E227" s="20" t="s">
        <v>4</v>
      </c>
      <c r="F227" s="20" t="s">
        <v>543</v>
      </c>
    </row>
    <row r="228" spans="1:6" ht="26" x14ac:dyDescent="0.3">
      <c r="A228" s="37">
        <v>227</v>
      </c>
      <c r="B228" s="32" t="s">
        <v>448</v>
      </c>
      <c r="C228" s="37">
        <v>33</v>
      </c>
      <c r="D228" t="s">
        <v>7</v>
      </c>
      <c r="E228" s="20" t="s">
        <v>4</v>
      </c>
      <c r="F228" s="20" t="s">
        <v>543</v>
      </c>
    </row>
    <row r="229" spans="1:6" ht="26" x14ac:dyDescent="0.3">
      <c r="A229" s="37">
        <v>228</v>
      </c>
      <c r="B229" s="32" t="s">
        <v>448</v>
      </c>
      <c r="C229" s="37">
        <v>41</v>
      </c>
      <c r="D229" t="s">
        <v>7</v>
      </c>
      <c r="E229" s="20" t="s">
        <v>4</v>
      </c>
      <c r="F229" s="20" t="s">
        <v>543</v>
      </c>
    </row>
    <row r="230" spans="1:6" ht="26" x14ac:dyDescent="0.3">
      <c r="A230" s="37">
        <v>229</v>
      </c>
      <c r="B230" s="32" t="s">
        <v>448</v>
      </c>
      <c r="C230" s="37">
        <v>4</v>
      </c>
      <c r="D230" t="s">
        <v>13</v>
      </c>
      <c r="E230" s="20" t="s">
        <v>4</v>
      </c>
      <c r="F230" s="20" t="s">
        <v>543</v>
      </c>
    </row>
    <row r="231" spans="1:6" ht="26" x14ac:dyDescent="0.3">
      <c r="A231" s="37">
        <v>230</v>
      </c>
      <c r="B231" s="32" t="s">
        <v>448</v>
      </c>
      <c r="C231" s="37">
        <v>10</v>
      </c>
      <c r="D231" t="s">
        <v>13</v>
      </c>
      <c r="E231" s="20" t="s">
        <v>4</v>
      </c>
      <c r="F231" s="20" t="s">
        <v>543</v>
      </c>
    </row>
    <row r="232" spans="1:6" ht="26" x14ac:dyDescent="0.3">
      <c r="A232" s="37">
        <v>231</v>
      </c>
      <c r="B232" s="32" t="s">
        <v>448</v>
      </c>
      <c r="C232" s="37">
        <v>28</v>
      </c>
      <c r="D232" t="s">
        <v>13</v>
      </c>
      <c r="E232" s="20" t="s">
        <v>4</v>
      </c>
      <c r="F232" s="20" t="s">
        <v>543</v>
      </c>
    </row>
    <row r="233" spans="1:6" ht="26" x14ac:dyDescent="0.3">
      <c r="A233" s="37">
        <v>232</v>
      </c>
      <c r="B233" s="32" t="s">
        <v>424</v>
      </c>
      <c r="C233" s="37">
        <v>22</v>
      </c>
      <c r="D233" t="s">
        <v>7</v>
      </c>
      <c r="E233" s="20" t="s">
        <v>4</v>
      </c>
      <c r="F233" s="20" t="s">
        <v>543</v>
      </c>
    </row>
    <row r="234" spans="1:6" ht="26" x14ac:dyDescent="0.3">
      <c r="A234" s="37">
        <v>233</v>
      </c>
      <c r="B234" s="32" t="s">
        <v>424</v>
      </c>
      <c r="C234" s="37">
        <v>29</v>
      </c>
      <c r="D234" t="s">
        <v>7</v>
      </c>
      <c r="E234" s="20" t="s">
        <v>4</v>
      </c>
      <c r="F234" s="20" t="s">
        <v>543</v>
      </c>
    </row>
    <row r="235" spans="1:6" ht="26" x14ac:dyDescent="0.3">
      <c r="A235" s="37">
        <v>234</v>
      </c>
      <c r="B235" s="32" t="s">
        <v>424</v>
      </c>
      <c r="C235" s="37">
        <v>32</v>
      </c>
      <c r="D235" t="s">
        <v>7</v>
      </c>
      <c r="E235" s="20" t="s">
        <v>4</v>
      </c>
      <c r="F235" s="20" t="s">
        <v>543</v>
      </c>
    </row>
    <row r="236" spans="1:6" ht="26" x14ac:dyDescent="0.3">
      <c r="A236" s="37">
        <v>235</v>
      </c>
      <c r="B236" s="32" t="s">
        <v>424</v>
      </c>
      <c r="C236" s="37">
        <v>40</v>
      </c>
      <c r="D236" t="s">
        <v>7</v>
      </c>
      <c r="E236" s="20" t="s">
        <v>4</v>
      </c>
      <c r="F236" s="20" t="s">
        <v>543</v>
      </c>
    </row>
    <row r="237" spans="1:6" ht="26" x14ac:dyDescent="0.3">
      <c r="A237" s="37">
        <v>236</v>
      </c>
      <c r="B237" s="32" t="s">
        <v>424</v>
      </c>
      <c r="C237" s="37">
        <v>40</v>
      </c>
      <c r="D237" t="s">
        <v>7</v>
      </c>
      <c r="E237" s="20" t="s">
        <v>4</v>
      </c>
      <c r="F237" s="20" t="s">
        <v>543</v>
      </c>
    </row>
    <row r="238" spans="1:6" ht="26" x14ac:dyDescent="0.3">
      <c r="A238" s="37">
        <v>237</v>
      </c>
      <c r="B238" s="32" t="s">
        <v>424</v>
      </c>
      <c r="C238" s="37">
        <v>40</v>
      </c>
      <c r="D238" t="s">
        <v>7</v>
      </c>
      <c r="E238" s="20" t="s">
        <v>4</v>
      </c>
      <c r="F238" s="20" t="s">
        <v>543</v>
      </c>
    </row>
    <row r="239" spans="1:6" ht="26" x14ac:dyDescent="0.3">
      <c r="A239" s="37">
        <v>238</v>
      </c>
      <c r="B239" s="32" t="s">
        <v>424</v>
      </c>
      <c r="C239" s="37">
        <v>42</v>
      </c>
      <c r="D239" t="s">
        <v>7</v>
      </c>
      <c r="E239" s="20" t="s">
        <v>4</v>
      </c>
      <c r="F239" s="20" t="s">
        <v>543</v>
      </c>
    </row>
    <row r="240" spans="1:6" ht="26" x14ac:dyDescent="0.3">
      <c r="A240" s="37">
        <v>239</v>
      </c>
      <c r="B240" s="32" t="s">
        <v>424</v>
      </c>
      <c r="C240" s="37">
        <v>42</v>
      </c>
      <c r="D240" t="s">
        <v>7</v>
      </c>
      <c r="E240" s="20" t="s">
        <v>4</v>
      </c>
      <c r="F240" s="20" t="s">
        <v>543</v>
      </c>
    </row>
    <row r="241" spans="1:10" ht="26" x14ac:dyDescent="0.3">
      <c r="A241" s="37">
        <v>240</v>
      </c>
      <c r="B241" s="32" t="s">
        <v>397</v>
      </c>
      <c r="C241" s="37">
        <v>36</v>
      </c>
      <c r="D241" t="s">
        <v>7</v>
      </c>
      <c r="E241" s="20" t="s">
        <v>4</v>
      </c>
      <c r="F241" s="20" t="s">
        <v>543</v>
      </c>
    </row>
    <row r="242" spans="1:10" ht="26" x14ac:dyDescent="0.3">
      <c r="A242" s="37">
        <v>241</v>
      </c>
      <c r="B242" s="32" t="s">
        <v>397</v>
      </c>
      <c r="C242" s="37">
        <v>74</v>
      </c>
      <c r="D242" t="s">
        <v>7</v>
      </c>
      <c r="E242" s="20" t="s">
        <v>4</v>
      </c>
      <c r="F242" s="20" t="s">
        <v>543</v>
      </c>
    </row>
    <row r="243" spans="1:10" ht="26" x14ac:dyDescent="0.3">
      <c r="A243" s="37">
        <v>242</v>
      </c>
      <c r="B243" s="32" t="s">
        <v>397</v>
      </c>
      <c r="C243" s="37">
        <v>36</v>
      </c>
      <c r="D243" t="s">
        <v>13</v>
      </c>
      <c r="E243" s="20" t="s">
        <v>4</v>
      </c>
      <c r="F243" s="20" t="s">
        <v>543</v>
      </c>
    </row>
    <row r="244" spans="1:10" ht="26" x14ac:dyDescent="0.3">
      <c r="A244" s="37">
        <v>243</v>
      </c>
      <c r="B244" s="32" t="s">
        <v>437</v>
      </c>
      <c r="C244" s="37">
        <v>36</v>
      </c>
      <c r="D244" t="s">
        <v>7</v>
      </c>
      <c r="E244" s="20" t="s">
        <v>4</v>
      </c>
      <c r="F244" s="20" t="s">
        <v>543</v>
      </c>
    </row>
    <row r="245" spans="1:10" ht="26" x14ac:dyDescent="0.3">
      <c r="A245" s="37">
        <v>244</v>
      </c>
      <c r="B245" s="32" t="s">
        <v>15</v>
      </c>
      <c r="C245" s="37">
        <v>32</v>
      </c>
      <c r="D245" t="s">
        <v>7</v>
      </c>
      <c r="E245" s="20" t="s">
        <v>4</v>
      </c>
      <c r="F245" s="20" t="s">
        <v>547</v>
      </c>
      <c r="J245" t="s">
        <v>546</v>
      </c>
    </row>
    <row r="246" spans="1:10" ht="26" x14ac:dyDescent="0.3">
      <c r="A246" s="37">
        <v>245</v>
      </c>
      <c r="B246" s="32" t="s">
        <v>424</v>
      </c>
      <c r="C246" s="37">
        <v>6</v>
      </c>
      <c r="D246" t="s">
        <v>13</v>
      </c>
      <c r="E246" s="20" t="s">
        <v>4</v>
      </c>
      <c r="F246" s="20" t="s">
        <v>547</v>
      </c>
      <c r="J246"/>
    </row>
    <row r="247" spans="1:10" ht="26" x14ac:dyDescent="0.3">
      <c r="A247" s="37">
        <v>246</v>
      </c>
      <c r="B247" s="32" t="s">
        <v>437</v>
      </c>
      <c r="C247" s="37">
        <v>49</v>
      </c>
      <c r="D247" t="s">
        <v>7</v>
      </c>
      <c r="E247" s="20" t="s">
        <v>4</v>
      </c>
      <c r="F247" s="20" t="s">
        <v>547</v>
      </c>
      <c r="I247" s="37">
        <v>22664</v>
      </c>
      <c r="J247" t="s">
        <v>553</v>
      </c>
    </row>
    <row r="248" spans="1:10" ht="26" x14ac:dyDescent="0.3">
      <c r="A248" s="37">
        <v>247</v>
      </c>
      <c r="B248" s="32" t="s">
        <v>15</v>
      </c>
      <c r="C248" s="37">
        <v>7</v>
      </c>
      <c r="D248" t="s">
        <v>7</v>
      </c>
      <c r="E248" s="20" t="s">
        <v>4</v>
      </c>
      <c r="F248" s="20" t="s">
        <v>547</v>
      </c>
      <c r="J248" t="s">
        <v>558</v>
      </c>
    </row>
    <row r="249" spans="1:10" ht="26" x14ac:dyDescent="0.3">
      <c r="A249" s="37">
        <v>248</v>
      </c>
      <c r="B249" s="32" t="s">
        <v>399</v>
      </c>
      <c r="C249" s="37">
        <v>17</v>
      </c>
      <c r="D249" t="s">
        <v>13</v>
      </c>
      <c r="E249" s="20" t="s">
        <v>4</v>
      </c>
      <c r="F249" s="20" t="s">
        <v>547</v>
      </c>
      <c r="J249" t="s">
        <v>554</v>
      </c>
    </row>
    <row r="250" spans="1:10" ht="26" x14ac:dyDescent="0.3">
      <c r="A250" s="37">
        <v>249</v>
      </c>
      <c r="B250" s="32" t="s">
        <v>411</v>
      </c>
      <c r="C250" s="37">
        <v>30</v>
      </c>
      <c r="D250" t="s">
        <v>13</v>
      </c>
      <c r="E250" s="20" t="s">
        <v>4</v>
      </c>
      <c r="F250" s="20" t="s">
        <v>547</v>
      </c>
      <c r="J250"/>
    </row>
    <row r="251" spans="1:10" ht="26" x14ac:dyDescent="0.3">
      <c r="A251" s="37">
        <v>250</v>
      </c>
      <c r="B251" s="32" t="s">
        <v>431</v>
      </c>
      <c r="C251" s="37">
        <v>37</v>
      </c>
      <c r="D251" t="s">
        <v>7</v>
      </c>
      <c r="E251" s="20" t="s">
        <v>4</v>
      </c>
      <c r="F251" s="20" t="s">
        <v>555</v>
      </c>
      <c r="J251"/>
    </row>
    <row r="252" spans="1:10" ht="26" x14ac:dyDescent="0.3">
      <c r="A252" s="37">
        <v>251</v>
      </c>
      <c r="B252" s="32" t="s">
        <v>503</v>
      </c>
      <c r="C252" s="37">
        <v>18</v>
      </c>
      <c r="D252" t="s">
        <v>7</v>
      </c>
      <c r="E252" s="20" t="s">
        <v>4</v>
      </c>
      <c r="F252" s="20" t="s">
        <v>555</v>
      </c>
      <c r="J252" t="s">
        <v>556</v>
      </c>
    </row>
    <row r="253" spans="1:10" ht="26" x14ac:dyDescent="0.3">
      <c r="A253" s="37">
        <v>252</v>
      </c>
      <c r="B253" s="32" t="s">
        <v>503</v>
      </c>
      <c r="C253" s="37">
        <v>20</v>
      </c>
      <c r="D253" t="s">
        <v>7</v>
      </c>
      <c r="E253" s="20" t="s">
        <v>4</v>
      </c>
      <c r="F253" s="20" t="s">
        <v>555</v>
      </c>
      <c r="J253" t="s">
        <v>556</v>
      </c>
    </row>
    <row r="254" spans="1:10" ht="26" x14ac:dyDescent="0.3">
      <c r="A254" s="37">
        <v>253</v>
      </c>
      <c r="B254" s="32" t="s">
        <v>503</v>
      </c>
      <c r="C254" s="37">
        <v>22</v>
      </c>
      <c r="D254" t="s">
        <v>7</v>
      </c>
      <c r="E254" s="20" t="s">
        <v>4</v>
      </c>
      <c r="F254" s="20" t="s">
        <v>555</v>
      </c>
      <c r="J254" t="s">
        <v>556</v>
      </c>
    </row>
    <row r="255" spans="1:10" ht="26" x14ac:dyDescent="0.3">
      <c r="A255" s="37">
        <v>254</v>
      </c>
      <c r="B255" s="32" t="s">
        <v>503</v>
      </c>
      <c r="C255" s="37">
        <v>25</v>
      </c>
      <c r="D255" t="s">
        <v>7</v>
      </c>
      <c r="E255" s="20" t="s">
        <v>4</v>
      </c>
      <c r="F255" s="20" t="s">
        <v>555</v>
      </c>
      <c r="J255" t="s">
        <v>556</v>
      </c>
    </row>
    <row r="256" spans="1:10" ht="26" x14ac:dyDescent="0.3">
      <c r="A256" s="37">
        <v>255</v>
      </c>
      <c r="B256" s="32" t="s">
        <v>503</v>
      </c>
      <c r="C256" s="37">
        <v>25</v>
      </c>
      <c r="D256" t="s">
        <v>7</v>
      </c>
      <c r="E256" s="20" t="s">
        <v>4</v>
      </c>
      <c r="F256" s="20" t="s">
        <v>555</v>
      </c>
      <c r="J256" t="s">
        <v>556</v>
      </c>
    </row>
    <row r="257" spans="1:10" ht="26" x14ac:dyDescent="0.3">
      <c r="A257" s="37">
        <v>256</v>
      </c>
      <c r="B257" s="32" t="s">
        <v>503</v>
      </c>
      <c r="C257" s="37">
        <v>27</v>
      </c>
      <c r="D257" t="s">
        <v>7</v>
      </c>
      <c r="E257" s="20" t="s">
        <v>4</v>
      </c>
      <c r="F257" s="20" t="s">
        <v>555</v>
      </c>
      <c r="J257" t="s">
        <v>556</v>
      </c>
    </row>
    <row r="258" spans="1:10" ht="26" x14ac:dyDescent="0.3">
      <c r="A258" s="37">
        <v>257</v>
      </c>
      <c r="B258" s="32" t="s">
        <v>503</v>
      </c>
      <c r="C258" s="37">
        <v>32</v>
      </c>
      <c r="D258" t="s">
        <v>7</v>
      </c>
      <c r="E258" s="20" t="s">
        <v>4</v>
      </c>
      <c r="F258" s="20" t="s">
        <v>555</v>
      </c>
      <c r="J258" t="s">
        <v>556</v>
      </c>
    </row>
    <row r="259" spans="1:10" ht="26" x14ac:dyDescent="0.3">
      <c r="A259" s="37">
        <v>258</v>
      </c>
      <c r="B259" s="32" t="s">
        <v>503</v>
      </c>
      <c r="C259" s="37">
        <v>36</v>
      </c>
      <c r="D259" t="s">
        <v>7</v>
      </c>
      <c r="E259" s="20" t="s">
        <v>4</v>
      </c>
      <c r="F259" s="20" t="s">
        <v>555</v>
      </c>
      <c r="I259" s="37">
        <v>22673</v>
      </c>
      <c r="J259" t="s">
        <v>556</v>
      </c>
    </row>
    <row r="260" spans="1:10" ht="26" x14ac:dyDescent="0.3">
      <c r="A260" s="37">
        <v>259</v>
      </c>
      <c r="B260" s="32" t="s">
        <v>397</v>
      </c>
      <c r="C260" s="37">
        <v>9</v>
      </c>
      <c r="D260" t="s">
        <v>7</v>
      </c>
      <c r="E260" s="20" t="s">
        <v>4</v>
      </c>
      <c r="F260" s="20" t="s">
        <v>555</v>
      </c>
      <c r="J260" s="3" t="s">
        <v>560</v>
      </c>
    </row>
    <row r="261" spans="1:10" ht="26" x14ac:dyDescent="0.3">
      <c r="A261" s="37">
        <v>260</v>
      </c>
      <c r="B261" s="32" t="s">
        <v>397</v>
      </c>
      <c r="C261" s="37">
        <v>10</v>
      </c>
      <c r="D261" t="s">
        <v>7</v>
      </c>
      <c r="E261" s="20" t="s">
        <v>4</v>
      </c>
      <c r="F261" s="20" t="s">
        <v>555</v>
      </c>
      <c r="J261" s="3" t="s">
        <v>560</v>
      </c>
    </row>
    <row r="262" spans="1:10" ht="26" x14ac:dyDescent="0.3">
      <c r="A262" s="37">
        <v>261</v>
      </c>
      <c r="B262" s="32" t="s">
        <v>397</v>
      </c>
      <c r="C262" s="37">
        <v>23</v>
      </c>
      <c r="D262" t="s">
        <v>13</v>
      </c>
      <c r="E262" s="20" t="s">
        <v>4</v>
      </c>
      <c r="F262" s="20" t="s">
        <v>555</v>
      </c>
      <c r="J262" s="3" t="s">
        <v>560</v>
      </c>
    </row>
    <row r="263" spans="1:10" ht="26" x14ac:dyDescent="0.3">
      <c r="A263" s="37">
        <v>262</v>
      </c>
      <c r="B263" s="32" t="s">
        <v>397</v>
      </c>
      <c r="C263" s="37">
        <v>27</v>
      </c>
      <c r="D263" t="s">
        <v>13</v>
      </c>
      <c r="E263" s="20" t="s">
        <v>4</v>
      </c>
      <c r="F263" s="20" t="s">
        <v>555</v>
      </c>
      <c r="J263" s="3" t="s">
        <v>560</v>
      </c>
    </row>
    <row r="264" spans="1:10" ht="26" x14ac:dyDescent="0.3">
      <c r="A264" s="37">
        <v>263</v>
      </c>
      <c r="B264" s="32" t="s">
        <v>34</v>
      </c>
      <c r="C264" s="37">
        <v>25</v>
      </c>
      <c r="D264" t="s">
        <v>7</v>
      </c>
      <c r="E264" s="20" t="s">
        <v>4</v>
      </c>
      <c r="F264" s="20" t="s">
        <v>555</v>
      </c>
      <c r="J264" s="3" t="s">
        <v>561</v>
      </c>
    </row>
    <row r="265" spans="1:10" ht="26" x14ac:dyDescent="0.3">
      <c r="A265" s="37">
        <v>264</v>
      </c>
      <c r="B265" s="32" t="s">
        <v>409</v>
      </c>
      <c r="C265" s="37">
        <v>23</v>
      </c>
      <c r="D265" t="s">
        <v>7</v>
      </c>
      <c r="E265" s="20" t="s">
        <v>4</v>
      </c>
      <c r="F265" s="20" t="s">
        <v>555</v>
      </c>
      <c r="J265" s="3" t="s">
        <v>562</v>
      </c>
    </row>
    <row r="266" spans="1:10" ht="26" x14ac:dyDescent="0.3">
      <c r="A266" s="37">
        <v>265</v>
      </c>
      <c r="B266" s="32" t="s">
        <v>409</v>
      </c>
      <c r="C266" s="37">
        <v>36</v>
      </c>
      <c r="D266" t="s">
        <v>7</v>
      </c>
      <c r="E266" s="20" t="s">
        <v>4</v>
      </c>
      <c r="F266" s="20" t="s">
        <v>555</v>
      </c>
      <c r="J266" s="3" t="s">
        <v>563</v>
      </c>
    </row>
    <row r="267" spans="1:10" ht="26" x14ac:dyDescent="0.3">
      <c r="A267" s="37">
        <v>266</v>
      </c>
      <c r="B267" s="32" t="s">
        <v>409</v>
      </c>
      <c r="C267" s="37">
        <v>34</v>
      </c>
      <c r="D267" t="s">
        <v>7</v>
      </c>
      <c r="E267" s="20" t="s">
        <v>4</v>
      </c>
      <c r="F267" s="20" t="s">
        <v>555</v>
      </c>
      <c r="J267" s="3" t="s">
        <v>564</v>
      </c>
    </row>
    <row r="268" spans="1:10" ht="26" x14ac:dyDescent="0.3">
      <c r="A268" s="37">
        <v>267</v>
      </c>
      <c r="B268" s="32" t="s">
        <v>15</v>
      </c>
      <c r="C268" s="37">
        <v>7</v>
      </c>
      <c r="D268" t="s">
        <v>7</v>
      </c>
      <c r="E268" s="20" t="s">
        <v>4</v>
      </c>
      <c r="F268" s="20" t="s">
        <v>555</v>
      </c>
      <c r="J268" s="3" t="s">
        <v>565</v>
      </c>
    </row>
    <row r="269" spans="1:10" ht="26" x14ac:dyDescent="0.3">
      <c r="A269" s="37">
        <v>268</v>
      </c>
      <c r="B269" s="32" t="s">
        <v>404</v>
      </c>
      <c r="C269" s="37">
        <v>28</v>
      </c>
      <c r="D269" t="s">
        <v>13</v>
      </c>
      <c r="E269" s="20" t="s">
        <v>4</v>
      </c>
      <c r="F269" s="20" t="s">
        <v>567</v>
      </c>
      <c r="J269" s="3" t="s">
        <v>566</v>
      </c>
    </row>
    <row r="270" spans="1:10" ht="26" x14ac:dyDescent="0.3">
      <c r="A270" s="37">
        <v>269</v>
      </c>
      <c r="B270" s="32" t="s">
        <v>455</v>
      </c>
      <c r="C270" s="37">
        <v>30</v>
      </c>
      <c r="D270" t="s">
        <v>7</v>
      </c>
      <c r="E270" s="20" t="s">
        <v>4</v>
      </c>
      <c r="F270" s="20" t="s">
        <v>567</v>
      </c>
      <c r="J270" s="3" t="s">
        <v>568</v>
      </c>
    </row>
    <row r="271" spans="1:10" ht="26" x14ac:dyDescent="0.3">
      <c r="A271" s="37">
        <v>270</v>
      </c>
      <c r="B271" s="32" t="s">
        <v>397</v>
      </c>
      <c r="C271" s="37">
        <v>28</v>
      </c>
      <c r="D271" t="s">
        <v>7</v>
      </c>
      <c r="E271" s="20" t="s">
        <v>4</v>
      </c>
      <c r="F271" s="20" t="s">
        <v>567</v>
      </c>
      <c r="J271" s="3" t="s">
        <v>569</v>
      </c>
    </row>
    <row r="272" spans="1:10" ht="26" x14ac:dyDescent="0.3">
      <c r="A272" s="37">
        <v>271</v>
      </c>
      <c r="B272" s="32" t="s">
        <v>397</v>
      </c>
      <c r="C272" s="37">
        <v>29</v>
      </c>
      <c r="D272" t="s">
        <v>7</v>
      </c>
      <c r="E272" s="20" t="s">
        <v>4</v>
      </c>
      <c r="F272" s="20" t="s">
        <v>567</v>
      </c>
      <c r="J272" s="3" t="s">
        <v>569</v>
      </c>
    </row>
    <row r="273" spans="1:10" ht="26" x14ac:dyDescent="0.3">
      <c r="A273" s="37">
        <v>272</v>
      </c>
      <c r="B273" s="32" t="s">
        <v>452</v>
      </c>
      <c r="C273" s="37">
        <v>18</v>
      </c>
      <c r="D273" t="s">
        <v>13</v>
      </c>
      <c r="E273" s="20" t="s">
        <v>4</v>
      </c>
      <c r="F273" s="20" t="s">
        <v>567</v>
      </c>
      <c r="J273" s="3" t="s">
        <v>570</v>
      </c>
    </row>
    <row r="274" spans="1:10" ht="26" x14ac:dyDescent="0.3">
      <c r="A274" s="37">
        <v>273</v>
      </c>
      <c r="B274" s="32" t="s">
        <v>39</v>
      </c>
      <c r="C274" s="37">
        <v>25</v>
      </c>
      <c r="D274" t="s">
        <v>13</v>
      </c>
      <c r="E274" s="20" t="s">
        <v>4</v>
      </c>
      <c r="F274" s="20" t="s">
        <v>567</v>
      </c>
      <c r="J274" s="3" t="s">
        <v>571</v>
      </c>
    </row>
    <row r="275" spans="1:10" ht="26" x14ac:dyDescent="0.3">
      <c r="A275" s="37">
        <v>274</v>
      </c>
      <c r="B275" s="32" t="s">
        <v>424</v>
      </c>
      <c r="C275" s="37">
        <v>25</v>
      </c>
      <c r="D275" t="s">
        <v>7</v>
      </c>
      <c r="E275" s="20" t="s">
        <v>4</v>
      </c>
      <c r="F275" s="20" t="s">
        <v>567</v>
      </c>
      <c r="J275" s="3" t="s">
        <v>572</v>
      </c>
    </row>
    <row r="276" spans="1:10" ht="26" x14ac:dyDescent="0.3">
      <c r="A276" s="37">
        <v>275</v>
      </c>
      <c r="B276" s="32" t="s">
        <v>424</v>
      </c>
      <c r="C276" s="37">
        <v>34</v>
      </c>
      <c r="D276" t="s">
        <v>7</v>
      </c>
      <c r="E276" s="20" t="s">
        <v>4</v>
      </c>
      <c r="F276" s="20" t="s">
        <v>567</v>
      </c>
      <c r="J276" s="3" t="s">
        <v>572</v>
      </c>
    </row>
    <row r="277" spans="1:10" ht="26" x14ac:dyDescent="0.3">
      <c r="A277" s="37">
        <v>276</v>
      </c>
      <c r="B277" s="32" t="s">
        <v>424</v>
      </c>
      <c r="C277" s="37">
        <v>44</v>
      </c>
      <c r="D277" t="s">
        <v>7</v>
      </c>
      <c r="E277" s="20" t="s">
        <v>4</v>
      </c>
      <c r="F277" s="20" t="s">
        <v>567</v>
      </c>
      <c r="J277" s="3" t="s">
        <v>572</v>
      </c>
    </row>
    <row r="278" spans="1:10" ht="26" x14ac:dyDescent="0.3">
      <c r="A278" s="37">
        <v>277</v>
      </c>
      <c r="B278" s="51" t="s">
        <v>430</v>
      </c>
      <c r="C278" s="37">
        <v>52</v>
      </c>
      <c r="D278" t="s">
        <v>7</v>
      </c>
      <c r="E278" s="20" t="s">
        <v>4</v>
      </c>
      <c r="F278" s="20" t="s">
        <v>567</v>
      </c>
      <c r="J278" s="3" t="s">
        <v>578</v>
      </c>
    </row>
    <row r="279" spans="1:10" ht="26" x14ac:dyDescent="0.3">
      <c r="A279" s="37">
        <v>278</v>
      </c>
      <c r="B279" s="51" t="s">
        <v>426</v>
      </c>
      <c r="C279" s="37">
        <v>26</v>
      </c>
      <c r="D279" t="s">
        <v>7</v>
      </c>
      <c r="E279" s="20" t="s">
        <v>4</v>
      </c>
      <c r="F279" s="20" t="s">
        <v>567</v>
      </c>
      <c r="I279" s="37">
        <v>26691</v>
      </c>
      <c r="J279" s="3" t="s">
        <v>578</v>
      </c>
    </row>
    <row r="280" spans="1:10" ht="26" x14ac:dyDescent="0.3">
      <c r="A280" s="37">
        <v>279</v>
      </c>
      <c r="B280" s="32" t="s">
        <v>454</v>
      </c>
      <c r="C280" s="37">
        <v>29</v>
      </c>
      <c r="D280" t="s">
        <v>13</v>
      </c>
      <c r="E280" s="20" t="s">
        <v>579</v>
      </c>
      <c r="F280" s="20" t="s">
        <v>567</v>
      </c>
      <c r="H280" s="20" t="s">
        <v>567</v>
      </c>
      <c r="J280" s="3" t="s">
        <v>573</v>
      </c>
    </row>
    <row r="281" spans="1:10" ht="26" x14ac:dyDescent="0.3">
      <c r="A281" s="37">
        <v>280</v>
      </c>
      <c r="B281" s="52" t="s">
        <v>399</v>
      </c>
      <c r="C281" s="37">
        <v>20</v>
      </c>
      <c r="D281" t="s">
        <v>7</v>
      </c>
      <c r="E281" s="20" t="s">
        <v>4</v>
      </c>
      <c r="F281" s="20" t="s">
        <v>567</v>
      </c>
    </row>
    <row r="282" spans="1:10" ht="26" x14ac:dyDescent="0.3">
      <c r="A282" s="37">
        <v>281</v>
      </c>
      <c r="B282" s="52" t="s">
        <v>399</v>
      </c>
      <c r="C282" s="37">
        <v>65</v>
      </c>
      <c r="D282" t="s">
        <v>7</v>
      </c>
      <c r="E282" s="20" t="s">
        <v>4</v>
      </c>
      <c r="F282" s="20" t="s">
        <v>567</v>
      </c>
    </row>
    <row r="283" spans="1:10" ht="26" x14ac:dyDescent="0.3">
      <c r="A283" s="37">
        <v>282</v>
      </c>
      <c r="B283" s="52" t="s">
        <v>31</v>
      </c>
      <c r="C283" s="37">
        <v>18</v>
      </c>
      <c r="D283" t="s">
        <v>7</v>
      </c>
      <c r="E283" s="20" t="s">
        <v>4</v>
      </c>
      <c r="F283" s="20" t="s">
        <v>577</v>
      </c>
      <c r="J283" s="3" t="s">
        <v>575</v>
      </c>
    </row>
    <row r="284" spans="1:10" ht="26" x14ac:dyDescent="0.3">
      <c r="A284" s="37">
        <v>283</v>
      </c>
      <c r="B284" s="52" t="s">
        <v>31</v>
      </c>
      <c r="C284" s="37">
        <v>32</v>
      </c>
      <c r="D284" t="s">
        <v>7</v>
      </c>
      <c r="E284" s="20" t="s">
        <v>4</v>
      </c>
      <c r="F284" s="20" t="s">
        <v>577</v>
      </c>
    </row>
    <row r="285" spans="1:10" ht="26" x14ac:dyDescent="0.3">
      <c r="A285" s="37">
        <v>284</v>
      </c>
      <c r="B285" s="52" t="s">
        <v>31</v>
      </c>
      <c r="C285" s="37">
        <v>36</v>
      </c>
      <c r="D285" t="s">
        <v>7</v>
      </c>
      <c r="E285" s="20" t="s">
        <v>4</v>
      </c>
      <c r="F285" s="20" t="s">
        <v>577</v>
      </c>
    </row>
    <row r="286" spans="1:10" ht="26" x14ac:dyDescent="0.3">
      <c r="A286" s="37">
        <v>285</v>
      </c>
      <c r="B286" s="52" t="s">
        <v>31</v>
      </c>
      <c r="C286" s="37">
        <v>39</v>
      </c>
      <c r="D286" t="s">
        <v>7</v>
      </c>
      <c r="E286" s="20" t="s">
        <v>4</v>
      </c>
      <c r="F286" s="20" t="s">
        <v>577</v>
      </c>
    </row>
    <row r="287" spans="1:10" ht="26" x14ac:dyDescent="0.3">
      <c r="A287" s="37">
        <v>286</v>
      </c>
      <c r="B287" s="52" t="s">
        <v>31</v>
      </c>
      <c r="C287" s="37">
        <v>39</v>
      </c>
      <c r="D287" t="s">
        <v>7</v>
      </c>
      <c r="E287" s="20" t="s">
        <v>4</v>
      </c>
      <c r="F287" s="20" t="s">
        <v>577</v>
      </c>
    </row>
    <row r="288" spans="1:10" ht="26" x14ac:dyDescent="0.3">
      <c r="A288" s="37">
        <v>287</v>
      </c>
      <c r="B288" s="52" t="s">
        <v>31</v>
      </c>
      <c r="C288" s="37">
        <v>42</v>
      </c>
      <c r="D288" t="s">
        <v>7</v>
      </c>
      <c r="E288" s="20" t="s">
        <v>4</v>
      </c>
      <c r="F288" s="20" t="s">
        <v>577</v>
      </c>
    </row>
    <row r="289" spans="1:10" ht="26" x14ac:dyDescent="0.3">
      <c r="A289" s="37">
        <v>288</v>
      </c>
      <c r="B289" s="52" t="s">
        <v>31</v>
      </c>
      <c r="C289" s="37">
        <v>48</v>
      </c>
      <c r="D289" t="s">
        <v>7</v>
      </c>
      <c r="E289" s="20" t="s">
        <v>4</v>
      </c>
      <c r="F289" s="20" t="s">
        <v>577</v>
      </c>
    </row>
    <row r="290" spans="1:10" ht="26" x14ac:dyDescent="0.3">
      <c r="A290" s="37">
        <v>289</v>
      </c>
      <c r="B290" s="52" t="s">
        <v>31</v>
      </c>
      <c r="C290" s="37">
        <v>28</v>
      </c>
      <c r="D290" t="s">
        <v>7</v>
      </c>
      <c r="E290" s="20" t="s">
        <v>4</v>
      </c>
      <c r="F290" s="20" t="s">
        <v>577</v>
      </c>
      <c r="J290" s="3" t="s">
        <v>576</v>
      </c>
    </row>
    <row r="291" spans="1:10" ht="26" x14ac:dyDescent="0.3">
      <c r="A291" s="37">
        <v>290</v>
      </c>
      <c r="B291" s="52" t="s">
        <v>31</v>
      </c>
      <c r="C291" s="37">
        <v>30</v>
      </c>
      <c r="D291" t="s">
        <v>7</v>
      </c>
      <c r="E291" s="20" t="s">
        <v>4</v>
      </c>
      <c r="F291" s="20" t="s">
        <v>577</v>
      </c>
      <c r="J291" s="3" t="s">
        <v>576</v>
      </c>
    </row>
    <row r="292" spans="1:10" ht="26" x14ac:dyDescent="0.3">
      <c r="A292" s="37">
        <v>291</v>
      </c>
      <c r="B292" s="52" t="s">
        <v>31</v>
      </c>
      <c r="C292" s="37">
        <v>33</v>
      </c>
      <c r="D292" t="s">
        <v>7</v>
      </c>
      <c r="E292" s="20" t="s">
        <v>4</v>
      </c>
      <c r="F292" s="20" t="s">
        <v>577</v>
      </c>
      <c r="J292" s="3" t="s">
        <v>576</v>
      </c>
    </row>
  </sheetData>
  <sortState ref="A2:S34">
    <sortCondition ref="A2:A34"/>
  </sortState>
  <mergeCells count="31">
    <mergeCell ref="J32:R32"/>
    <mergeCell ref="J24:R24"/>
    <mergeCell ref="J25:R25"/>
    <mergeCell ref="J26:R26"/>
    <mergeCell ref="J27:R27"/>
    <mergeCell ref="J28:R28"/>
    <mergeCell ref="J22:R22"/>
    <mergeCell ref="J23:R23"/>
    <mergeCell ref="J29:R29"/>
    <mergeCell ref="J30:R30"/>
    <mergeCell ref="J31:R31"/>
    <mergeCell ref="J17:R17"/>
    <mergeCell ref="J18:R18"/>
    <mergeCell ref="J19:R19"/>
    <mergeCell ref="J20:R20"/>
    <mergeCell ref="J21:R21"/>
    <mergeCell ref="J12:R12"/>
    <mergeCell ref="J13:R13"/>
    <mergeCell ref="J14:R14"/>
    <mergeCell ref="J15:R15"/>
    <mergeCell ref="J16:R16"/>
    <mergeCell ref="J7:R7"/>
    <mergeCell ref="J8:R8"/>
    <mergeCell ref="J9:R9"/>
    <mergeCell ref="J10:R10"/>
    <mergeCell ref="J11:R11"/>
    <mergeCell ref="J3:R3"/>
    <mergeCell ref="J2:R2"/>
    <mergeCell ref="J4:R4"/>
    <mergeCell ref="J5:R5"/>
    <mergeCell ref="J6:R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G5"/>
  <sheetViews>
    <sheetView workbookViewId="0">
      <selection activeCell="E3" sqref="E3"/>
    </sheetView>
  </sheetViews>
  <sheetFormatPr baseColWidth="10" defaultRowHeight="16" x14ac:dyDescent="0.2"/>
  <cols>
    <col min="1" max="1" width="28.6640625" bestFit="1" customWidth="1"/>
    <col min="2" max="2" width="16.83203125" customWidth="1"/>
    <col min="3" max="4" width="21.1640625" bestFit="1" customWidth="1"/>
    <col min="5" max="5" width="19.5" bestFit="1" customWidth="1"/>
    <col min="6" max="6" width="15" bestFit="1" customWidth="1"/>
    <col min="7" max="7" width="13.5" bestFit="1" customWidth="1"/>
  </cols>
  <sheetData>
    <row r="1" spans="1:7" s="26" customFormat="1" ht="34" customHeight="1" x14ac:dyDescent="0.2">
      <c r="A1" s="24" t="s">
        <v>464</v>
      </c>
      <c r="B1" s="24" t="s">
        <v>41</v>
      </c>
      <c r="C1" s="24" t="s">
        <v>42</v>
      </c>
      <c r="D1" s="24" t="s">
        <v>43</v>
      </c>
      <c r="E1" s="24" t="s">
        <v>44</v>
      </c>
      <c r="F1" s="25" t="s">
        <v>45</v>
      </c>
    </row>
    <row r="2" spans="1:7" s="26" customFormat="1" ht="62" x14ac:dyDescent="0.2">
      <c r="A2" s="49">
        <f>LOOKUP(2, 1/(detail!I:I&lt;&gt;""), detail!I:I)</f>
        <v>26691</v>
      </c>
      <c r="B2" s="27">
        <f>COUNT(detail!A2:'detail'!A327)</f>
        <v>291</v>
      </c>
      <c r="C2" s="28">
        <f>COUNTIF(detail!E2:'detail'!E1057, "निको")</f>
        <v>30</v>
      </c>
      <c r="D2" s="29">
        <v>0</v>
      </c>
      <c r="E2" s="28">
        <f>COUNTIF(detail!E2:'detail'!E1007, "मृत्यु")</f>
        <v>1</v>
      </c>
      <c r="F2" s="30">
        <f>B2-C2</f>
        <v>261</v>
      </c>
      <c r="G2" s="49"/>
    </row>
    <row r="3" spans="1:7" ht="26" x14ac:dyDescent="0.3">
      <c r="A3" s="48"/>
    </row>
    <row r="4" spans="1:7" x14ac:dyDescent="0.2">
      <c r="B4" s="45"/>
      <c r="C4" s="45"/>
      <c r="D4" s="45"/>
    </row>
    <row r="5" spans="1:7" ht="18" x14ac:dyDescent="0.2">
      <c r="B5" s="46"/>
      <c r="C5" s="46"/>
      <c r="D5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7C1F-388D-E54B-A01A-7C57B07E47B0}">
  <dimension ref="A1:C78"/>
  <sheetViews>
    <sheetView topLeftCell="A61" workbookViewId="0">
      <selection activeCell="C85" sqref="C85"/>
    </sheetView>
  </sheetViews>
  <sheetFormatPr baseColWidth="10" defaultRowHeight="16" x14ac:dyDescent="0.2"/>
  <cols>
    <col min="2" max="2" width="14.1640625" customWidth="1"/>
  </cols>
  <sheetData>
    <row r="1" spans="1:3" x14ac:dyDescent="0.2">
      <c r="A1" t="s">
        <v>1</v>
      </c>
      <c r="B1" t="s">
        <v>41</v>
      </c>
      <c r="C1" t="s">
        <v>559</v>
      </c>
    </row>
    <row r="2" spans="1:3" x14ac:dyDescent="0.2">
      <c r="A2" t="str">
        <f>map_update!A4</f>
        <v>अछाम</v>
      </c>
      <c r="B2" t="str">
        <f>map_update!C4</f>
        <v/>
      </c>
      <c r="C2" t="str">
        <f>IF(COUNTIFS(detail!$B$2:'detail'!$B$386, A2,  detail!$E$2:'detail'!$E$386, "निको") = 0, "", COUNTIFS(detail!$B$2:'detail'!$B$386, A2,  detail!$E$2:'detail'!$E$386, "निको"))</f>
        <v/>
      </c>
    </row>
    <row r="3" spans="1:3" x14ac:dyDescent="0.2">
      <c r="A3" t="str">
        <f>map_update!A5</f>
        <v>अर्घाखाँचि</v>
      </c>
      <c r="B3" t="str">
        <f>map_update!C5</f>
        <v/>
      </c>
      <c r="C3" t="str">
        <f>IF(COUNTIFS(detail!$B$2:'detail'!$B$386, A3,  detail!$E$2:'detail'!$E$386, "निको") = 0, "", COUNTIFS(detail!$B$2:'detail'!$B$386, A3,  detail!$E$2:'detail'!$E$386, "निको"))</f>
        <v/>
      </c>
    </row>
    <row r="4" spans="1:3" x14ac:dyDescent="0.2">
      <c r="A4" t="str">
        <f>map_update!A6</f>
        <v>बाग्लुङ</v>
      </c>
      <c r="B4">
        <f>map_update!C6</f>
        <v>2</v>
      </c>
      <c r="C4">
        <f>IF(COUNTIFS(detail!$B$2:'detail'!$B$386, A4,  detail!$E$2:'detail'!$E$386, "निको") = 0, "", COUNTIFS(detail!$B$2:'detail'!$B$386, A4,  detail!$E$2:'detail'!$E$386, "निको"))</f>
        <v>1</v>
      </c>
    </row>
    <row r="5" spans="1:3" x14ac:dyDescent="0.2">
      <c r="A5" t="str">
        <f>map_update!A7</f>
        <v>बैतडि</v>
      </c>
      <c r="B5" t="str">
        <f>map_update!C7</f>
        <v/>
      </c>
      <c r="C5" t="str">
        <f>IF(COUNTIFS(detail!$B$2:'detail'!$B$386, A5,  detail!$E$2:'detail'!$E$386, "निको") = 0, "", COUNTIFS(detail!$B$2:'detail'!$B$386, A5,  detail!$E$2:'detail'!$E$386, "निको"))</f>
        <v/>
      </c>
    </row>
    <row r="6" spans="1:3" x14ac:dyDescent="0.2">
      <c r="A6" t="str">
        <f>map_update!A8</f>
        <v>बझाङ</v>
      </c>
      <c r="B6" t="str">
        <f>map_update!C8</f>
        <v/>
      </c>
      <c r="C6" t="str">
        <f>IF(COUNTIFS(detail!$B$2:'detail'!$B$386, A6,  detail!$E$2:'detail'!$E$386, "निको") = 0, "", COUNTIFS(detail!$B$2:'detail'!$B$386, A6,  detail!$E$2:'detail'!$E$386, "निको"))</f>
        <v/>
      </c>
    </row>
    <row r="7" spans="1:3" x14ac:dyDescent="0.2">
      <c r="A7" t="str">
        <f>map_update!A9</f>
        <v>बाजुरा</v>
      </c>
      <c r="B7" t="str">
        <f>map_update!C9</f>
        <v/>
      </c>
      <c r="C7" t="str">
        <f>IF(COUNTIFS(detail!$B$2:'detail'!$B$386, A7,  detail!$E$2:'detail'!$E$386, "निको") = 0, "", COUNTIFS(detail!$B$2:'detail'!$B$386, A7,  detail!$E$2:'detail'!$E$386, "निको"))</f>
        <v/>
      </c>
    </row>
    <row r="8" spans="1:3" x14ac:dyDescent="0.2">
      <c r="A8" t="str">
        <f>map_update!A10</f>
        <v>बाँके</v>
      </c>
      <c r="B8">
        <f>map_update!C10</f>
        <v>33</v>
      </c>
      <c r="C8" t="str">
        <f>IF(COUNTIFS(detail!$B$2:'detail'!$B$386, A8,  detail!$E$2:'detail'!$E$386, "निको") = 0, "", COUNTIFS(detail!$B$2:'detail'!$B$386, A8,  detail!$E$2:'detail'!$E$386, "निको"))</f>
        <v/>
      </c>
    </row>
    <row r="9" spans="1:3" x14ac:dyDescent="0.2">
      <c r="A9" t="str">
        <f>map_update!A11</f>
        <v>बारा</v>
      </c>
      <c r="B9">
        <f>map_update!C11</f>
        <v>3</v>
      </c>
      <c r="C9" t="str">
        <f>IF(COUNTIFS(detail!$B$2:'detail'!$B$386, A9,  detail!$E$2:'detail'!$E$386, "निको") = 0, "", COUNTIFS(detail!$B$2:'detail'!$B$386, A9,  detail!$E$2:'detail'!$E$386, "निको"))</f>
        <v/>
      </c>
    </row>
    <row r="10" spans="1:3" x14ac:dyDescent="0.2">
      <c r="A10" t="str">
        <f>map_update!A12</f>
        <v>बर्दिया</v>
      </c>
      <c r="B10">
        <f>map_update!C12</f>
        <v>2</v>
      </c>
      <c r="C10" t="str">
        <f>IF(COUNTIFS(detail!$B$2:'detail'!$B$386, A10,  detail!$E$2:'detail'!$E$386, "निको") = 0, "", COUNTIFS(detail!$B$2:'detail'!$B$386, A10,  detail!$E$2:'detail'!$E$386, "निको"))</f>
        <v/>
      </c>
    </row>
    <row r="11" spans="1:3" x14ac:dyDescent="0.2">
      <c r="A11" t="str">
        <f>map_update!A13</f>
        <v>भक्तपुर</v>
      </c>
      <c r="B11">
        <f>map_update!C13</f>
        <v>2</v>
      </c>
      <c r="C11" t="str">
        <f>IF(COUNTIFS(detail!$B$2:'detail'!$B$386, A11,  detail!$E$2:'detail'!$E$386, "निको") = 0, "", COUNTIFS(detail!$B$2:'detail'!$B$386, A11,  detail!$E$2:'detail'!$E$386, "निको"))</f>
        <v/>
      </c>
    </row>
    <row r="12" spans="1:3" x14ac:dyDescent="0.2">
      <c r="A12" t="str">
        <f>map_update!A14</f>
        <v>भोजपुर</v>
      </c>
      <c r="B12">
        <f>map_update!C14</f>
        <v>1</v>
      </c>
      <c r="C12" t="str">
        <f>IF(COUNTIFS(detail!$B$2:'detail'!$B$386, A12,  detail!$E$2:'detail'!$E$386, "निको") = 0, "", COUNTIFS(detail!$B$2:'detail'!$B$386, A12,  detail!$E$2:'detail'!$E$386, "निको"))</f>
        <v/>
      </c>
    </row>
    <row r="13" spans="1:3" x14ac:dyDescent="0.2">
      <c r="A13" t="str">
        <f>map_update!A15</f>
        <v>चितवन</v>
      </c>
      <c r="B13">
        <f>map_update!C15</f>
        <v>3</v>
      </c>
      <c r="C13">
        <f>IF(COUNTIFS(detail!$B$2:'detail'!$B$386, A13,  detail!$E$2:'detail'!$E$386, "निको") = 0, "", COUNTIFS(detail!$B$2:'detail'!$B$386, A13,  detail!$E$2:'detail'!$E$386, "निको"))</f>
        <v>2</v>
      </c>
    </row>
    <row r="14" spans="1:3" x14ac:dyDescent="0.2">
      <c r="A14" t="str">
        <f>map_update!A16</f>
        <v>डडेलधुरा</v>
      </c>
      <c r="B14" t="str">
        <f>map_update!C16</f>
        <v/>
      </c>
      <c r="C14" t="str">
        <f>IF(COUNTIFS(detail!$B$2:'detail'!$B$386, A14,  detail!$E$2:'detail'!$E$386, "निको") = 0, "", COUNTIFS(detail!$B$2:'detail'!$B$386, A14,  detail!$E$2:'detail'!$E$386, "निको"))</f>
        <v/>
      </c>
    </row>
    <row r="15" spans="1:3" x14ac:dyDescent="0.2">
      <c r="A15" t="str">
        <f>map_update!A17</f>
        <v>दैलेख</v>
      </c>
      <c r="B15" t="str">
        <f>map_update!C17</f>
        <v/>
      </c>
      <c r="C15" t="str">
        <f>IF(COUNTIFS(detail!$B$2:'detail'!$B$386, A15,  detail!$E$2:'detail'!$E$386, "निको") = 0, "", COUNTIFS(detail!$B$2:'detail'!$B$386, A15,  detail!$E$2:'detail'!$E$386, "निको"))</f>
        <v/>
      </c>
    </row>
    <row r="16" spans="1:3" x14ac:dyDescent="0.2">
      <c r="A16" t="str">
        <f>map_update!A18</f>
        <v>दाङ</v>
      </c>
      <c r="B16">
        <f>map_update!C18</f>
        <v>3</v>
      </c>
      <c r="C16" t="str">
        <f>IF(COUNTIFS(detail!$B$2:'detail'!$B$386, A16,  detail!$E$2:'detail'!$E$386, "निको") = 0, "", COUNTIFS(detail!$B$2:'detail'!$B$386, A16,  detail!$E$2:'detail'!$E$386, "निको"))</f>
        <v/>
      </c>
    </row>
    <row r="17" spans="1:3" x14ac:dyDescent="0.2">
      <c r="A17" t="str">
        <f>map_update!A19</f>
        <v>दार्चुला</v>
      </c>
      <c r="B17" t="str">
        <f>map_update!C19</f>
        <v/>
      </c>
      <c r="C17" t="str">
        <f>IF(COUNTIFS(detail!$B$2:'detail'!$B$386, A17,  detail!$E$2:'detail'!$E$386, "निको") = 0, "", COUNTIFS(detail!$B$2:'detail'!$B$386, A17,  detail!$E$2:'detail'!$E$386, "निको"))</f>
        <v/>
      </c>
    </row>
    <row r="18" spans="1:3" x14ac:dyDescent="0.2">
      <c r="A18" t="str">
        <f>map_update!A20</f>
        <v>धादिङ</v>
      </c>
      <c r="B18">
        <f>map_update!C20</f>
        <v>1</v>
      </c>
      <c r="C18" t="str">
        <f>IF(COUNTIFS(detail!$B$2:'detail'!$B$386, A18,  detail!$E$2:'detail'!$E$386, "निको") = 0, "", COUNTIFS(detail!$B$2:'detail'!$B$386, A18,  detail!$E$2:'detail'!$E$386, "निको"))</f>
        <v/>
      </c>
    </row>
    <row r="19" spans="1:3" x14ac:dyDescent="0.2">
      <c r="A19" t="str">
        <f>map_update!A21</f>
        <v>धनकुटा</v>
      </c>
      <c r="B19" t="str">
        <f>map_update!C21</f>
        <v/>
      </c>
      <c r="C19" t="str">
        <f>IF(COUNTIFS(detail!$B$2:'detail'!$B$386, A19,  detail!$E$2:'detail'!$E$386, "निको") = 0, "", COUNTIFS(detail!$B$2:'detail'!$B$386, A19,  detail!$E$2:'detail'!$E$386, "निको"))</f>
        <v/>
      </c>
    </row>
    <row r="20" spans="1:3" x14ac:dyDescent="0.2">
      <c r="A20" t="str">
        <f>map_update!A22</f>
        <v>धनुषा</v>
      </c>
      <c r="B20">
        <f>map_update!C22</f>
        <v>6</v>
      </c>
      <c r="C20" t="str">
        <f>IF(COUNTIFS(detail!$B$2:'detail'!$B$386, A20,  detail!$E$2:'detail'!$E$386, "निको") = 0, "", COUNTIFS(detail!$B$2:'detail'!$B$386, A20,  detail!$E$2:'detail'!$E$386, "निको"))</f>
        <v/>
      </c>
    </row>
    <row r="21" spans="1:3" x14ac:dyDescent="0.2">
      <c r="A21" t="str">
        <f>map_update!A23</f>
        <v>दोलखा</v>
      </c>
      <c r="B21" t="str">
        <f>map_update!C23</f>
        <v/>
      </c>
      <c r="C21" t="str">
        <f>IF(COUNTIFS(detail!$B$2:'detail'!$B$386, A21,  detail!$E$2:'detail'!$E$386, "निको") = 0, "", COUNTIFS(detail!$B$2:'detail'!$B$386, A21,  detail!$E$2:'detail'!$E$386, "निको"))</f>
        <v/>
      </c>
    </row>
    <row r="22" spans="1:3" x14ac:dyDescent="0.2">
      <c r="A22" t="str">
        <f>map_update!A24</f>
        <v>डोल्पा</v>
      </c>
      <c r="B22" t="str">
        <f>map_update!C24</f>
        <v/>
      </c>
      <c r="C22" t="str">
        <f>IF(COUNTIFS(detail!$B$2:'detail'!$B$386, A22,  detail!$E$2:'detail'!$E$386, "निको") = 0, "", COUNTIFS(detail!$B$2:'detail'!$B$386, A22,  detail!$E$2:'detail'!$E$386, "निको"))</f>
        <v/>
      </c>
    </row>
    <row r="23" spans="1:3" x14ac:dyDescent="0.2">
      <c r="A23" t="str">
        <f>map_update!A25</f>
        <v>डोटि</v>
      </c>
      <c r="B23" t="str">
        <f>map_update!C25</f>
        <v/>
      </c>
      <c r="C23" t="str">
        <f>IF(COUNTIFS(detail!$B$2:'detail'!$B$386, A23,  detail!$E$2:'detail'!$E$386, "निको") = 0, "", COUNTIFS(detail!$B$2:'detail'!$B$386, A23,  detail!$E$2:'detail'!$E$386, "निको"))</f>
        <v/>
      </c>
    </row>
    <row r="24" spans="1:3" x14ac:dyDescent="0.2">
      <c r="A24" t="str">
        <f>map_update!A26</f>
        <v>गोर्खा</v>
      </c>
      <c r="B24" t="str">
        <f>map_update!C26</f>
        <v/>
      </c>
      <c r="C24" t="str">
        <f>IF(COUNTIFS(detail!$B$2:'detail'!$B$386, A24,  detail!$E$2:'detail'!$E$386, "निको") = 0, "", COUNTIFS(detail!$B$2:'detail'!$B$386, A24,  detail!$E$2:'detail'!$E$386, "निको"))</f>
        <v/>
      </c>
    </row>
    <row r="25" spans="1:3" x14ac:dyDescent="0.2">
      <c r="A25" t="str">
        <f>map_update!A27</f>
        <v>गुल्मी</v>
      </c>
      <c r="B25" t="str">
        <f>map_update!C27</f>
        <v/>
      </c>
      <c r="C25" t="str">
        <f>IF(COUNTIFS(detail!$B$2:'detail'!$B$386, A25,  detail!$E$2:'detail'!$E$386, "निको") = 0, "", COUNTIFS(detail!$B$2:'detail'!$B$386, A25,  detail!$E$2:'detail'!$E$386, "निको"))</f>
        <v/>
      </c>
    </row>
    <row r="26" spans="1:3" x14ac:dyDescent="0.2">
      <c r="A26" t="str">
        <f>map_update!A28</f>
        <v>हुम्ला</v>
      </c>
      <c r="B26" t="str">
        <f>map_update!C28</f>
        <v/>
      </c>
      <c r="C26" t="str">
        <f>IF(COUNTIFS(detail!$B$2:'detail'!$B$386, A26,  detail!$E$2:'detail'!$E$386, "निको") = 0, "", COUNTIFS(detail!$B$2:'detail'!$B$386, A26,  detail!$E$2:'detail'!$E$386, "निको"))</f>
        <v/>
      </c>
    </row>
    <row r="27" spans="1:3" x14ac:dyDescent="0.2">
      <c r="A27" t="str">
        <f>map_update!A29</f>
        <v>ईलाम</v>
      </c>
      <c r="B27" t="str">
        <f>map_update!C29</f>
        <v/>
      </c>
      <c r="C27" t="str">
        <f>IF(COUNTIFS(detail!$B$2:'detail'!$B$386, A27,  detail!$E$2:'detail'!$E$386, "निको") = 0, "", COUNTIFS(detail!$B$2:'detail'!$B$386, A27,  detail!$E$2:'detail'!$E$386, "निको"))</f>
        <v/>
      </c>
    </row>
    <row r="28" spans="1:3" x14ac:dyDescent="0.2">
      <c r="A28" t="str">
        <f>map_update!A30</f>
        <v>जाजरकोट</v>
      </c>
      <c r="B28" t="str">
        <f>map_update!C30</f>
        <v/>
      </c>
      <c r="C28" t="str">
        <f>IF(COUNTIFS(detail!$B$2:'detail'!$B$386, A28,  detail!$E$2:'detail'!$E$386, "निको") = 0, "", COUNTIFS(detail!$B$2:'detail'!$B$386, A28,  detail!$E$2:'detail'!$E$386, "निको"))</f>
        <v/>
      </c>
    </row>
    <row r="29" spans="1:3" x14ac:dyDescent="0.2">
      <c r="A29" t="str">
        <f>map_update!A31</f>
        <v>झापा</v>
      </c>
      <c r="B29">
        <f>map_update!C31</f>
        <v>2</v>
      </c>
      <c r="C29" t="str">
        <f>IF(COUNTIFS(detail!$B$2:'detail'!$B$386, A29,  detail!$E$2:'detail'!$E$386, "निको") = 0, "", COUNTIFS(detail!$B$2:'detail'!$B$386, A29,  detail!$E$2:'detail'!$E$386, "निको"))</f>
        <v/>
      </c>
    </row>
    <row r="30" spans="1:3" x14ac:dyDescent="0.2">
      <c r="A30" t="str">
        <f>map_update!A32</f>
        <v>जुम्ला</v>
      </c>
      <c r="B30" t="str">
        <f>map_update!C32</f>
        <v/>
      </c>
      <c r="C30" t="str">
        <f>IF(COUNTIFS(detail!$B$2:'detail'!$B$386, A30,  detail!$E$2:'detail'!$E$386, "निको") = 0, "", COUNTIFS(detail!$B$2:'detail'!$B$386, A30,  detail!$E$2:'detail'!$E$386, "निको"))</f>
        <v/>
      </c>
    </row>
    <row r="31" spans="1:3" x14ac:dyDescent="0.2">
      <c r="A31" t="str">
        <f>map_update!A33</f>
        <v>कैलाली</v>
      </c>
      <c r="B31">
        <f>map_update!C33</f>
        <v>4</v>
      </c>
      <c r="C31">
        <f>IF(COUNTIFS(detail!$B$2:'detail'!$B$386, A31,  detail!$E$2:'detail'!$E$386, "निको") = 0, "", COUNTIFS(detail!$B$2:'detail'!$B$386, A31,  detail!$E$2:'detail'!$E$386, "निको"))</f>
        <v>4</v>
      </c>
    </row>
    <row r="32" spans="1:3" x14ac:dyDescent="0.2">
      <c r="A32" t="str">
        <f>map_update!A34</f>
        <v>कालिकोट</v>
      </c>
      <c r="B32" t="str">
        <f>map_update!C34</f>
        <v/>
      </c>
      <c r="C32" t="str">
        <f>IF(COUNTIFS(detail!$B$2:'detail'!$B$386, A32,  detail!$E$2:'detail'!$E$386, "निको") = 0, "", COUNTIFS(detail!$B$2:'detail'!$B$386, A32,  detail!$E$2:'detail'!$E$386, "निको"))</f>
        <v/>
      </c>
    </row>
    <row r="33" spans="1:3" x14ac:dyDescent="0.2">
      <c r="A33" t="str">
        <f>map_update!A35</f>
        <v>कञ्चनपुर</v>
      </c>
      <c r="B33">
        <f>map_update!C35</f>
        <v>1</v>
      </c>
      <c r="C33">
        <f>IF(COUNTIFS(detail!$B$2:'detail'!$B$386, A33,  detail!$E$2:'detail'!$E$386, "निको") = 0, "", COUNTIFS(detail!$B$2:'detail'!$B$386, A33,  detail!$E$2:'detail'!$E$386, "निको"))</f>
        <v>1</v>
      </c>
    </row>
    <row r="34" spans="1:3" x14ac:dyDescent="0.2">
      <c r="A34" t="str">
        <f>map_update!A36</f>
        <v>कपिलवस्तु</v>
      </c>
      <c r="B34">
        <f>map_update!C36</f>
        <v>42</v>
      </c>
      <c r="C34" t="str">
        <f>IF(COUNTIFS(detail!$B$2:'detail'!$B$386, A34,  detail!$E$2:'detail'!$E$386, "निको") = 0, "", COUNTIFS(detail!$B$2:'detail'!$B$386, A34,  detail!$E$2:'detail'!$E$386, "निको"))</f>
        <v/>
      </c>
    </row>
    <row r="35" spans="1:3" x14ac:dyDescent="0.2">
      <c r="A35" t="str">
        <f>map_update!A37</f>
        <v>कास्की</v>
      </c>
      <c r="B35" t="str">
        <f>map_update!C37</f>
        <v/>
      </c>
      <c r="C35" t="str">
        <f>IF(COUNTIFS(detail!$B$2:'detail'!$B$386, A35,  detail!$E$2:'detail'!$E$386, "निको") = 0, "", COUNTIFS(detail!$B$2:'detail'!$B$386, A35,  detail!$E$2:'detail'!$E$386, "निको"))</f>
        <v/>
      </c>
    </row>
    <row r="36" spans="1:3" x14ac:dyDescent="0.2">
      <c r="A36" t="str">
        <f>map_update!A38</f>
        <v>काठमाडौं</v>
      </c>
      <c r="B36">
        <f>map_update!C38</f>
        <v>9</v>
      </c>
      <c r="C36">
        <f>IF(COUNTIFS(detail!$B$2:'detail'!$B$386, A36,  detail!$E$2:'detail'!$E$386, "निको") = 0, "", COUNTIFS(detail!$B$2:'detail'!$B$386, A36,  detail!$E$2:'detail'!$E$386, "निको"))</f>
        <v>4</v>
      </c>
    </row>
    <row r="37" spans="1:3" x14ac:dyDescent="0.2">
      <c r="A37" t="str">
        <f>map_update!A39</f>
        <v>काभ्रेपलाञ्चोक</v>
      </c>
      <c r="B37">
        <f>map_update!C39</f>
        <v>1</v>
      </c>
      <c r="C37" t="str">
        <f>IF(COUNTIFS(detail!$B$2:'detail'!$B$386, A37,  detail!$E$2:'detail'!$E$386, "निको") = 0, "", COUNTIFS(detail!$B$2:'detail'!$B$386, A37,  detail!$E$2:'detail'!$E$386, "निको"))</f>
        <v/>
      </c>
    </row>
    <row r="38" spans="1:3" x14ac:dyDescent="0.2">
      <c r="A38" t="str">
        <f>map_update!A40</f>
        <v>खोटाङ</v>
      </c>
      <c r="B38" t="str">
        <f>map_update!C40</f>
        <v/>
      </c>
      <c r="C38" t="str">
        <f>IF(COUNTIFS(detail!$B$2:'detail'!$B$386, A38,  detail!$E$2:'detail'!$E$386, "निको") = 0, "", COUNTIFS(detail!$B$2:'detail'!$B$386, A38,  detail!$E$2:'detail'!$E$386, "निको"))</f>
        <v/>
      </c>
    </row>
    <row r="39" spans="1:3" x14ac:dyDescent="0.2">
      <c r="A39" t="str">
        <f>map_update!A41</f>
        <v>ललितपुर</v>
      </c>
      <c r="B39" t="str">
        <f>map_update!C41</f>
        <v/>
      </c>
      <c r="C39" t="str">
        <f>IF(COUNTIFS(detail!$B$2:'detail'!$B$386, A39,  detail!$E$2:'detail'!$E$386, "निको") = 0, "", COUNTIFS(detail!$B$2:'detail'!$B$386, A39,  detail!$E$2:'detail'!$E$386, "निको"))</f>
        <v/>
      </c>
    </row>
    <row r="40" spans="1:3" x14ac:dyDescent="0.2">
      <c r="A40" t="str">
        <f>map_update!A42</f>
        <v>लम्जुङ</v>
      </c>
      <c r="B40" t="str">
        <f>map_update!C42</f>
        <v/>
      </c>
      <c r="C40" t="str">
        <f>IF(COUNTIFS(detail!$B$2:'detail'!$B$386, A40,  detail!$E$2:'detail'!$E$386, "निको") = 0, "", COUNTIFS(detail!$B$2:'detail'!$B$386, A40,  detail!$E$2:'detail'!$E$386, "निको"))</f>
        <v/>
      </c>
    </row>
    <row r="41" spans="1:3" x14ac:dyDescent="0.2">
      <c r="A41" t="str">
        <f>map_update!A43</f>
        <v>महोत्तरी</v>
      </c>
      <c r="B41">
        <f>map_update!C43</f>
        <v>3</v>
      </c>
      <c r="C41" t="str">
        <f>IF(COUNTIFS(detail!$B$2:'detail'!$B$386, A41,  detail!$E$2:'detail'!$E$386, "निको") = 0, "", COUNTIFS(detail!$B$2:'detail'!$B$386, A41,  detail!$E$2:'detail'!$E$386, "निको"))</f>
        <v/>
      </c>
    </row>
    <row r="42" spans="1:3" x14ac:dyDescent="0.2">
      <c r="A42" t="str">
        <f>map_update!A44</f>
        <v>मकवानपुर</v>
      </c>
      <c r="B42">
        <f>map_update!C44</f>
        <v>1</v>
      </c>
      <c r="C42" t="str">
        <f>IF(COUNTIFS(detail!$B$2:'detail'!$B$386, A42,  detail!$E$2:'detail'!$E$386, "निको") = 0, "", COUNTIFS(detail!$B$2:'detail'!$B$386, A42,  detail!$E$2:'detail'!$E$386, "निको"))</f>
        <v/>
      </c>
    </row>
    <row r="43" spans="1:3" x14ac:dyDescent="0.2">
      <c r="A43" t="str">
        <f>map_update!A45</f>
        <v>मनाङ</v>
      </c>
      <c r="B43" t="str">
        <f>map_update!C45</f>
        <v/>
      </c>
      <c r="C43" t="str">
        <f>IF(COUNTIFS(detail!$B$2:'detail'!$B$386, A43,  detail!$E$2:'detail'!$E$386, "निको") = 0, "", COUNTIFS(detail!$B$2:'detail'!$B$386, A43,  detail!$E$2:'detail'!$E$386, "निको"))</f>
        <v/>
      </c>
    </row>
    <row r="44" spans="1:3" x14ac:dyDescent="0.2">
      <c r="A44" t="str">
        <f>map_update!A46</f>
        <v>मोरङ</v>
      </c>
      <c r="B44" t="str">
        <f>map_update!C46</f>
        <v/>
      </c>
      <c r="C44" t="str">
        <f>IF(COUNTIFS(detail!$B$2:'detail'!$B$386, A44,  detail!$E$2:'detail'!$E$386, "निको") = 0, "", COUNTIFS(detail!$B$2:'detail'!$B$386, A44,  detail!$E$2:'detail'!$E$386, "निको"))</f>
        <v/>
      </c>
    </row>
    <row r="45" spans="1:3" x14ac:dyDescent="0.2">
      <c r="A45" t="str">
        <f>map_update!A47</f>
        <v>मुगु</v>
      </c>
      <c r="B45" t="str">
        <f>map_update!C47</f>
        <v/>
      </c>
      <c r="C45" t="str">
        <f>IF(COUNTIFS(detail!$B$2:'detail'!$B$386, A45,  detail!$E$2:'detail'!$E$386, "निको") = 0, "", COUNTIFS(detail!$B$2:'detail'!$B$386, A45,  detail!$E$2:'detail'!$E$386, "निको"))</f>
        <v/>
      </c>
    </row>
    <row r="46" spans="1:3" x14ac:dyDescent="0.2">
      <c r="A46" t="str">
        <f>map_update!A48</f>
        <v>मुस्ताङ</v>
      </c>
      <c r="B46" t="str">
        <f>map_update!C48</f>
        <v/>
      </c>
      <c r="C46" t="str">
        <f>IF(COUNTIFS(detail!$B$2:'detail'!$B$386, A46,  detail!$E$2:'detail'!$E$386, "निको") = 0, "", COUNTIFS(detail!$B$2:'detail'!$B$386, A46,  detail!$E$2:'detail'!$E$386, "निको"))</f>
        <v/>
      </c>
    </row>
    <row r="47" spans="1:3" x14ac:dyDescent="0.2">
      <c r="A47" t="str">
        <f>map_update!A49</f>
        <v>म्याग्दि</v>
      </c>
      <c r="B47" t="str">
        <f>map_update!C49</f>
        <v/>
      </c>
      <c r="C47" t="str">
        <f>IF(COUNTIFS(detail!$B$2:'detail'!$B$386, A47,  detail!$E$2:'detail'!$E$386, "निको") = 0, "", COUNTIFS(detail!$B$2:'detail'!$B$386, A47,  detail!$E$2:'detail'!$E$386, "निको"))</f>
        <v/>
      </c>
    </row>
    <row r="48" spans="1:3" x14ac:dyDescent="0.2">
      <c r="A48" t="str">
        <f>map_update!A50</f>
        <v>नवलपरासी</v>
      </c>
      <c r="B48">
        <f>map_update!C50</f>
        <v>2</v>
      </c>
      <c r="C48" t="str">
        <f>IF(COUNTIFS(detail!$B$2:'detail'!$B$386, A48,  detail!$E$2:'detail'!$E$386, "निको") = 0, "", COUNTIFS(detail!$B$2:'detail'!$B$386, A48,  detail!$E$2:'detail'!$E$386, "निको"))</f>
        <v/>
      </c>
    </row>
    <row r="49" spans="1:3" x14ac:dyDescent="0.2">
      <c r="A49" t="str">
        <f>map_update!A51</f>
        <v>नुवाकोट</v>
      </c>
      <c r="B49" t="str">
        <f>map_update!C51</f>
        <v/>
      </c>
      <c r="C49" t="str">
        <f>IF(COUNTIFS(detail!$B$2:'detail'!$B$386, A49,  detail!$E$2:'detail'!$E$386, "निको") = 0, "", COUNTIFS(detail!$B$2:'detail'!$B$386, A49,  detail!$E$2:'detail'!$E$386, "निको"))</f>
        <v/>
      </c>
    </row>
    <row r="50" spans="1:3" x14ac:dyDescent="0.2">
      <c r="A50" t="str">
        <f>map_update!A52</f>
        <v>ओखलढुङ्गा</v>
      </c>
      <c r="B50" t="str">
        <f>map_update!C52</f>
        <v/>
      </c>
      <c r="C50" t="str">
        <f>IF(COUNTIFS(detail!$B$2:'detail'!$B$386, A50,  detail!$E$2:'detail'!$E$386, "निको") = 0, "", COUNTIFS(detail!$B$2:'detail'!$B$386, A50,  detail!$E$2:'detail'!$E$386, "निको"))</f>
        <v/>
      </c>
    </row>
    <row r="51" spans="1:3" x14ac:dyDescent="0.2">
      <c r="A51" t="str">
        <f>map_update!A53</f>
        <v>पाल्पा</v>
      </c>
      <c r="B51" t="str">
        <f>map_update!C53</f>
        <v/>
      </c>
      <c r="C51" t="str">
        <f>IF(COUNTIFS(detail!$B$2:'detail'!$B$386, A51,  detail!$E$2:'detail'!$E$386, "निको") = 0, "", COUNTIFS(detail!$B$2:'detail'!$B$386, A51,  detail!$E$2:'detail'!$E$386, "निको"))</f>
        <v/>
      </c>
    </row>
    <row r="52" spans="1:3" x14ac:dyDescent="0.2">
      <c r="A52" t="str">
        <f>map_update!A54</f>
        <v>पाँचथर</v>
      </c>
      <c r="B52" t="str">
        <f>map_update!C54</f>
        <v/>
      </c>
      <c r="C52" t="str">
        <f>IF(COUNTIFS(detail!$B$2:'detail'!$B$386, A52,  detail!$E$2:'detail'!$E$386, "निको") = 0, "", COUNTIFS(detail!$B$2:'detail'!$B$386, A52,  detail!$E$2:'detail'!$E$386, "निको"))</f>
        <v/>
      </c>
    </row>
    <row r="53" spans="1:3" x14ac:dyDescent="0.2">
      <c r="A53" t="str">
        <f>map_update!A55</f>
        <v>पर्बत</v>
      </c>
      <c r="B53" t="str">
        <f>map_update!C55</f>
        <v/>
      </c>
      <c r="C53" t="str">
        <f>IF(COUNTIFS(detail!$B$2:'detail'!$B$386, A53,  detail!$E$2:'detail'!$E$386, "निको") = 0, "", COUNTIFS(detail!$B$2:'detail'!$B$386, A53,  detail!$E$2:'detail'!$E$386, "निको"))</f>
        <v/>
      </c>
    </row>
    <row r="54" spans="1:3" x14ac:dyDescent="0.2">
      <c r="A54" t="str">
        <f>map_update!A56</f>
        <v>पर्सा</v>
      </c>
      <c r="B54">
        <f>map_update!C56</f>
        <v>91</v>
      </c>
      <c r="C54">
        <f>IF(COUNTIFS(detail!$B$2:'detail'!$B$386, A54,  detail!$E$2:'detail'!$E$386, "निको") = 0, "", COUNTIFS(detail!$B$2:'detail'!$B$386, A54,  detail!$E$2:'detail'!$E$386, "निको"))</f>
        <v>2</v>
      </c>
    </row>
    <row r="55" spans="1:3" x14ac:dyDescent="0.2">
      <c r="A55" t="str">
        <f>map_update!A57</f>
        <v>प्युठान</v>
      </c>
      <c r="B55" t="str">
        <f>map_update!C57</f>
        <v/>
      </c>
      <c r="C55" t="str">
        <f>IF(COUNTIFS(detail!$B$2:'detail'!$B$386, A55,  detail!$E$2:'detail'!$E$386, "निको") = 0, "", COUNTIFS(detail!$B$2:'detail'!$B$386, A55,  detail!$E$2:'detail'!$E$386, "निको"))</f>
        <v/>
      </c>
    </row>
    <row r="56" spans="1:3" x14ac:dyDescent="0.2">
      <c r="A56" t="str">
        <f>map_update!A58</f>
        <v>रामेछाप</v>
      </c>
      <c r="B56" t="str">
        <f>map_update!C58</f>
        <v/>
      </c>
      <c r="C56" t="str">
        <f>IF(COUNTIFS(detail!$B$2:'detail'!$B$386, A56,  detail!$E$2:'detail'!$E$386, "निको") = 0, "", COUNTIFS(detail!$B$2:'detail'!$B$386, A56,  detail!$E$2:'detail'!$E$386, "निको"))</f>
        <v/>
      </c>
    </row>
    <row r="57" spans="1:3" x14ac:dyDescent="0.2">
      <c r="A57" t="str">
        <f>map_update!A59</f>
        <v>रसुवा</v>
      </c>
      <c r="B57" t="str">
        <f>map_update!C59</f>
        <v/>
      </c>
      <c r="C57" t="str">
        <f>IF(COUNTIFS(detail!$B$2:'detail'!$B$386, A57,  detail!$E$2:'detail'!$E$386, "निको") = 0, "", COUNTIFS(detail!$B$2:'detail'!$B$386, A57,  detail!$E$2:'detail'!$E$386, "निको"))</f>
        <v/>
      </c>
    </row>
    <row r="58" spans="1:3" x14ac:dyDescent="0.2">
      <c r="A58" t="str">
        <f>map_update!A60</f>
        <v>रौतहट</v>
      </c>
      <c r="B58">
        <f>map_update!C60</f>
        <v>13</v>
      </c>
      <c r="C58" t="str">
        <f>IF(COUNTIFS(detail!$B$2:'detail'!$B$386, A58,  detail!$E$2:'detail'!$E$386, "निको") = 0, "", COUNTIFS(detail!$B$2:'detail'!$B$386, A58,  detail!$E$2:'detail'!$E$386, "निको"))</f>
        <v/>
      </c>
    </row>
    <row r="59" spans="1:3" x14ac:dyDescent="0.2">
      <c r="A59" t="str">
        <f>map_update!A61</f>
        <v>रोल्पा</v>
      </c>
      <c r="B59" t="str">
        <f>map_update!C61</f>
        <v/>
      </c>
      <c r="C59" t="str">
        <f>IF(COUNTIFS(detail!$B$2:'detail'!$B$386, A59,  detail!$E$2:'detail'!$E$386, "निको") = 0, "", COUNTIFS(detail!$B$2:'detail'!$B$386, A59,  detail!$E$2:'detail'!$E$386, "निको"))</f>
        <v/>
      </c>
    </row>
    <row r="60" spans="1:3" x14ac:dyDescent="0.2">
      <c r="A60" t="str">
        <f>map_update!A62</f>
        <v>रुकुम</v>
      </c>
      <c r="B60" t="str">
        <f>map_update!C62</f>
        <v/>
      </c>
      <c r="C60" t="str">
        <f>IF(COUNTIFS(detail!$B$2:'detail'!$B$386, A60,  detail!$E$2:'detail'!$E$386, "निको") = 0, "", COUNTIFS(detail!$B$2:'detail'!$B$386, A60,  detail!$E$2:'detail'!$E$386, "निको"))</f>
        <v/>
      </c>
    </row>
    <row r="61" spans="1:3" x14ac:dyDescent="0.2">
      <c r="A61" t="str">
        <f>map_update!A63</f>
        <v>रुपन्देहि</v>
      </c>
      <c r="B61">
        <f>map_update!C63</f>
        <v>28</v>
      </c>
      <c r="C61">
        <f>IF(COUNTIFS(detail!$B$2:'detail'!$B$386, A61,  detail!$E$2:'detail'!$E$386, "निको") = 0, "", COUNTIFS(detail!$B$2:'detail'!$B$386, A61,  detail!$E$2:'detail'!$E$386, "निको"))</f>
        <v>1</v>
      </c>
    </row>
    <row r="62" spans="1:3" x14ac:dyDescent="0.2">
      <c r="A62" t="str">
        <f>map_update!A64</f>
        <v>सल्यान</v>
      </c>
      <c r="B62" t="str">
        <f>map_update!C64</f>
        <v/>
      </c>
      <c r="C62" t="str">
        <f>IF(COUNTIFS(detail!$B$2:'detail'!$B$386, A62,  detail!$E$2:'detail'!$E$386, "निको") = 0, "", COUNTIFS(detail!$B$2:'detail'!$B$386, A62,  detail!$E$2:'detail'!$E$386, "निको"))</f>
        <v/>
      </c>
    </row>
    <row r="63" spans="1:3" x14ac:dyDescent="0.2">
      <c r="A63" t="str">
        <f>map_update!A65</f>
        <v>संखुवासभा</v>
      </c>
      <c r="B63" t="str">
        <f>map_update!C65</f>
        <v/>
      </c>
      <c r="C63" t="str">
        <f>IF(COUNTIFS(detail!$B$2:'detail'!$B$386, A63,  detail!$E$2:'detail'!$E$386, "निको") = 0, "", COUNTIFS(detail!$B$2:'detail'!$B$386, A63,  detail!$E$2:'detail'!$E$386, "निको"))</f>
        <v/>
      </c>
    </row>
    <row r="64" spans="1:3" x14ac:dyDescent="0.2">
      <c r="A64" t="str">
        <f>map_update!A66</f>
        <v>सप्तरी</v>
      </c>
      <c r="B64">
        <f>map_update!C66</f>
        <v>1</v>
      </c>
      <c r="C64" t="str">
        <f>IF(COUNTIFS(detail!$B$2:'detail'!$B$386, A64,  detail!$E$2:'detail'!$E$386, "निको") = 0, "", COUNTIFS(detail!$B$2:'detail'!$B$386, A64,  detail!$E$2:'detail'!$E$386, "निको"))</f>
        <v/>
      </c>
    </row>
    <row r="65" spans="1:3" x14ac:dyDescent="0.2">
      <c r="A65" t="str">
        <f>map_update!A67</f>
        <v>सर्लाहि</v>
      </c>
      <c r="B65">
        <f>map_update!C67</f>
        <v>2</v>
      </c>
      <c r="C65" t="str">
        <f>IF(COUNTIFS(detail!$B$2:'detail'!$B$386, A65,  detail!$E$2:'detail'!$E$386, "निको") = 0, "", COUNTIFS(detail!$B$2:'detail'!$B$386, A65,  detail!$E$2:'detail'!$E$386, "निको"))</f>
        <v/>
      </c>
    </row>
    <row r="66" spans="1:3" x14ac:dyDescent="0.2">
      <c r="A66" t="str">
        <f>map_update!A68</f>
        <v>सिन्धुली</v>
      </c>
      <c r="B66" t="str">
        <f>map_update!C68</f>
        <v/>
      </c>
      <c r="C66" t="str">
        <f>IF(COUNTIFS(detail!$B$2:'detail'!$B$386, A66,  detail!$E$2:'detail'!$E$386, "निको") = 0, "", COUNTIFS(detail!$B$2:'detail'!$B$386, A66,  detail!$E$2:'detail'!$E$386, "निको"))</f>
        <v/>
      </c>
    </row>
    <row r="67" spans="1:3" x14ac:dyDescent="0.2">
      <c r="A67" t="str">
        <f>map_update!A69</f>
        <v>सिन्धुपाल्चोक</v>
      </c>
      <c r="B67">
        <f>map_update!C69</f>
        <v>1</v>
      </c>
      <c r="C67" t="str">
        <f>IF(COUNTIFS(detail!$B$2:'detail'!$B$386, A67,  detail!$E$2:'detail'!$E$386, "निको") = 0, "", COUNTIFS(detail!$B$2:'detail'!$B$386, A67,  detail!$E$2:'detail'!$E$386, "निको"))</f>
        <v/>
      </c>
    </row>
    <row r="68" spans="1:3" x14ac:dyDescent="0.2">
      <c r="A68" t="str">
        <f>map_update!A70</f>
        <v>सिराहा</v>
      </c>
      <c r="B68">
        <f>map_update!C70</f>
        <v>1</v>
      </c>
      <c r="C68" t="str">
        <f>IF(COUNTIFS(detail!$B$2:'detail'!$B$386, A68,  detail!$E$2:'detail'!$E$386, "निको") = 0, "", COUNTIFS(detail!$B$2:'detail'!$B$386, A68,  detail!$E$2:'detail'!$E$386, "निको"))</f>
        <v/>
      </c>
    </row>
    <row r="69" spans="1:3" x14ac:dyDescent="0.2">
      <c r="A69" t="str">
        <f>map_update!A71</f>
        <v>सोलुखुम्बु</v>
      </c>
      <c r="B69" t="str">
        <f>map_update!C71</f>
        <v/>
      </c>
      <c r="C69" t="str">
        <f>IF(COUNTIFS(detail!$B$2:'detail'!$B$386, A69,  detail!$E$2:'detail'!$E$386, "निको") = 0, "", COUNTIFS(detail!$B$2:'detail'!$B$386, A69,  detail!$E$2:'detail'!$E$386, "निको"))</f>
        <v/>
      </c>
    </row>
    <row r="70" spans="1:3" x14ac:dyDescent="0.2">
      <c r="A70" t="str">
        <f>map_update!A72</f>
        <v>सुनसरी</v>
      </c>
      <c r="B70" t="str">
        <f>map_update!C72</f>
        <v/>
      </c>
      <c r="C70" t="str">
        <f>IF(COUNTIFS(detail!$B$2:'detail'!$B$386, A70,  detail!$E$2:'detail'!$E$386, "निको") = 0, "", COUNTIFS(detail!$B$2:'detail'!$B$386, A70,  detail!$E$2:'detail'!$E$386, "निको"))</f>
        <v/>
      </c>
    </row>
    <row r="71" spans="1:3" x14ac:dyDescent="0.2">
      <c r="A71" t="str">
        <f>map_update!A73</f>
        <v>सुर्खेत</v>
      </c>
      <c r="B71" t="str">
        <f>map_update!C73</f>
        <v/>
      </c>
      <c r="C71" t="str">
        <f>IF(COUNTIFS(detail!$B$2:'detail'!$B$386, A71,  detail!$E$2:'detail'!$E$386, "निको") = 0, "", COUNTIFS(detail!$B$2:'detail'!$B$386, A71,  detail!$E$2:'detail'!$E$386, "निको"))</f>
        <v/>
      </c>
    </row>
    <row r="72" spans="1:3" x14ac:dyDescent="0.2">
      <c r="A72" t="str">
        <f>map_update!A74</f>
        <v>स्याङ्जा</v>
      </c>
      <c r="B72" t="str">
        <f>map_update!C74</f>
        <v/>
      </c>
      <c r="C72" t="str">
        <f>IF(COUNTIFS(detail!$B$2:'detail'!$B$386, A72,  detail!$E$2:'detail'!$E$386, "निको") = 0, "", COUNTIFS(detail!$B$2:'detail'!$B$386, A72,  detail!$E$2:'detail'!$E$386, "निको"))</f>
        <v/>
      </c>
    </row>
    <row r="73" spans="1:3" x14ac:dyDescent="0.2">
      <c r="A73" t="str">
        <f>map_update!A75</f>
        <v>तनहु</v>
      </c>
      <c r="B73" t="str">
        <f>map_update!C75</f>
        <v/>
      </c>
      <c r="C73" t="str">
        <f>IF(COUNTIFS(detail!$B$2:'detail'!$B$386, A73,  detail!$E$2:'detail'!$E$386, "निको") = 0, "", COUNTIFS(detail!$B$2:'detail'!$B$386, A73,  detail!$E$2:'detail'!$E$386, "निको"))</f>
        <v/>
      </c>
    </row>
    <row r="74" spans="1:3" x14ac:dyDescent="0.2">
      <c r="A74" t="str">
        <f>map_update!A76</f>
        <v>ताप्लेजुङ</v>
      </c>
      <c r="B74" t="str">
        <f>map_update!C76</f>
        <v/>
      </c>
      <c r="C74" t="str">
        <f>IF(COUNTIFS(detail!$B$2:'detail'!$B$386, A74,  detail!$E$2:'detail'!$E$386, "निको") = 0, "", COUNTIFS(detail!$B$2:'detail'!$B$386, A74,  detail!$E$2:'detail'!$E$386, "निको"))</f>
        <v/>
      </c>
    </row>
    <row r="75" spans="1:3" x14ac:dyDescent="0.2">
      <c r="A75" t="str">
        <f>map_update!A77</f>
        <v>तेरथुम</v>
      </c>
      <c r="B75" t="str">
        <f>map_update!C77</f>
        <v/>
      </c>
      <c r="C75" t="str">
        <f>IF(COUNTIFS(detail!$B$2:'detail'!$B$386, A75,  detail!$E$2:'detail'!$E$386, "निको") = 0, "", COUNTIFS(detail!$B$2:'detail'!$B$386, A75,  detail!$E$2:'detail'!$E$386, "निको"))</f>
        <v/>
      </c>
    </row>
    <row r="76" spans="1:3" x14ac:dyDescent="0.2">
      <c r="A76" t="str">
        <f>map_update!A78</f>
        <v>उदयपुर</v>
      </c>
      <c r="B76">
        <f>map_update!C78</f>
        <v>33</v>
      </c>
      <c r="C76">
        <f>IF(COUNTIFS(detail!$B$2:'detail'!$B$386, A76,  detail!$E$2:'detail'!$E$386, "निको") = 0, "", COUNTIFS(detail!$B$2:'detail'!$B$386, A76,  detail!$E$2:'detail'!$E$386, "निको"))</f>
        <v>15</v>
      </c>
    </row>
    <row r="78" spans="1:3" x14ac:dyDescent="0.2">
      <c r="A78" t="s">
        <v>504</v>
      </c>
      <c r="B78">
        <f>SUM(B2:B76)</f>
        <v>291</v>
      </c>
      <c r="C78">
        <f>SUM(C2:C76)</f>
        <v>30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47</v>
      </c>
      <c r="B1" t="s">
        <v>48</v>
      </c>
    </row>
    <row r="2" spans="1:2" x14ac:dyDescent="0.2">
      <c r="A2" t="s">
        <v>49</v>
      </c>
      <c r="B2" t="str">
        <f>IFERROR(INDEX(map_update!$C$4:$C$78, MATCH(map!A2,map_update!$B$4:$B$78,0)),"")</f>
        <v/>
      </c>
    </row>
    <row r="3" spans="1:2" x14ac:dyDescent="0.2">
      <c r="A3" t="s">
        <v>50</v>
      </c>
      <c r="B3" t="str">
        <f>IFERROR(INDEX(map_update!$C$4:$C$78, MATCH(map!A3,map_update!$B$4:$B$78,0)),"")</f>
        <v/>
      </c>
    </row>
    <row r="4" spans="1:2" x14ac:dyDescent="0.2">
      <c r="A4" t="s">
        <v>51</v>
      </c>
      <c r="B4">
        <f>IFERROR(INDEX(map_update!$C$4:$C$78, MATCH(map!A4,map_update!$B$4:$B$78,0)),"")</f>
        <v>2</v>
      </c>
    </row>
    <row r="5" spans="1:2" x14ac:dyDescent="0.2">
      <c r="A5" t="s">
        <v>52</v>
      </c>
      <c r="B5" t="str">
        <f>IFERROR(INDEX(map_update!$C$4:$C$78, MATCH(map!A5,map_update!$B$4:$B$78,0)),"")</f>
        <v/>
      </c>
    </row>
    <row r="6" spans="1:2" x14ac:dyDescent="0.2">
      <c r="A6" t="s">
        <v>53</v>
      </c>
      <c r="B6" t="str">
        <f>IFERROR(INDEX(map_update!$C$4:$C$78, MATCH(map!A6,map_update!$B$4:$B$78,0)),"")</f>
        <v/>
      </c>
    </row>
    <row r="7" spans="1:2" x14ac:dyDescent="0.2">
      <c r="A7" t="s">
        <v>54</v>
      </c>
      <c r="B7" t="str">
        <f>IFERROR(INDEX(map_update!$C$4:$C$78, MATCH(map!A7,map_update!$B$4:$B$78,0)),"")</f>
        <v/>
      </c>
    </row>
    <row r="8" spans="1:2" x14ac:dyDescent="0.2">
      <c r="A8" t="s">
        <v>55</v>
      </c>
      <c r="B8">
        <f>IFERROR(INDEX(map_update!$C$4:$C$78, MATCH(map!A8,map_update!$B$4:$B$78,0)),"")</f>
        <v>33</v>
      </c>
    </row>
    <row r="9" spans="1:2" x14ac:dyDescent="0.2">
      <c r="A9" t="s">
        <v>56</v>
      </c>
      <c r="B9">
        <f>IFERROR(INDEX(map_update!$C$4:$C$78, MATCH(map!A9,map_update!$B$4:$B$78,0)),"")</f>
        <v>3</v>
      </c>
    </row>
    <row r="10" spans="1:2" x14ac:dyDescent="0.2">
      <c r="A10" t="s">
        <v>57</v>
      </c>
      <c r="B10">
        <f>IFERROR(INDEX(map_update!$C$4:$C$78, MATCH(map!A10,map_update!$B$4:$B$78,0)),"")</f>
        <v>2</v>
      </c>
    </row>
    <row r="11" spans="1:2" x14ac:dyDescent="0.2">
      <c r="A11" t="s">
        <v>58</v>
      </c>
      <c r="B11">
        <f>IFERROR(INDEX(map_update!$C$4:$C$78, MATCH(map!A11,map_update!$B$4:$B$78,0)),"")</f>
        <v>2</v>
      </c>
    </row>
    <row r="12" spans="1:2" x14ac:dyDescent="0.2">
      <c r="A12" t="s">
        <v>59</v>
      </c>
      <c r="B12">
        <f>IFERROR(INDEX(map_update!$C$4:$C$78, MATCH(map!A12,map_update!$B$4:$B$78,0)),"")</f>
        <v>1</v>
      </c>
    </row>
    <row r="13" spans="1:2" x14ac:dyDescent="0.2">
      <c r="A13" t="s">
        <v>60</v>
      </c>
      <c r="B13">
        <f>IFERROR(INDEX(map_update!$C$4:$C$78, MATCH(map!A13,map_update!$B$4:$B$78,0)),"")</f>
        <v>3</v>
      </c>
    </row>
    <row r="14" spans="1:2" x14ac:dyDescent="0.2">
      <c r="A14" t="s">
        <v>61</v>
      </c>
      <c r="B14" t="str">
        <f>IFERROR(INDEX(map_update!$C$4:$C$78, MATCH(map!A14,map_update!$B$4:$B$78,0)),"")</f>
        <v/>
      </c>
    </row>
    <row r="15" spans="1:2" x14ac:dyDescent="0.2">
      <c r="A15" t="s">
        <v>62</v>
      </c>
      <c r="B15" t="str">
        <f>IFERROR(INDEX(map_update!$C$4:$C$78, MATCH(map!A15,map_update!$B$4:$B$78,0)),"")</f>
        <v/>
      </c>
    </row>
    <row r="16" spans="1:2" x14ac:dyDescent="0.2">
      <c r="A16" t="s">
        <v>63</v>
      </c>
      <c r="B16">
        <f>IFERROR(INDEX(map_update!$C$4:$C$78, MATCH(map!A16,map_update!$B$4:$B$78,0)),"")</f>
        <v>3</v>
      </c>
    </row>
    <row r="17" spans="1:2" x14ac:dyDescent="0.2">
      <c r="A17" t="s">
        <v>64</v>
      </c>
      <c r="B17" t="str">
        <f>IFERROR(INDEX(map_update!$C$4:$C$78, MATCH(map!A17,map_update!$B$4:$B$78,0)),"")</f>
        <v/>
      </c>
    </row>
    <row r="18" spans="1:2" x14ac:dyDescent="0.2">
      <c r="A18" t="s">
        <v>65</v>
      </c>
      <c r="B18">
        <f>IFERROR(INDEX(map_update!$C$4:$C$78, MATCH(map!A18,map_update!$B$4:$B$78,0)),"")</f>
        <v>1</v>
      </c>
    </row>
    <row r="19" spans="1:2" x14ac:dyDescent="0.2">
      <c r="A19" t="s">
        <v>66</v>
      </c>
      <c r="B19" t="str">
        <f>IFERROR(INDEX(map_update!$C$4:$C$78, MATCH(map!A19,map_update!$B$4:$B$78,0)),"")</f>
        <v/>
      </c>
    </row>
    <row r="20" spans="1:2" x14ac:dyDescent="0.2">
      <c r="A20" t="s">
        <v>67</v>
      </c>
      <c r="B20">
        <f>IFERROR(INDEX(map_update!$C$4:$C$78, MATCH(map!A20,map_update!$B$4:$B$78,0)),"")</f>
        <v>6</v>
      </c>
    </row>
    <row r="21" spans="1:2" x14ac:dyDescent="0.2">
      <c r="A21" t="s">
        <v>68</v>
      </c>
      <c r="B21" t="str">
        <f>IFERROR(INDEX(map_update!$C$4:$C$78, MATCH(map!A21,map_update!$B$4:$B$78,0)),"")</f>
        <v/>
      </c>
    </row>
    <row r="22" spans="1:2" x14ac:dyDescent="0.2">
      <c r="A22" t="s">
        <v>69</v>
      </c>
      <c r="B22" t="str">
        <f>IFERROR(INDEX(map_update!$C$4:$C$78, MATCH(map!A22,map_update!$B$4:$B$78,0)),"")</f>
        <v/>
      </c>
    </row>
    <row r="23" spans="1:2" x14ac:dyDescent="0.2">
      <c r="A23" t="s">
        <v>70</v>
      </c>
      <c r="B23" t="str">
        <f>IFERROR(INDEX(map_update!$C$4:$C$78, MATCH(map!A23,map_update!$B$4:$B$78,0)),"")</f>
        <v/>
      </c>
    </row>
    <row r="24" spans="1:2" x14ac:dyDescent="0.2">
      <c r="A24" t="s">
        <v>71</v>
      </c>
      <c r="B24" t="str">
        <f>IFERROR(INDEX(map_update!$C$4:$C$78, MATCH(map!A24,map_update!$B$4:$B$78,0)),"")</f>
        <v/>
      </c>
    </row>
    <row r="25" spans="1:2" x14ac:dyDescent="0.2">
      <c r="A25" t="s">
        <v>72</v>
      </c>
      <c r="B25" t="str">
        <f>IFERROR(INDEX(map_update!$C$4:$C$78, MATCH(map!A25,map_update!$B$4:$B$78,0)),"")</f>
        <v/>
      </c>
    </row>
    <row r="26" spans="1:2" x14ac:dyDescent="0.2">
      <c r="A26" t="s">
        <v>73</v>
      </c>
      <c r="B26" t="str">
        <f>IFERROR(INDEX(map_update!$C$4:$C$78, MATCH(map!A26,map_update!$B$4:$B$78,0)),"")</f>
        <v/>
      </c>
    </row>
    <row r="27" spans="1:2" x14ac:dyDescent="0.2">
      <c r="A27" t="s">
        <v>74</v>
      </c>
      <c r="B27" t="str">
        <f>IFERROR(INDEX(map_update!$C$4:$C$78, MATCH(map!A27,map_update!$B$4:$B$78,0)),"")</f>
        <v/>
      </c>
    </row>
    <row r="28" spans="1:2" x14ac:dyDescent="0.2">
      <c r="A28" t="s">
        <v>75</v>
      </c>
      <c r="B28" t="str">
        <f>IFERROR(INDEX(map_update!$C$4:$C$78, MATCH(map!A28,map_update!$B$4:$B$78,0)),"")</f>
        <v/>
      </c>
    </row>
    <row r="29" spans="1:2" x14ac:dyDescent="0.2">
      <c r="A29" t="s">
        <v>76</v>
      </c>
      <c r="B29">
        <f>IFERROR(INDEX(map_update!$C$4:$C$78, MATCH(map!A29,map_update!$B$4:$B$78,0)),"")</f>
        <v>2</v>
      </c>
    </row>
    <row r="30" spans="1:2" x14ac:dyDescent="0.2">
      <c r="A30" t="s">
        <v>77</v>
      </c>
      <c r="B30" t="str">
        <f>IFERROR(INDEX(map_update!$C$4:$C$78, MATCH(map!A30,map_update!$B$4:$B$78,0)),"")</f>
        <v/>
      </c>
    </row>
    <row r="31" spans="1:2" x14ac:dyDescent="0.2">
      <c r="A31" t="s">
        <v>78</v>
      </c>
      <c r="B31">
        <f>IFERROR(INDEX(map_update!$C$4:$C$78, MATCH(map!A31,map_update!$B$4:$B$78,0)),"")</f>
        <v>4</v>
      </c>
    </row>
    <row r="32" spans="1:2" x14ac:dyDescent="0.2">
      <c r="A32" t="s">
        <v>79</v>
      </c>
      <c r="B32" t="str">
        <f>IFERROR(INDEX(map_update!$C$4:$C$78, MATCH(map!A32,map_update!$B$4:$B$78,0)),"")</f>
        <v/>
      </c>
    </row>
    <row r="33" spans="1:2" x14ac:dyDescent="0.2">
      <c r="A33" t="s">
        <v>80</v>
      </c>
      <c r="B33">
        <f>IFERROR(INDEX(map_update!$C$4:$C$78, MATCH(map!A33,map_update!$B$4:$B$78,0)),"")</f>
        <v>1</v>
      </c>
    </row>
    <row r="34" spans="1:2" x14ac:dyDescent="0.2">
      <c r="A34" t="s">
        <v>81</v>
      </c>
      <c r="B34">
        <f>IFERROR(INDEX(map_update!$C$4:$C$78, MATCH(map!A34,map_update!$B$4:$B$78,0)),"")</f>
        <v>42</v>
      </c>
    </row>
    <row r="35" spans="1:2" x14ac:dyDescent="0.2">
      <c r="A35" t="s">
        <v>82</v>
      </c>
      <c r="B35" t="str">
        <f>IFERROR(INDEX(map_update!$C$4:$C$78, MATCH(map!A35,map_update!$B$4:$B$78,0)),"")</f>
        <v/>
      </c>
    </row>
    <row r="36" spans="1:2" x14ac:dyDescent="0.2">
      <c r="A36" t="s">
        <v>83</v>
      </c>
      <c r="B36">
        <f>IFERROR(INDEX(map_update!$C$4:$C$78, MATCH(map!A36,map_update!$B$4:$B$78,0)),"")</f>
        <v>9</v>
      </c>
    </row>
    <row r="37" spans="1:2" x14ac:dyDescent="0.2">
      <c r="A37" t="s">
        <v>84</v>
      </c>
      <c r="B37">
        <f>IFERROR(INDEX(map_update!$C$4:$C$78, MATCH(map!A37,map_update!$B$4:$B$78,0)),"")</f>
        <v>1</v>
      </c>
    </row>
    <row r="38" spans="1:2" x14ac:dyDescent="0.2">
      <c r="A38" t="s">
        <v>85</v>
      </c>
      <c r="B38" t="str">
        <f>IFERROR(INDEX(map_update!$C$4:$C$78, MATCH(map!A38,map_update!$B$4:$B$78,0)),"")</f>
        <v/>
      </c>
    </row>
    <row r="39" spans="1:2" x14ac:dyDescent="0.2">
      <c r="A39" t="s">
        <v>86</v>
      </c>
      <c r="B39" t="str">
        <f>IFERROR(INDEX(map_update!$C$4:$C$78, MATCH(map!A39,map_update!$B$4:$B$78,0)),"")</f>
        <v/>
      </c>
    </row>
    <row r="40" spans="1:2" x14ac:dyDescent="0.2">
      <c r="A40" t="s">
        <v>87</v>
      </c>
      <c r="B40" t="str">
        <f>IFERROR(INDEX(map_update!$C$4:$C$78, MATCH(map!A40,map_update!$B$4:$B$78,0)),"")</f>
        <v/>
      </c>
    </row>
    <row r="41" spans="1:2" x14ac:dyDescent="0.2">
      <c r="A41" t="s">
        <v>88</v>
      </c>
      <c r="B41">
        <f>IFERROR(INDEX(map_update!$C$4:$C$78, MATCH(map!A41,map_update!$B$4:$B$78,0)),"")</f>
        <v>3</v>
      </c>
    </row>
    <row r="42" spans="1:2" x14ac:dyDescent="0.2">
      <c r="A42" t="s">
        <v>89</v>
      </c>
      <c r="B42">
        <f>IFERROR(INDEX(map_update!$C$4:$C$78, MATCH(map!A42,map_update!$B$4:$B$78,0)),"")</f>
        <v>1</v>
      </c>
    </row>
    <row r="43" spans="1:2" x14ac:dyDescent="0.2">
      <c r="A43" t="s">
        <v>90</v>
      </c>
      <c r="B43" t="str">
        <f>IFERROR(INDEX(map_update!$C$4:$C$78, MATCH(map!A43,map_update!$B$4:$B$78,0)),"")</f>
        <v/>
      </c>
    </row>
    <row r="44" spans="1:2" x14ac:dyDescent="0.2">
      <c r="A44" t="s">
        <v>91</v>
      </c>
      <c r="B44" t="str">
        <f>IFERROR(INDEX(map_update!$C$4:$C$78, MATCH(map!A44,map_update!$B$4:$B$78,0)),"")</f>
        <v/>
      </c>
    </row>
    <row r="45" spans="1:2" x14ac:dyDescent="0.2">
      <c r="A45" t="s">
        <v>92</v>
      </c>
      <c r="B45" t="str">
        <f>IFERROR(INDEX(map_update!$C$4:$C$78, MATCH(map!A45,map_update!$B$4:$B$78,0)),"")</f>
        <v/>
      </c>
    </row>
    <row r="46" spans="1:2" x14ac:dyDescent="0.2">
      <c r="A46" t="s">
        <v>93</v>
      </c>
      <c r="B46" t="str">
        <f>IFERROR(INDEX(map_update!$C$4:$C$78, MATCH(map!A46,map_update!$B$4:$B$78,0)),"")</f>
        <v/>
      </c>
    </row>
    <row r="47" spans="1:2" x14ac:dyDescent="0.2">
      <c r="A47" t="s">
        <v>94</v>
      </c>
      <c r="B47" t="str">
        <f>IFERROR(INDEX(map_update!$C$4:$C$78, MATCH(map!A47,map_update!$B$4:$B$78,0)),"")</f>
        <v/>
      </c>
    </row>
    <row r="48" spans="1:2" x14ac:dyDescent="0.2">
      <c r="A48" t="s">
        <v>95</v>
      </c>
      <c r="B48">
        <f>IFERROR(INDEX(map_update!$C$4:$C$78, MATCH(map!A48,map_update!$B$4:$B$78,0)),"")</f>
        <v>2</v>
      </c>
    </row>
    <row r="49" spans="1:2" x14ac:dyDescent="0.2">
      <c r="A49" t="s">
        <v>96</v>
      </c>
      <c r="B49" t="str">
        <f>IFERROR(INDEX(map_update!$C$4:$C$78, MATCH(map!A49,map_update!$B$4:$B$78,0)),"")</f>
        <v/>
      </c>
    </row>
    <row r="50" spans="1:2" x14ac:dyDescent="0.2">
      <c r="A50" t="s">
        <v>97</v>
      </c>
      <c r="B50" t="str">
        <f>IFERROR(INDEX(map_update!$C$4:$C$78, MATCH(map!A50,map_update!$B$4:$B$78,0)),"")</f>
        <v/>
      </c>
    </row>
    <row r="51" spans="1:2" x14ac:dyDescent="0.2">
      <c r="A51" t="s">
        <v>98</v>
      </c>
      <c r="B51" t="str">
        <f>IFERROR(INDEX(map_update!$C$4:$C$78, MATCH(map!A51,map_update!$B$4:$B$78,0)),"")</f>
        <v/>
      </c>
    </row>
    <row r="52" spans="1:2" x14ac:dyDescent="0.2">
      <c r="A52" t="s">
        <v>99</v>
      </c>
      <c r="B52" t="str">
        <f>IFERROR(INDEX(map_update!$C$4:$C$78, MATCH(map!A52,map_update!$B$4:$B$78,0)),"")</f>
        <v/>
      </c>
    </row>
    <row r="53" spans="1:2" x14ac:dyDescent="0.2">
      <c r="A53" t="s">
        <v>100</v>
      </c>
      <c r="B53" t="str">
        <f>IFERROR(INDEX(map_update!$C$4:$C$78, MATCH(map!A53,map_update!$B$4:$B$78,0)),"")</f>
        <v/>
      </c>
    </row>
    <row r="54" spans="1:2" x14ac:dyDescent="0.2">
      <c r="A54" t="s">
        <v>101</v>
      </c>
      <c r="B54">
        <f>IFERROR(INDEX(map_update!$C$4:$C$78, MATCH(map!A54,map_update!$B$4:$B$78,0)),"")</f>
        <v>91</v>
      </c>
    </row>
    <row r="55" spans="1:2" x14ac:dyDescent="0.2">
      <c r="A55" t="s">
        <v>102</v>
      </c>
      <c r="B55" t="str">
        <f>IFERROR(INDEX(map_update!$C$4:$C$78, MATCH(map!A55,map_update!$B$4:$B$78,0)),"")</f>
        <v/>
      </c>
    </row>
    <row r="56" spans="1:2" x14ac:dyDescent="0.2">
      <c r="A56" t="s">
        <v>103</v>
      </c>
      <c r="B56" t="str">
        <f>IFERROR(INDEX(map_update!$C$4:$C$78, MATCH(map!A56,map_update!$B$4:$B$78,0)),"")</f>
        <v/>
      </c>
    </row>
    <row r="57" spans="1:2" x14ac:dyDescent="0.2">
      <c r="A57" t="s">
        <v>104</v>
      </c>
      <c r="B57" t="str">
        <f>IFERROR(INDEX(map_update!$C$4:$C$78, MATCH(map!A57,map_update!$B$4:$B$78,0)),"")</f>
        <v/>
      </c>
    </row>
    <row r="58" spans="1:2" x14ac:dyDescent="0.2">
      <c r="A58" t="s">
        <v>105</v>
      </c>
      <c r="B58">
        <f>IFERROR(INDEX(map_update!$C$4:$C$78, MATCH(map!A58,map_update!$B$4:$B$78,0)),"")</f>
        <v>13</v>
      </c>
    </row>
    <row r="59" spans="1:2" x14ac:dyDescent="0.2">
      <c r="A59" t="s">
        <v>106</v>
      </c>
      <c r="B59" t="str">
        <f>IFERROR(INDEX(map_update!$C$4:$C$78, MATCH(map!A59,map_update!$B$4:$B$78,0)),"")</f>
        <v/>
      </c>
    </row>
    <row r="60" spans="1:2" x14ac:dyDescent="0.2">
      <c r="A60" t="s">
        <v>107</v>
      </c>
      <c r="B60" t="str">
        <f>IFERROR(INDEX(map_update!$C$4:$C$78, MATCH(map!A60,map_update!$B$4:$B$78,0)),"")</f>
        <v/>
      </c>
    </row>
    <row r="61" spans="1:2" x14ac:dyDescent="0.2">
      <c r="A61" t="s">
        <v>108</v>
      </c>
      <c r="B61">
        <f>IFERROR(INDEX(map_update!$C$4:$C$78, MATCH(map!A61,map_update!$B$4:$B$78,0)),"")</f>
        <v>28</v>
      </c>
    </row>
    <row r="62" spans="1:2" x14ac:dyDescent="0.2">
      <c r="A62" t="s">
        <v>109</v>
      </c>
      <c r="B62" t="str">
        <f>IFERROR(INDEX(map_update!$C$4:$C$78, MATCH(map!A62,map_update!$B$4:$B$78,0)),"")</f>
        <v/>
      </c>
    </row>
    <row r="63" spans="1:2" x14ac:dyDescent="0.2">
      <c r="A63" t="s">
        <v>110</v>
      </c>
      <c r="B63" t="str">
        <f>IFERROR(INDEX(map_update!$C$4:$C$78, MATCH(map!A63,map_update!$B$4:$B$78,0)),"")</f>
        <v/>
      </c>
    </row>
    <row r="64" spans="1:2" x14ac:dyDescent="0.2">
      <c r="A64" t="s">
        <v>111</v>
      </c>
      <c r="B64">
        <f>IFERROR(INDEX(map_update!$C$4:$C$78, MATCH(map!A64,map_update!$B$4:$B$78,0)),"")</f>
        <v>1</v>
      </c>
    </row>
    <row r="65" spans="1:2" x14ac:dyDescent="0.2">
      <c r="A65" t="s">
        <v>112</v>
      </c>
      <c r="B65">
        <f>IFERROR(INDEX(map_update!$C$4:$C$78, MATCH(map!A65,map_update!$B$4:$B$78,0)),"")</f>
        <v>2</v>
      </c>
    </row>
    <row r="66" spans="1:2" x14ac:dyDescent="0.2">
      <c r="A66" t="s">
        <v>113</v>
      </c>
      <c r="B66" t="str">
        <f>IFERROR(INDEX(map_update!$C$4:$C$78, MATCH(map!A66,map_update!$B$4:$B$78,0)),"")</f>
        <v/>
      </c>
    </row>
    <row r="67" spans="1:2" x14ac:dyDescent="0.2">
      <c r="A67" t="s">
        <v>114</v>
      </c>
      <c r="B67">
        <f>IFERROR(INDEX(map_update!$C$4:$C$78, MATCH(map!A67,map_update!$B$4:$B$78,0)),"")</f>
        <v>1</v>
      </c>
    </row>
    <row r="68" spans="1:2" x14ac:dyDescent="0.2">
      <c r="A68" t="s">
        <v>115</v>
      </c>
      <c r="B68">
        <f>IFERROR(INDEX(map_update!$C$4:$C$78, MATCH(map!A68,map_update!$B$4:$B$78,0)),"")</f>
        <v>1</v>
      </c>
    </row>
    <row r="69" spans="1:2" x14ac:dyDescent="0.2">
      <c r="A69" t="s">
        <v>116</v>
      </c>
      <c r="B69" t="str">
        <f>IFERROR(INDEX(map_update!$C$4:$C$78, MATCH(map!A69,map_update!$B$4:$B$78,0)),"")</f>
        <v/>
      </c>
    </row>
    <row r="70" spans="1:2" x14ac:dyDescent="0.2">
      <c r="A70" t="s">
        <v>117</v>
      </c>
      <c r="B70" t="str">
        <f>IFERROR(INDEX(map_update!$C$4:$C$78, MATCH(map!A70,map_update!$B$4:$B$78,0)),"")</f>
        <v/>
      </c>
    </row>
    <row r="71" spans="1:2" x14ac:dyDescent="0.2">
      <c r="A71" t="s">
        <v>118</v>
      </c>
      <c r="B71" t="str">
        <f>IFERROR(INDEX(map_update!$C$4:$C$78, MATCH(map!A71,map_update!$B$4:$B$78,0)),"")</f>
        <v/>
      </c>
    </row>
    <row r="72" spans="1:2" x14ac:dyDescent="0.2">
      <c r="A72" t="s">
        <v>119</v>
      </c>
      <c r="B72" t="str">
        <f>IFERROR(INDEX(map_update!$C$4:$C$78, MATCH(map!A72,map_update!$B$4:$B$78,0)),"")</f>
        <v/>
      </c>
    </row>
    <row r="73" spans="1:2" x14ac:dyDescent="0.2">
      <c r="A73" t="s">
        <v>120</v>
      </c>
      <c r="B73" t="str">
        <f>IFERROR(INDEX(map_update!$C$4:$C$78, MATCH(map!A73,map_update!$B$4:$B$78,0)),"")</f>
        <v/>
      </c>
    </row>
    <row r="74" spans="1:2" x14ac:dyDescent="0.2">
      <c r="A74" t="s">
        <v>121</v>
      </c>
      <c r="B74" t="str">
        <f>IFERROR(INDEX(map_update!$C$4:$C$78, MATCH(map!A74,map_update!$B$4:$B$78,0)),"")</f>
        <v/>
      </c>
    </row>
    <row r="75" spans="1:2" x14ac:dyDescent="0.2">
      <c r="A75" t="s">
        <v>122</v>
      </c>
      <c r="B75" t="str">
        <f>IFERROR(INDEX(map_update!$C$4:$C$78, MATCH(map!A75,map_update!$B$4:$B$78,0)),"")</f>
        <v/>
      </c>
    </row>
    <row r="76" spans="1:2" x14ac:dyDescent="0.2">
      <c r="A76" t="s">
        <v>123</v>
      </c>
      <c r="B76">
        <f>IFERROR(INDEX(map_update!$C$4:$C$78, MATCH(map!A76,map_update!$B$4:$B$78,0)),"")</f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N80"/>
  <sheetViews>
    <sheetView topLeftCell="A13" workbookViewId="0">
      <selection activeCell="C4" sqref="C4"/>
    </sheetView>
  </sheetViews>
  <sheetFormatPr baseColWidth="10" defaultRowHeight="16" x14ac:dyDescent="0.2"/>
  <cols>
    <col min="11" max="11" width="15" customWidth="1"/>
    <col min="12" max="12" width="10.83203125" style="39"/>
    <col min="13" max="13" width="16.33203125" style="12" customWidth="1"/>
  </cols>
  <sheetData>
    <row r="1" spans="1:13" ht="26" x14ac:dyDescent="0.2">
      <c r="B1" t="s">
        <v>124</v>
      </c>
      <c r="M1" s="38"/>
    </row>
    <row r="2" spans="1:13" x14ac:dyDescent="0.2">
      <c r="B2" t="s">
        <v>125</v>
      </c>
      <c r="C2" t="s">
        <v>48</v>
      </c>
      <c r="D2" t="s">
        <v>126</v>
      </c>
      <c r="E2" t="s">
        <v>127</v>
      </c>
      <c r="F2" t="s">
        <v>128</v>
      </c>
    </row>
    <row r="3" spans="1:13" x14ac:dyDescent="0.2">
      <c r="B3" t="s">
        <v>129</v>
      </c>
      <c r="C3" t="s">
        <v>130</v>
      </c>
      <c r="D3" t="s">
        <v>129</v>
      </c>
      <c r="E3" t="s">
        <v>130</v>
      </c>
      <c r="F3" t="s">
        <v>129</v>
      </c>
      <c r="G3" t="s">
        <v>130</v>
      </c>
    </row>
    <row r="4" spans="1:13" x14ac:dyDescent="0.2">
      <c r="A4" s="39" t="s">
        <v>396</v>
      </c>
      <c r="B4" t="s">
        <v>49</v>
      </c>
      <c r="C4" s="40" t="str">
        <f>IF(COUNTIF(detail!$B$2:'detail'!$B$386, map_update!A4) = 0, "", COUNTIF(detail!$B$2:'detail'!$B$386, map_update!A4))</f>
        <v/>
      </c>
      <c r="D4">
        <v>1</v>
      </c>
      <c r="E4" s="34">
        <v>0.5</v>
      </c>
      <c r="F4">
        <v>0</v>
      </c>
      <c r="G4" s="34">
        <v>0</v>
      </c>
      <c r="H4">
        <v>1</v>
      </c>
      <c r="I4" s="34">
        <v>0.5</v>
      </c>
    </row>
    <row r="5" spans="1:13" x14ac:dyDescent="0.2">
      <c r="A5" s="39" t="s">
        <v>463</v>
      </c>
      <c r="B5" t="s">
        <v>50</v>
      </c>
      <c r="C5" s="40" t="str">
        <f>IF(COUNTIF(detail!$B$2:'detail'!$B$386, map_update!A5) = 0, "", COUNTIF(detail!$B$2:'detail'!$B$386, map_update!A5))</f>
        <v/>
      </c>
      <c r="D5">
        <v>0</v>
      </c>
      <c r="E5" s="34">
        <v>0</v>
      </c>
      <c r="F5">
        <v>0</v>
      </c>
      <c r="G5" s="34">
        <v>0</v>
      </c>
      <c r="H5">
        <v>2</v>
      </c>
      <c r="I5" s="34">
        <v>1</v>
      </c>
    </row>
    <row r="6" spans="1:13" x14ac:dyDescent="0.2">
      <c r="A6" s="39" t="s">
        <v>18</v>
      </c>
      <c r="B6" t="s">
        <v>51</v>
      </c>
      <c r="C6" s="40">
        <f>IF(COUNTIF(detail!$B$2:'detail'!$B$386, map_update!A6) = 0, "", COUNTIF(detail!$B$2:'detail'!$B$386, map_update!A6))</f>
        <v>2</v>
      </c>
      <c r="D6">
        <v>2</v>
      </c>
      <c r="E6" s="34">
        <v>0.5</v>
      </c>
      <c r="F6">
        <v>0</v>
      </c>
      <c r="G6" s="34">
        <v>0</v>
      </c>
      <c r="H6">
        <v>2</v>
      </c>
      <c r="I6" s="34">
        <v>0.5</v>
      </c>
    </row>
    <row r="7" spans="1:13" x14ac:dyDescent="0.2">
      <c r="A7" s="39" t="s">
        <v>400</v>
      </c>
      <c r="B7" t="s">
        <v>52</v>
      </c>
      <c r="C7" s="40" t="str">
        <f>IF(COUNTIF(detail!$B$2:'detail'!$B$386, map_update!A7) = 0, "", COUNTIF(detail!$B$2:'detail'!$B$386, map_update!A7))</f>
        <v/>
      </c>
      <c r="D7">
        <v>2</v>
      </c>
      <c r="E7" s="34">
        <v>0.4</v>
      </c>
      <c r="F7">
        <v>0</v>
      </c>
      <c r="G7" s="34">
        <v>0</v>
      </c>
      <c r="H7">
        <v>3</v>
      </c>
      <c r="I7" s="34">
        <v>0.6</v>
      </c>
    </row>
    <row r="8" spans="1:13" x14ac:dyDescent="0.2">
      <c r="A8" s="39" t="s">
        <v>401</v>
      </c>
      <c r="B8" t="s">
        <v>53</v>
      </c>
      <c r="C8" s="40" t="str">
        <f>IF(COUNTIF(detail!$B$2:'detail'!$B$386, map_update!A8) = 0, "", COUNTIF(detail!$B$2:'detail'!$B$386, map_update!A8))</f>
        <v/>
      </c>
      <c r="D8">
        <v>0</v>
      </c>
      <c r="E8" s="34">
        <v>0</v>
      </c>
      <c r="F8">
        <v>0</v>
      </c>
      <c r="G8" s="34">
        <v>0</v>
      </c>
      <c r="H8">
        <v>1</v>
      </c>
      <c r="I8" s="34">
        <v>1</v>
      </c>
    </row>
    <row r="9" spans="1:13" x14ac:dyDescent="0.2">
      <c r="A9" s="39" t="s">
        <v>402</v>
      </c>
      <c r="B9" t="s">
        <v>54</v>
      </c>
      <c r="C9" s="40" t="str">
        <f>IF(COUNTIF(detail!$B$2:'detail'!$B$386, map_update!A9) = 0, "", COUNTIF(detail!$B$2:'detail'!$B$386, map_update!A9))</f>
        <v/>
      </c>
      <c r="D9">
        <v>0</v>
      </c>
      <c r="E9" s="34">
        <v>0</v>
      </c>
      <c r="F9">
        <v>0</v>
      </c>
      <c r="G9" s="34">
        <v>0</v>
      </c>
      <c r="H9">
        <v>3</v>
      </c>
      <c r="I9" s="34">
        <v>1</v>
      </c>
    </row>
    <row r="10" spans="1:13" x14ac:dyDescent="0.2">
      <c r="A10" s="39" t="s">
        <v>503</v>
      </c>
      <c r="B10" t="s">
        <v>55</v>
      </c>
      <c r="C10" s="40">
        <f>IF(COUNTIF(detail!$B$2:'detail'!$B$386, map_update!A10) = 0, "", COUNTIF(detail!$B$2:'detail'!$B$386, map_update!A10))</f>
        <v>33</v>
      </c>
      <c r="D10">
        <v>0</v>
      </c>
      <c r="E10" s="34">
        <v>0</v>
      </c>
      <c r="F10">
        <v>0</v>
      </c>
      <c r="G10" s="34">
        <v>0</v>
      </c>
      <c r="H10">
        <v>1</v>
      </c>
      <c r="I10" s="34">
        <v>1</v>
      </c>
    </row>
    <row r="11" spans="1:13" x14ac:dyDescent="0.2">
      <c r="A11" s="39" t="s">
        <v>403</v>
      </c>
      <c r="B11" t="s">
        <v>56</v>
      </c>
      <c r="C11" s="40">
        <f>IF(COUNTIF(detail!$B$2:'detail'!$B$386, map_update!A11) = 0, "", COUNTIF(detail!$B$2:'detail'!$B$386, map_update!A11))</f>
        <v>3</v>
      </c>
      <c r="D11">
        <v>0</v>
      </c>
      <c r="E11" s="34">
        <v>0</v>
      </c>
      <c r="F11">
        <v>0</v>
      </c>
      <c r="G11" s="34">
        <v>0</v>
      </c>
      <c r="H11">
        <v>24</v>
      </c>
      <c r="I11" s="34">
        <v>1</v>
      </c>
    </row>
    <row r="12" spans="1:13" x14ac:dyDescent="0.2">
      <c r="A12" s="39" t="s">
        <v>404</v>
      </c>
      <c r="B12" t="s">
        <v>57</v>
      </c>
      <c r="C12" s="40">
        <f>IF(COUNTIF(detail!$B$2:'detail'!$B$386, map_update!A12) = 0, "", COUNTIF(detail!$B$2:'detail'!$B$386, map_update!A12))</f>
        <v>2</v>
      </c>
      <c r="E12" s="34"/>
      <c r="G12" s="34"/>
      <c r="I12" s="34"/>
    </row>
    <row r="13" spans="1:13" x14ac:dyDescent="0.2">
      <c r="A13" s="39" t="s">
        <v>405</v>
      </c>
      <c r="B13" t="s">
        <v>58</v>
      </c>
      <c r="C13" s="40">
        <f>IF(COUNTIF(detail!$B$2:'detail'!$B$386, map_update!A13) = 0, "", COUNTIF(detail!$B$2:'detail'!$B$386, map_update!A13))</f>
        <v>2</v>
      </c>
      <c r="D13">
        <v>5</v>
      </c>
      <c r="E13" s="35">
        <v>0.11899999999999999</v>
      </c>
      <c r="F13">
        <v>0</v>
      </c>
      <c r="G13" s="34">
        <v>0</v>
      </c>
      <c r="H13">
        <v>37</v>
      </c>
      <c r="I13" s="35">
        <v>0.88100000000000001</v>
      </c>
      <c r="L13" s="40"/>
    </row>
    <row r="14" spans="1:13" x14ac:dyDescent="0.2">
      <c r="A14" s="39" t="s">
        <v>406</v>
      </c>
      <c r="B14" t="s">
        <v>59</v>
      </c>
      <c r="C14" s="40">
        <f>IF(COUNTIF(detail!$B$2:'detail'!$B$386, map_update!A14) = 0, "", COUNTIF(detail!$B$2:'detail'!$B$386, map_update!A14))</f>
        <v>1</v>
      </c>
    </row>
    <row r="15" spans="1:13" x14ac:dyDescent="0.2">
      <c r="A15" s="40" t="s">
        <v>39</v>
      </c>
      <c r="B15" t="s">
        <v>60</v>
      </c>
      <c r="C15" s="40">
        <f>IF(COUNTIF(detail!$B$2:'detail'!$B$386, map_update!A15) = 0, "", COUNTIF(detail!$B$2:'detail'!$B$386, map_update!A15))</f>
        <v>3</v>
      </c>
    </row>
    <row r="16" spans="1:13" x14ac:dyDescent="0.2">
      <c r="A16" s="39" t="s">
        <v>407</v>
      </c>
      <c r="B16" t="s">
        <v>61</v>
      </c>
      <c r="C16" s="40" t="str">
        <f>IF(COUNTIF(detail!$B$2:'detail'!$B$386, map_update!A16) = 0, "", COUNTIF(detail!$B$2:'detail'!$B$386, map_update!A16))</f>
        <v/>
      </c>
    </row>
    <row r="17" spans="1:14" x14ac:dyDescent="0.2">
      <c r="A17" s="39" t="s">
        <v>408</v>
      </c>
      <c r="B17" t="s">
        <v>62</v>
      </c>
      <c r="C17" s="40" t="str">
        <f>IF(COUNTIF(detail!$B$2:'detail'!$B$386, map_update!A17) = 0, "", COUNTIF(detail!$B$2:'detail'!$B$386, map_update!A17))</f>
        <v/>
      </c>
    </row>
    <row r="18" spans="1:14" x14ac:dyDescent="0.2">
      <c r="A18" s="39" t="s">
        <v>409</v>
      </c>
      <c r="B18" t="s">
        <v>63</v>
      </c>
      <c r="C18" s="40">
        <f>IF(COUNTIF(detail!$B$2:'detail'!$B$386, map_update!A18) = 0, "", COUNTIF(detail!$B$2:'detail'!$B$386, map_update!A18))</f>
        <v>3</v>
      </c>
    </row>
    <row r="19" spans="1:14" x14ac:dyDescent="0.2">
      <c r="A19" s="39" t="s">
        <v>410</v>
      </c>
      <c r="B19" t="s">
        <v>64</v>
      </c>
      <c r="C19" s="40" t="str">
        <f>IF(COUNTIF(detail!$B$2:'detail'!$B$386, map_update!A19) = 0, "", COUNTIF(detail!$B$2:'detail'!$B$386, map_update!A19))</f>
        <v/>
      </c>
    </row>
    <row r="20" spans="1:14" x14ac:dyDescent="0.2">
      <c r="A20" s="39" t="s">
        <v>411</v>
      </c>
      <c r="B20" t="s">
        <v>65</v>
      </c>
      <c r="C20" s="40">
        <f>IF(COUNTIF(detail!$B$2:'detail'!$B$386, map_update!A20) = 0, "", COUNTIF(detail!$B$2:'detail'!$B$386, map_update!A20))</f>
        <v>1</v>
      </c>
    </row>
    <row r="21" spans="1:14" x14ac:dyDescent="0.2">
      <c r="A21" s="39" t="s">
        <v>412</v>
      </c>
      <c r="B21" t="s">
        <v>66</v>
      </c>
      <c r="C21" s="40" t="str">
        <f>IF(COUNTIF(detail!$B$2:'detail'!$B$386, map_update!A21) = 0, "", COUNTIF(detail!$B$2:'detail'!$B$386, map_update!A21))</f>
        <v/>
      </c>
    </row>
    <row r="22" spans="1:14" x14ac:dyDescent="0.2">
      <c r="A22" s="39" t="s">
        <v>399</v>
      </c>
      <c r="B22" t="s">
        <v>67</v>
      </c>
      <c r="C22" s="40">
        <f>IF(COUNTIF(detail!$B$2:'detail'!$B$386, map_update!A22) = 0, "", COUNTIF(detail!$B$2:'detail'!$B$386, map_update!A22))</f>
        <v>6</v>
      </c>
    </row>
    <row r="23" spans="1:14" x14ac:dyDescent="0.2">
      <c r="A23" s="39" t="s">
        <v>413</v>
      </c>
      <c r="B23" t="s">
        <v>68</v>
      </c>
      <c r="C23" s="40" t="str">
        <f>IF(COUNTIF(detail!$B$2:'detail'!$B$386, map_update!A23) = 0, "", COUNTIF(detail!$B$2:'detail'!$B$386, map_update!A23))</f>
        <v/>
      </c>
    </row>
    <row r="24" spans="1:14" x14ac:dyDescent="0.2">
      <c r="A24" s="39" t="s">
        <v>414</v>
      </c>
      <c r="B24" t="s">
        <v>69</v>
      </c>
      <c r="C24" s="40" t="str">
        <f>IF(COUNTIF(detail!$B$2:'detail'!$B$386, map_update!A24) = 0, "", COUNTIF(detail!$B$2:'detail'!$B$386, map_update!A24))</f>
        <v/>
      </c>
    </row>
    <row r="25" spans="1:14" x14ac:dyDescent="0.2">
      <c r="A25" s="39" t="s">
        <v>415</v>
      </c>
      <c r="B25" t="s">
        <v>70</v>
      </c>
      <c r="C25" s="40" t="str">
        <f>IF(COUNTIF(detail!$B$2:'detail'!$B$386, map_update!A25) = 0, "", COUNTIF(detail!$B$2:'detail'!$B$386, map_update!A25))</f>
        <v/>
      </c>
    </row>
    <row r="26" spans="1:14" x14ac:dyDescent="0.2">
      <c r="A26" s="39" t="s">
        <v>416</v>
      </c>
      <c r="B26" t="s">
        <v>71</v>
      </c>
      <c r="C26" s="40" t="str">
        <f>IF(COUNTIF(detail!$B$2:'detail'!$B$386, map_update!A26) = 0, "", COUNTIF(detail!$B$2:'detail'!$B$386, map_update!A26))</f>
        <v/>
      </c>
    </row>
    <row r="27" spans="1:14" x14ac:dyDescent="0.2">
      <c r="A27" s="39" t="s">
        <v>417</v>
      </c>
      <c r="B27" t="s">
        <v>72</v>
      </c>
      <c r="C27" s="40" t="str">
        <f>IF(COUNTIF(detail!$B$2:'detail'!$B$386, map_update!A27) = 0, "", COUNTIF(detail!$B$2:'detail'!$B$386, map_update!A27))</f>
        <v/>
      </c>
    </row>
    <row r="28" spans="1:14" x14ac:dyDescent="0.2">
      <c r="A28" s="39" t="s">
        <v>418</v>
      </c>
      <c r="B28" t="s">
        <v>73</v>
      </c>
      <c r="C28" s="40" t="str">
        <f>IF(COUNTIF(detail!$B$2:'detail'!$B$386, map_update!A28) = 0, "", COUNTIF(detail!$B$2:'detail'!$B$386, map_update!A28))</f>
        <v/>
      </c>
    </row>
    <row r="29" spans="1:14" x14ac:dyDescent="0.2">
      <c r="A29" s="39" t="s">
        <v>419</v>
      </c>
      <c r="B29" t="s">
        <v>74</v>
      </c>
      <c r="C29" s="40" t="str">
        <f>IF(COUNTIF(detail!$B$2:'detail'!$B$386, map_update!A29) = 0, "", COUNTIF(detail!$B$2:'detail'!$B$386, map_update!A29))</f>
        <v/>
      </c>
    </row>
    <row r="30" spans="1:14" x14ac:dyDescent="0.2">
      <c r="A30" s="39" t="s">
        <v>420</v>
      </c>
      <c r="B30" t="s">
        <v>75</v>
      </c>
      <c r="C30" s="40" t="str">
        <f>IF(COUNTIF(detail!$B$2:'detail'!$B$386, map_update!A30) = 0, "", COUNTIF(detail!$B$2:'detail'!$B$386, map_update!A30))</f>
        <v/>
      </c>
    </row>
    <row r="31" spans="1:14" ht="26" x14ac:dyDescent="0.2">
      <c r="A31" s="39" t="s">
        <v>421</v>
      </c>
      <c r="B31" t="s">
        <v>76</v>
      </c>
      <c r="C31" s="40">
        <f>IF(COUNTIF(detail!$B$2:'detail'!$B$386, map_update!A31) = 0, "", COUNTIF(detail!$B$2:'detail'!$B$386, map_update!A31))</f>
        <v>2</v>
      </c>
      <c r="L31" s="40"/>
      <c r="N31" s="22"/>
    </row>
    <row r="32" spans="1:14" ht="26" x14ac:dyDescent="0.2">
      <c r="A32" s="39" t="s">
        <v>422</v>
      </c>
      <c r="B32" t="s">
        <v>77</v>
      </c>
      <c r="C32" s="40" t="str">
        <f>IF(COUNTIF(detail!$B$2:'detail'!$B$386, map_update!A32) = 0, "", COUNTIF(detail!$B$2:'detail'!$B$386, map_update!A32))</f>
        <v/>
      </c>
      <c r="N32" s="18"/>
    </row>
    <row r="33" spans="1:12" x14ac:dyDescent="0.2">
      <c r="A33" s="40" t="s">
        <v>25</v>
      </c>
      <c r="B33" t="s">
        <v>78</v>
      </c>
      <c r="C33" s="40">
        <f>IF(COUNTIF(detail!$B$2:'detail'!$B$386, map_update!A33) = 0, "", COUNTIF(detail!$B$2:'detail'!$B$386, map_update!A33))</f>
        <v>4</v>
      </c>
      <c r="L33" s="40"/>
    </row>
    <row r="34" spans="1:12" x14ac:dyDescent="0.2">
      <c r="A34" s="39" t="s">
        <v>423</v>
      </c>
      <c r="B34" t="s">
        <v>79</v>
      </c>
      <c r="C34" s="40" t="str">
        <f>IF(COUNTIF(detail!$B$2:'detail'!$B$386, map_update!A34) = 0, "", COUNTIF(detail!$B$2:'detail'!$B$386, map_update!A34))</f>
        <v/>
      </c>
    </row>
    <row r="35" spans="1:12" x14ac:dyDescent="0.2">
      <c r="A35" s="40" t="s">
        <v>26</v>
      </c>
      <c r="B35" t="s">
        <v>80</v>
      </c>
      <c r="C35" s="40">
        <f>IF(COUNTIF(detail!$B$2:'detail'!$B$386, map_update!A35) = 0, "", COUNTIF(detail!$B$2:'detail'!$B$386, map_update!A35))</f>
        <v>1</v>
      </c>
    </row>
    <row r="36" spans="1:12" x14ac:dyDescent="0.2">
      <c r="A36" s="39" t="s">
        <v>424</v>
      </c>
      <c r="B36" t="s">
        <v>81</v>
      </c>
      <c r="C36" s="40">
        <f>IF(COUNTIF(detail!$B$2:'detail'!$B$386, map_update!A36) = 0, "", COUNTIF(detail!$B$2:'detail'!$B$386, map_update!A36))</f>
        <v>42</v>
      </c>
      <c r="L36" s="40"/>
    </row>
    <row r="37" spans="1:12" x14ac:dyDescent="0.2">
      <c r="A37" s="40" t="s">
        <v>425</v>
      </c>
      <c r="B37" t="s">
        <v>82</v>
      </c>
      <c r="C37" s="40" t="str">
        <f>IF(COUNTIF(detail!$B$2:'detail'!$B$386, map_update!A37) = 0, "", COUNTIF(detail!$B$2:'detail'!$B$386, map_update!A37))</f>
        <v/>
      </c>
    </row>
    <row r="38" spans="1:12" x14ac:dyDescent="0.2">
      <c r="A38" s="40" t="s">
        <v>15</v>
      </c>
      <c r="B38" t="s">
        <v>83</v>
      </c>
      <c r="C38" s="40">
        <f>IF(COUNTIF(detail!$B$2:'detail'!$B$386, map_update!A38) = 0, "", COUNTIF(detail!$B$2:'detail'!$B$386, map_update!A38))</f>
        <v>9</v>
      </c>
    </row>
    <row r="39" spans="1:12" x14ac:dyDescent="0.2">
      <c r="A39" s="40" t="s">
        <v>426</v>
      </c>
      <c r="B39" t="s">
        <v>84</v>
      </c>
      <c r="C39" s="40">
        <f>IF(COUNTIF(detail!$B$2:'detail'!$B$386, map_update!A39) = 0, "", COUNTIF(detail!$B$2:'detail'!$B$386, map_update!A39))</f>
        <v>1</v>
      </c>
    </row>
    <row r="40" spans="1:12" x14ac:dyDescent="0.2">
      <c r="A40" s="40" t="s">
        <v>427</v>
      </c>
      <c r="B40" t="s">
        <v>85</v>
      </c>
      <c r="C40" s="40" t="str">
        <f>IF(COUNTIF(detail!$B$2:'detail'!$B$386, map_update!A40) = 0, "", COUNTIF(detail!$B$2:'detail'!$B$386, map_update!A40))</f>
        <v/>
      </c>
    </row>
    <row r="41" spans="1:12" x14ac:dyDescent="0.2">
      <c r="A41" s="40" t="s">
        <v>428</v>
      </c>
      <c r="B41" t="s">
        <v>86</v>
      </c>
      <c r="C41" s="40" t="str">
        <f>IF(COUNTIF(detail!$B$2:'detail'!$B$386, map_update!A41) = 0, "", COUNTIF(detail!$B$2:'detail'!$B$386, map_update!A41))</f>
        <v/>
      </c>
    </row>
    <row r="42" spans="1:12" x14ac:dyDescent="0.2">
      <c r="A42" s="40" t="s">
        <v>429</v>
      </c>
      <c r="B42" t="s">
        <v>87</v>
      </c>
      <c r="C42" s="40" t="str">
        <f>IF(COUNTIF(detail!$B$2:'detail'!$B$386, map_update!A42) = 0, "", COUNTIF(detail!$B$2:'detail'!$B$386, map_update!A42))</f>
        <v/>
      </c>
    </row>
    <row r="43" spans="1:12" x14ac:dyDescent="0.2">
      <c r="A43" s="40" t="s">
        <v>430</v>
      </c>
      <c r="B43" t="s">
        <v>88</v>
      </c>
      <c r="C43" s="40">
        <f>IF(COUNTIF(detail!$B$2:'detail'!$B$386, map_update!A43) = 0, "", COUNTIF(detail!$B$2:'detail'!$B$386, map_update!A43))</f>
        <v>3</v>
      </c>
    </row>
    <row r="44" spans="1:12" x14ac:dyDescent="0.2">
      <c r="A44" s="40" t="s">
        <v>431</v>
      </c>
      <c r="B44" t="s">
        <v>89</v>
      </c>
      <c r="C44" s="40">
        <f>IF(COUNTIF(detail!$B$2:'detail'!$B$386, map_update!A44) = 0, "", COUNTIF(detail!$B$2:'detail'!$B$386, map_update!A44))</f>
        <v>1</v>
      </c>
    </row>
    <row r="45" spans="1:12" x14ac:dyDescent="0.2">
      <c r="A45" s="40" t="s">
        <v>432</v>
      </c>
      <c r="B45" t="s">
        <v>90</v>
      </c>
      <c r="C45" s="40" t="str">
        <f>IF(COUNTIF(detail!$B$2:'detail'!$B$386, map_update!A45) = 0, "", COUNTIF(detail!$B$2:'detail'!$B$386, map_update!A45))</f>
        <v/>
      </c>
    </row>
    <row r="46" spans="1:12" x14ac:dyDescent="0.2">
      <c r="A46" s="40" t="s">
        <v>433</v>
      </c>
      <c r="B46" t="s">
        <v>91</v>
      </c>
      <c r="C46" s="40" t="str">
        <f>IF(COUNTIF(detail!$B$2:'detail'!$B$386, map_update!A46) = 0, "", COUNTIF(detail!$B$2:'detail'!$B$386, map_update!A46))</f>
        <v/>
      </c>
    </row>
    <row r="47" spans="1:12" x14ac:dyDescent="0.2">
      <c r="A47" s="40" t="s">
        <v>434</v>
      </c>
      <c r="B47" t="s">
        <v>92</v>
      </c>
      <c r="C47" s="40" t="str">
        <f>IF(COUNTIF(detail!$B$2:'detail'!$B$386, map_update!A47) = 0, "", COUNTIF(detail!$B$2:'detail'!$B$386, map_update!A47))</f>
        <v/>
      </c>
    </row>
    <row r="48" spans="1:12" x14ac:dyDescent="0.2">
      <c r="A48" s="40" t="s">
        <v>435</v>
      </c>
      <c r="B48" t="s">
        <v>93</v>
      </c>
      <c r="C48" s="40" t="str">
        <f>IF(COUNTIF(detail!$B$2:'detail'!$B$386, map_update!A48) = 0, "", COUNTIF(detail!$B$2:'detail'!$B$386, map_update!A48))</f>
        <v/>
      </c>
    </row>
    <row r="49" spans="1:12" x14ac:dyDescent="0.2">
      <c r="A49" s="40" t="s">
        <v>436</v>
      </c>
      <c r="B49" t="s">
        <v>94</v>
      </c>
      <c r="C49" s="40" t="str">
        <f>IF(COUNTIF(detail!$B$2:'detail'!$B$386, map_update!A49) = 0, "", COUNTIF(detail!$B$2:'detail'!$B$386, map_update!A49))</f>
        <v/>
      </c>
    </row>
    <row r="50" spans="1:12" x14ac:dyDescent="0.2">
      <c r="A50" s="40" t="s">
        <v>437</v>
      </c>
      <c r="B50" t="s">
        <v>95</v>
      </c>
      <c r="C50" s="40">
        <f>IF(COUNTIF(detail!$B$2:'detail'!$B$386, map_update!A50) = 0, "", COUNTIF(detail!$B$2:'detail'!$B$386, map_update!A50))</f>
        <v>2</v>
      </c>
    </row>
    <row r="51" spans="1:12" x14ac:dyDescent="0.2">
      <c r="A51" s="40" t="s">
        <v>438</v>
      </c>
      <c r="B51" t="s">
        <v>96</v>
      </c>
      <c r="C51" s="40" t="str">
        <f>IF(COUNTIF(detail!$B$2:'detail'!$B$386, map_update!A51) = 0, "", COUNTIF(detail!$B$2:'detail'!$B$386, map_update!A51))</f>
        <v/>
      </c>
    </row>
    <row r="52" spans="1:12" x14ac:dyDescent="0.2">
      <c r="A52" s="40" t="s">
        <v>439</v>
      </c>
      <c r="B52" t="s">
        <v>97</v>
      </c>
      <c r="C52" s="40" t="str">
        <f>IF(COUNTIF(detail!$B$2:'detail'!$B$386, map_update!A52) = 0, "", COUNTIF(detail!$B$2:'detail'!$B$386, map_update!A52))</f>
        <v/>
      </c>
    </row>
    <row r="53" spans="1:12" x14ac:dyDescent="0.2">
      <c r="A53" s="40" t="s">
        <v>440</v>
      </c>
      <c r="B53" t="s">
        <v>98</v>
      </c>
      <c r="C53" s="40" t="str">
        <f>IF(COUNTIF(detail!$B$2:'detail'!$B$386, map_update!A53) = 0, "", COUNTIF(detail!$B$2:'detail'!$B$386, map_update!A53))</f>
        <v/>
      </c>
    </row>
    <row r="54" spans="1:12" x14ac:dyDescent="0.2">
      <c r="A54" s="40" t="s">
        <v>441</v>
      </c>
      <c r="B54" t="s">
        <v>99</v>
      </c>
      <c r="C54" s="40" t="str">
        <f>IF(COUNTIF(detail!$B$2:'detail'!$B$386, map_update!A54) = 0, "", COUNTIF(detail!$B$2:'detail'!$B$386, map_update!A54))</f>
        <v/>
      </c>
    </row>
    <row r="55" spans="1:12" x14ac:dyDescent="0.2">
      <c r="A55" s="40" t="s">
        <v>442</v>
      </c>
      <c r="B55" t="s">
        <v>100</v>
      </c>
      <c r="C55" s="40" t="str">
        <f>IF(COUNTIF(detail!$B$2:'detail'!$B$386, map_update!A55) = 0, "", COUNTIF(detail!$B$2:'detail'!$B$386, map_update!A55))</f>
        <v/>
      </c>
    </row>
    <row r="56" spans="1:12" x14ac:dyDescent="0.2">
      <c r="A56" s="41" t="s">
        <v>397</v>
      </c>
      <c r="B56" t="s">
        <v>101</v>
      </c>
      <c r="C56" s="40">
        <f>IF(COUNTIF(detail!$B$2:'detail'!$B$386, map_update!A56) = 0, "", COUNTIF(detail!$B$2:'detail'!$B$386, map_update!A56))</f>
        <v>91</v>
      </c>
    </row>
    <row r="57" spans="1:12" x14ac:dyDescent="0.2">
      <c r="A57" s="40" t="s">
        <v>443</v>
      </c>
      <c r="B57" t="s">
        <v>102</v>
      </c>
      <c r="C57" s="40" t="str">
        <f>IF(COUNTIF(detail!$B$2:'detail'!$B$386, map_update!A57) = 0, "", COUNTIF(detail!$B$2:'detail'!$B$386, map_update!A57))</f>
        <v/>
      </c>
    </row>
    <row r="58" spans="1:12" x14ac:dyDescent="0.2">
      <c r="A58" s="40" t="s">
        <v>444</v>
      </c>
      <c r="B58" t="s">
        <v>103</v>
      </c>
      <c r="C58" s="40" t="str">
        <f>IF(COUNTIF(detail!$B$2:'detail'!$B$386, map_update!A58) = 0, "", COUNTIF(detail!$B$2:'detail'!$B$386, map_update!A58))</f>
        <v/>
      </c>
      <c r="L58" s="40"/>
    </row>
    <row r="59" spans="1:12" x14ac:dyDescent="0.2">
      <c r="A59" s="40" t="s">
        <v>445</v>
      </c>
      <c r="B59" t="s">
        <v>104</v>
      </c>
      <c r="C59" s="40" t="str">
        <f>IF(COUNTIF(detail!$B$2:'detail'!$B$386, map_update!A59) = 0, "", COUNTIF(detail!$B$2:'detail'!$B$386, map_update!A59))</f>
        <v/>
      </c>
    </row>
    <row r="60" spans="1:12" x14ac:dyDescent="0.2">
      <c r="A60" s="40" t="s">
        <v>31</v>
      </c>
      <c r="B60" t="s">
        <v>105</v>
      </c>
      <c r="C60" s="40">
        <f>IF(COUNTIF(detail!$B$2:'detail'!$B$386, map_update!A60) = 0, "", COUNTIF(detail!$B$2:'detail'!$B$386, map_update!A60))</f>
        <v>13</v>
      </c>
    </row>
    <row r="61" spans="1:12" x14ac:dyDescent="0.2">
      <c r="A61" s="40" t="s">
        <v>446</v>
      </c>
      <c r="B61" t="s">
        <v>106</v>
      </c>
      <c r="C61" s="40" t="str">
        <f>IF(COUNTIF(detail!$B$2:'detail'!$B$386, map_update!A61) = 0, "", COUNTIF(detail!$B$2:'detail'!$B$386, map_update!A61))</f>
        <v/>
      </c>
    </row>
    <row r="62" spans="1:12" x14ac:dyDescent="0.2">
      <c r="A62" s="40" t="s">
        <v>447</v>
      </c>
      <c r="B62" t="s">
        <v>107</v>
      </c>
      <c r="C62" s="40" t="str">
        <f>IF(COUNTIF(detail!$B$2:'detail'!$B$386, map_update!A62) = 0, "", COUNTIF(detail!$B$2:'detail'!$B$386, map_update!A62))</f>
        <v/>
      </c>
    </row>
    <row r="63" spans="1:12" x14ac:dyDescent="0.2">
      <c r="A63" s="40" t="s">
        <v>448</v>
      </c>
      <c r="B63" t="s">
        <v>108</v>
      </c>
      <c r="C63" s="40">
        <f>IF(COUNTIF(detail!$B$2:'detail'!$B$386, map_update!A63) = 0, "", COUNTIF(detail!$B$2:'detail'!$B$386, map_update!A63))</f>
        <v>28</v>
      </c>
    </row>
    <row r="64" spans="1:12" x14ac:dyDescent="0.2">
      <c r="A64" s="40" t="s">
        <v>449</v>
      </c>
      <c r="B64" t="s">
        <v>109</v>
      </c>
      <c r="C64" s="40" t="str">
        <f>IF(COUNTIF(detail!$B$2:'detail'!$B$386, map_update!A64) = 0, "", COUNTIF(detail!$B$2:'detail'!$B$386, map_update!A64))</f>
        <v/>
      </c>
    </row>
    <row r="65" spans="1:12" x14ac:dyDescent="0.2">
      <c r="A65" s="40" t="s">
        <v>450</v>
      </c>
      <c r="B65" t="s">
        <v>110</v>
      </c>
      <c r="C65" s="40" t="str">
        <f>IF(COUNTIF(detail!$B$2:'detail'!$B$386, map_update!A65) = 0, "", COUNTIF(detail!$B$2:'detail'!$B$386, map_update!A65))</f>
        <v/>
      </c>
    </row>
    <row r="66" spans="1:12" x14ac:dyDescent="0.2">
      <c r="A66" s="40" t="s">
        <v>451</v>
      </c>
      <c r="B66" t="s">
        <v>111</v>
      </c>
      <c r="C66" s="40">
        <f>IF(COUNTIF(detail!$B$2:'detail'!$B$386, map_update!A66) = 0, "", COUNTIF(detail!$B$2:'detail'!$B$386, map_update!A66))</f>
        <v>1</v>
      </c>
    </row>
    <row r="67" spans="1:12" x14ac:dyDescent="0.2">
      <c r="A67" s="40" t="s">
        <v>452</v>
      </c>
      <c r="B67" t="s">
        <v>112</v>
      </c>
      <c r="C67" s="40">
        <f>IF(COUNTIF(detail!$B$2:'detail'!$B$386, map_update!A67) = 0, "", COUNTIF(detail!$B$2:'detail'!$B$386, map_update!A67))</f>
        <v>2</v>
      </c>
    </row>
    <row r="68" spans="1:12" x14ac:dyDescent="0.2">
      <c r="A68" s="40" t="s">
        <v>453</v>
      </c>
      <c r="B68" t="s">
        <v>113</v>
      </c>
      <c r="C68" s="40" t="str">
        <f>IF(COUNTIF(detail!$B$2:'detail'!$B$386, map_update!A68) = 0, "", COUNTIF(detail!$B$2:'detail'!$B$386, map_update!A68))</f>
        <v/>
      </c>
    </row>
    <row r="69" spans="1:12" x14ac:dyDescent="0.2">
      <c r="A69" s="40" t="s">
        <v>454</v>
      </c>
      <c r="B69" t="s">
        <v>114</v>
      </c>
      <c r="C69" s="40">
        <f>IF(COUNTIF(detail!$B$2:'detail'!$B$386, map_update!A69) = 0, "", COUNTIF(detail!$B$2:'detail'!$B$386, map_update!A69))</f>
        <v>1</v>
      </c>
    </row>
    <row r="70" spans="1:12" x14ac:dyDescent="0.2">
      <c r="A70" s="40" t="s">
        <v>455</v>
      </c>
      <c r="B70" t="s">
        <v>115</v>
      </c>
      <c r="C70" s="40">
        <f>IF(COUNTIF(detail!$B$2:'detail'!$B$386, map_update!A70) = 0, "", COUNTIF(detail!$B$2:'detail'!$B$386, map_update!A70))</f>
        <v>1</v>
      </c>
    </row>
    <row r="71" spans="1:12" x14ac:dyDescent="0.2">
      <c r="A71" s="40" t="s">
        <v>456</v>
      </c>
      <c r="B71" t="s">
        <v>116</v>
      </c>
      <c r="C71" s="40" t="str">
        <f>IF(COUNTIF(detail!$B$2:'detail'!$B$386, map_update!A71) = 0, "", COUNTIF(detail!$B$2:'detail'!$B$386, map_update!A71))</f>
        <v/>
      </c>
    </row>
    <row r="72" spans="1:12" x14ac:dyDescent="0.2">
      <c r="A72" s="40" t="s">
        <v>457</v>
      </c>
      <c r="B72" t="s">
        <v>117</v>
      </c>
      <c r="C72" s="40" t="str">
        <f>IF(COUNTIF(detail!$B$2:'detail'!$B$386, map_update!A72) = 0, "", COUNTIF(detail!$B$2:'detail'!$B$386, map_update!A72))</f>
        <v/>
      </c>
    </row>
    <row r="73" spans="1:12" x14ac:dyDescent="0.2">
      <c r="A73" s="40" t="s">
        <v>458</v>
      </c>
      <c r="B73" t="s">
        <v>118</v>
      </c>
      <c r="C73" s="40" t="str">
        <f>IF(COUNTIF(detail!$B$2:'detail'!$B$386, map_update!A73) = 0, "", COUNTIF(detail!$B$2:'detail'!$B$386, map_update!A73))</f>
        <v/>
      </c>
    </row>
    <row r="74" spans="1:12" x14ac:dyDescent="0.2">
      <c r="A74" s="40" t="s">
        <v>459</v>
      </c>
      <c r="B74" t="s">
        <v>119</v>
      </c>
      <c r="C74" s="40" t="str">
        <f>IF(COUNTIF(detail!$B$2:'detail'!$B$386, map_update!A74) = 0, "", COUNTIF(detail!$B$2:'detail'!$B$386, map_update!A74))</f>
        <v/>
      </c>
    </row>
    <row r="75" spans="1:12" x14ac:dyDescent="0.2">
      <c r="A75" s="40" t="s">
        <v>460</v>
      </c>
      <c r="B75" t="s">
        <v>120</v>
      </c>
      <c r="C75" s="40" t="str">
        <f>IF(COUNTIF(detail!$B$2:'detail'!$B$386, map_update!A75) = 0, "", COUNTIF(detail!$B$2:'detail'!$B$386, map_update!A75))</f>
        <v/>
      </c>
    </row>
    <row r="76" spans="1:12" x14ac:dyDescent="0.2">
      <c r="A76" s="40" t="s">
        <v>461</v>
      </c>
      <c r="B76" t="s">
        <v>121</v>
      </c>
      <c r="C76" s="40" t="str">
        <f>IF(COUNTIF(detail!$B$2:'detail'!$B$386, map_update!A76) = 0, "", COUNTIF(detail!$B$2:'detail'!$B$386, map_update!A76))</f>
        <v/>
      </c>
      <c r="L76" s="41"/>
    </row>
    <row r="77" spans="1:12" x14ac:dyDescent="0.2">
      <c r="A77" s="40" t="s">
        <v>462</v>
      </c>
      <c r="B77" t="s">
        <v>122</v>
      </c>
      <c r="C77" s="40" t="str">
        <f>IF(COUNTIF(detail!$B$2:'detail'!$B$386, map_update!A77) = 0, "", COUNTIF(detail!$B$2:'detail'!$B$386, map_update!A77))</f>
        <v/>
      </c>
    </row>
    <row r="78" spans="1:12" x14ac:dyDescent="0.2">
      <c r="A78" s="41" t="s">
        <v>34</v>
      </c>
      <c r="B78" t="s">
        <v>123</v>
      </c>
      <c r="C78" s="40">
        <f>IF(COUNTIF(detail!$B$2:'detail'!$B$386, map_update!A78) = 0, "", COUNTIF(detail!$B$2:'detail'!$B$386, map_update!A78))</f>
        <v>33</v>
      </c>
    </row>
    <row r="79" spans="1:12" x14ac:dyDescent="0.2">
      <c r="A79" s="39"/>
    </row>
    <row r="80" spans="1:12" x14ac:dyDescent="0.2">
      <c r="A80" s="1" t="s">
        <v>504</v>
      </c>
      <c r="C80" s="1">
        <f>SUM(C4:C79)</f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topLeftCell="A142" workbookViewId="0">
      <selection activeCell="B56" sqref="B5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131</v>
      </c>
      <c r="B1" t="s">
        <v>132</v>
      </c>
    </row>
    <row r="2" spans="1:2" x14ac:dyDescent="0.2">
      <c r="A2" t="s">
        <v>133</v>
      </c>
      <c r="B2" t="str">
        <f>IFERROR(INDEX(nepali_world_update!$C$3:$C$56, MATCH(A2, nepali_world_update!$A$3:$A$56,0)),"")</f>
        <v/>
      </c>
    </row>
    <row r="3" spans="1:2" x14ac:dyDescent="0.2">
      <c r="A3" t="s">
        <v>134</v>
      </c>
      <c r="B3" t="str">
        <f>IFERROR(INDEX(nepali_world_update!$C$3:$C$56, MATCH(A3, nepali_world_update!$A$3:$A$56,0)),"")</f>
        <v/>
      </c>
    </row>
    <row r="4" spans="1:2" x14ac:dyDescent="0.2">
      <c r="A4" t="s">
        <v>135</v>
      </c>
      <c r="B4" t="str">
        <f>IFERROR(INDEX(nepali_world_update!$C$3:$C$56, MATCH(A4, nepali_world_update!$A$3:$A$56,0)),"")</f>
        <v/>
      </c>
    </row>
    <row r="5" spans="1:2" x14ac:dyDescent="0.2">
      <c r="A5" t="s">
        <v>136</v>
      </c>
      <c r="B5" t="str">
        <f>IFERROR(INDEX(nepali_world_update!$C$3:$C$56, MATCH(A5, nepali_world_update!$A$3:$A$56,0)),"")</f>
        <v/>
      </c>
    </row>
    <row r="6" spans="1:2" x14ac:dyDescent="0.2">
      <c r="A6" t="s">
        <v>137</v>
      </c>
      <c r="B6" t="str">
        <f>IFERROR(INDEX(nepali_world_update!$C$3:$C$56, MATCH(A6, nepali_world_update!$A$3:$A$56,0)),"")</f>
        <v/>
      </c>
    </row>
    <row r="7" spans="1:2" x14ac:dyDescent="0.2">
      <c r="A7" t="s">
        <v>138</v>
      </c>
      <c r="B7" t="str">
        <f>IFERROR(INDEX(nepali_world_update!$C$3:$C$56, MATCH(A7, nepali_world_update!$A$3:$A$56,0)),"")</f>
        <v/>
      </c>
    </row>
    <row r="8" spans="1:2" x14ac:dyDescent="0.2">
      <c r="A8" t="s">
        <v>139</v>
      </c>
      <c r="B8" t="str">
        <f>IFERROR(INDEX(nepali_world_update!$C$3:$C$56, MATCH(A8, nepali_world_update!$A$3:$A$56,0)),"")</f>
        <v/>
      </c>
    </row>
    <row r="9" spans="1:2" x14ac:dyDescent="0.2">
      <c r="A9" t="s">
        <v>140</v>
      </c>
      <c r="B9">
        <f>IFERROR(INDEX(nepali_world_update!$C$3:$C$56, MATCH(A9, nepali_world_update!$A$3:$A$56,0)),"")</f>
        <v>100</v>
      </c>
    </row>
    <row r="10" spans="1:2" x14ac:dyDescent="0.2">
      <c r="A10" t="s">
        <v>141</v>
      </c>
      <c r="B10" t="str">
        <f>IFERROR(INDEX(nepali_world_update!$C$3:$C$56, MATCH(A10, nepali_world_update!$A$3:$A$56,0)),"")</f>
        <v/>
      </c>
    </row>
    <row r="11" spans="1:2" x14ac:dyDescent="0.2">
      <c r="A11" t="s">
        <v>142</v>
      </c>
      <c r="B11" t="str">
        <f>IFERROR(INDEX(nepali_world_update!$C$3:$C$56, MATCH(A11, nepali_world_update!$A$3:$A$56,0)),"")</f>
        <v/>
      </c>
    </row>
    <row r="12" spans="1:2" x14ac:dyDescent="0.2">
      <c r="A12" t="s">
        <v>143</v>
      </c>
      <c r="B12" t="str">
        <f>IFERROR(INDEX(nepali_world_update!$C$3:$C$56, MATCH(A12, nepali_world_update!$A$3:$A$56,0)),"")</f>
        <v/>
      </c>
    </row>
    <row r="13" spans="1:2" x14ac:dyDescent="0.2">
      <c r="A13" t="s">
        <v>144</v>
      </c>
      <c r="B13" t="str">
        <f>IFERROR(INDEX(nepali_world_update!$C$3:$C$56, MATCH(A13, nepali_world_update!$A$3:$A$56,0)),"")</f>
        <v/>
      </c>
    </row>
    <row r="14" spans="1:2" x14ac:dyDescent="0.2">
      <c r="A14" t="s">
        <v>145</v>
      </c>
      <c r="B14">
        <f>IFERROR(INDEX(nepali_world_update!$C$3:$C$56, MATCH(A14, nepali_world_update!$A$3:$A$56,0)),"")</f>
        <v>11</v>
      </c>
    </row>
    <row r="15" spans="1:2" x14ac:dyDescent="0.2">
      <c r="A15" t="s">
        <v>146</v>
      </c>
      <c r="B15" t="str">
        <f>IFERROR(INDEX(nepali_world_update!$C$3:$C$56, MATCH(A15, nepali_world_update!$A$3:$A$56,0)),"")</f>
        <v/>
      </c>
    </row>
    <row r="16" spans="1:2" x14ac:dyDescent="0.2">
      <c r="A16" t="s">
        <v>147</v>
      </c>
      <c r="B16" t="str">
        <f>IFERROR(INDEX(nepali_world_update!$C$3:$C$56, MATCH(A16, nepali_world_update!$A$3:$A$56,0)),"")</f>
        <v/>
      </c>
    </row>
    <row r="17" spans="1:2" x14ac:dyDescent="0.2">
      <c r="A17" t="s">
        <v>148</v>
      </c>
      <c r="B17" t="str">
        <f>IFERROR(INDEX(nepali_world_update!$C$3:$C$56, MATCH(A17, nepali_world_update!$A$3:$A$56,0)),"")</f>
        <v/>
      </c>
    </row>
    <row r="18" spans="1:2" x14ac:dyDescent="0.2">
      <c r="A18" t="s">
        <v>149</v>
      </c>
      <c r="B18" t="str">
        <f>IFERROR(INDEX(nepali_world_update!$C$3:$C$56, MATCH(A18, nepali_world_update!$A$3:$A$56,0)),"")</f>
        <v/>
      </c>
    </row>
    <row r="19" spans="1:2" x14ac:dyDescent="0.2">
      <c r="A19" t="s">
        <v>150</v>
      </c>
      <c r="B19" t="str">
        <f>IFERROR(INDEX(nepali_world_update!$C$3:$C$56, MATCH(A19, nepali_world_update!$A$3:$A$56,0)),"")</f>
        <v/>
      </c>
    </row>
    <row r="20" spans="1:2" x14ac:dyDescent="0.2">
      <c r="A20" t="s">
        <v>151</v>
      </c>
      <c r="B20" t="str">
        <f>IFERROR(INDEX(nepali_world_update!$C$3:$C$56, MATCH(A20, nepali_world_update!$A$3:$A$56,0)),"")</f>
        <v/>
      </c>
    </row>
    <row r="21" spans="1:2" x14ac:dyDescent="0.2">
      <c r="A21" t="s">
        <v>152</v>
      </c>
      <c r="B21">
        <f>IFERROR(INDEX(nepali_world_update!$C$3:$C$56, MATCH(A21, nepali_world_update!$A$3:$A$56,0)),"")</f>
        <v>6</v>
      </c>
    </row>
    <row r="22" spans="1:2" x14ac:dyDescent="0.2">
      <c r="A22" t="s">
        <v>153</v>
      </c>
      <c r="B22" t="str">
        <f>IFERROR(INDEX(nepali_world_update!$C$3:$C$56, MATCH(A22, nepali_world_update!$A$3:$A$56,0)),"")</f>
        <v/>
      </c>
    </row>
    <row r="23" spans="1:2" x14ac:dyDescent="0.2">
      <c r="A23" t="s">
        <v>154</v>
      </c>
      <c r="B23" t="str">
        <f>IFERROR(INDEX(nepali_world_update!$C$3:$C$56, MATCH(A23, nepali_world_update!$A$3:$A$56,0)),"")</f>
        <v/>
      </c>
    </row>
    <row r="24" spans="1:2" x14ac:dyDescent="0.2">
      <c r="A24" t="s">
        <v>155</v>
      </c>
      <c r="B24" t="str">
        <f>IFERROR(INDEX(nepali_world_update!$C$3:$C$56, MATCH(A24, nepali_world_update!$A$3:$A$56,0)),"")</f>
        <v/>
      </c>
    </row>
    <row r="25" spans="1:2" x14ac:dyDescent="0.2">
      <c r="A25" t="s">
        <v>156</v>
      </c>
      <c r="B25" t="str">
        <f>IFERROR(INDEX(nepali_world_update!$C$3:$C$56, MATCH(A25, nepali_world_update!$A$3:$A$56,0)),"")</f>
        <v/>
      </c>
    </row>
    <row r="26" spans="1:2" x14ac:dyDescent="0.2">
      <c r="A26" t="s">
        <v>157</v>
      </c>
      <c r="B26">
        <f>IFERROR(INDEX(nepali_world_update!$C$3:$C$56, MATCH(A26, nepali_world_update!$A$3:$A$56,0)),"")</f>
        <v>126</v>
      </c>
    </row>
    <row r="27" spans="1:2" x14ac:dyDescent="0.2">
      <c r="A27" t="s">
        <v>158</v>
      </c>
      <c r="B27" t="str">
        <f>IFERROR(INDEX(nepali_world_update!$C$3:$C$56, MATCH(A27, nepali_world_update!$A$3:$A$56,0)),"")</f>
        <v/>
      </c>
    </row>
    <row r="28" spans="1:2" x14ac:dyDescent="0.2">
      <c r="A28" t="s">
        <v>159</v>
      </c>
      <c r="B28" t="str">
        <f>IFERROR(INDEX(nepali_world_update!$C$3:$C$56, MATCH(A28, nepali_world_update!$A$3:$A$56,0)),"")</f>
        <v/>
      </c>
    </row>
    <row r="29" spans="1:2" x14ac:dyDescent="0.2">
      <c r="A29" t="s">
        <v>160</v>
      </c>
      <c r="B29" t="str">
        <f>IFERROR(INDEX(nepali_world_update!$C$3:$C$56, MATCH(A29, nepali_world_update!$A$3:$A$56,0)),"")</f>
        <v/>
      </c>
    </row>
    <row r="30" spans="1:2" x14ac:dyDescent="0.2">
      <c r="A30" t="s">
        <v>161</v>
      </c>
      <c r="B30" t="str">
        <f>IFERROR(INDEX(nepali_world_update!$C$3:$C$56, MATCH(A30, nepali_world_update!$A$3:$A$56,0)),"")</f>
        <v/>
      </c>
    </row>
    <row r="31" spans="1:2" x14ac:dyDescent="0.2">
      <c r="A31" t="s">
        <v>162</v>
      </c>
      <c r="B31" t="str">
        <f>IFERROR(INDEX(nepali_world_update!$C$3:$C$56, MATCH(A31, nepali_world_update!$A$3:$A$56,0)),"")</f>
        <v/>
      </c>
    </row>
    <row r="32" spans="1:2" x14ac:dyDescent="0.2">
      <c r="A32" t="s">
        <v>163</v>
      </c>
      <c r="B32" t="str">
        <f>IFERROR(INDEX(nepali_world_update!$C$3:$C$56, MATCH(A32, nepali_world_update!$A$3:$A$56,0)),"")</f>
        <v/>
      </c>
    </row>
    <row r="33" spans="1:2" x14ac:dyDescent="0.2">
      <c r="A33" t="s">
        <v>164</v>
      </c>
      <c r="B33" t="str">
        <f>IFERROR(INDEX(nepali_world_update!$C$3:$C$56, MATCH(A33, nepali_world_update!$A$3:$A$56,0)),"")</f>
        <v/>
      </c>
    </row>
    <row r="34" spans="1:2" x14ac:dyDescent="0.2">
      <c r="A34" t="s">
        <v>165</v>
      </c>
      <c r="B34" t="str">
        <f>IFERROR(INDEX(nepali_world_update!$C$3:$C$56, MATCH(A34, nepali_world_update!$A$3:$A$56,0)),"")</f>
        <v/>
      </c>
    </row>
    <row r="35" spans="1:2" x14ac:dyDescent="0.2">
      <c r="A35" t="s">
        <v>166</v>
      </c>
      <c r="B35" t="str">
        <f>IFERROR(INDEX(nepali_world_update!$C$3:$C$56, MATCH(A35, nepali_world_update!$A$3:$A$56,0)),"")</f>
        <v/>
      </c>
    </row>
    <row r="36" spans="1:2" x14ac:dyDescent="0.2">
      <c r="A36" t="s">
        <v>167</v>
      </c>
      <c r="B36" t="str">
        <f>IFERROR(INDEX(nepali_world_update!$C$3:$C$56, MATCH(A36, nepali_world_update!$A$3:$A$56,0)),"")</f>
        <v/>
      </c>
    </row>
    <row r="37" spans="1:2" x14ac:dyDescent="0.2">
      <c r="A37" t="s">
        <v>168</v>
      </c>
      <c r="B37" t="str">
        <f>IFERROR(INDEX(nepali_world_update!$C$3:$C$56, MATCH(A37, nepali_world_update!$A$3:$A$56,0)),"")</f>
        <v/>
      </c>
    </row>
    <row r="38" spans="1:2" x14ac:dyDescent="0.2">
      <c r="A38" t="s">
        <v>169</v>
      </c>
      <c r="B38" t="str">
        <f>IFERROR(INDEX(nepali_world_update!$C$3:$C$56, MATCH(A38, nepali_world_update!$A$3:$A$56,0)),"")</f>
        <v/>
      </c>
    </row>
    <row r="39" spans="1:2" x14ac:dyDescent="0.2">
      <c r="A39" t="s">
        <v>170</v>
      </c>
      <c r="B39" t="str">
        <f>IFERROR(INDEX(nepali_world_update!$C$3:$C$56, MATCH(A39, nepali_world_update!$A$3:$A$56,0)),"")</f>
        <v/>
      </c>
    </row>
    <row r="40" spans="1:2" x14ac:dyDescent="0.2">
      <c r="A40" t="s">
        <v>171</v>
      </c>
      <c r="B40">
        <f>IFERROR(INDEX(nepali_world_update!$C$3:$C$56, MATCH(A40, nepali_world_update!$A$3:$A$56,0)),"")</f>
        <v>3</v>
      </c>
    </row>
    <row r="41" spans="1:2" x14ac:dyDescent="0.2">
      <c r="A41" t="s">
        <v>172</v>
      </c>
      <c r="B41">
        <f>IFERROR(INDEX(nepali_world_update!$C$3:$C$56, MATCH(A41, nepali_world_update!$A$3:$A$56,0)),"")</f>
        <v>5</v>
      </c>
    </row>
    <row r="42" spans="1:2" x14ac:dyDescent="0.2">
      <c r="A42" t="s">
        <v>173</v>
      </c>
      <c r="B42" t="str">
        <f>IFERROR(INDEX(nepali_world_update!$C$3:$C$56, MATCH(A42, nepali_world_update!$A$3:$A$56,0)),"")</f>
        <v/>
      </c>
    </row>
    <row r="43" spans="1:2" x14ac:dyDescent="0.2">
      <c r="A43" t="s">
        <v>174</v>
      </c>
      <c r="B43">
        <f>IFERROR(INDEX(nepali_world_update!$C$3:$C$56, MATCH(A43, nepali_world_update!$A$3:$A$56,0)),"")</f>
        <v>2</v>
      </c>
    </row>
    <row r="44" spans="1:2" x14ac:dyDescent="0.2">
      <c r="A44" t="s">
        <v>175</v>
      </c>
      <c r="B44" t="str">
        <f>IFERROR(INDEX(nepali_world_update!$C$3:$C$56, MATCH(A44, nepali_world_update!$A$3:$A$56,0)),"")</f>
        <v/>
      </c>
    </row>
    <row r="45" spans="1:2" x14ac:dyDescent="0.2">
      <c r="A45" t="s">
        <v>176</v>
      </c>
      <c r="B45" t="str">
        <f>IFERROR(INDEX(nepali_world_update!$C$3:$C$56, MATCH(A45, nepali_world_update!$A$3:$A$56,0)),"")</f>
        <v/>
      </c>
    </row>
    <row r="46" spans="1:2" x14ac:dyDescent="0.2">
      <c r="A46" t="s">
        <v>177</v>
      </c>
      <c r="B46" t="str">
        <f>IFERROR(INDEX(nepali_world_update!$C$3:$C$56, MATCH(A46, nepali_world_update!$A$3:$A$56,0)),"")</f>
        <v/>
      </c>
    </row>
    <row r="47" spans="1:2" x14ac:dyDescent="0.2">
      <c r="A47" t="s">
        <v>178</v>
      </c>
      <c r="B47" t="str">
        <f>IFERROR(INDEX(nepali_world_update!$C$3:$C$56, MATCH(A47, nepali_world_update!$A$3:$A$56,0)),"")</f>
        <v/>
      </c>
    </row>
    <row r="48" spans="1:2" x14ac:dyDescent="0.2">
      <c r="A48" t="s">
        <v>179</v>
      </c>
      <c r="B48" t="str">
        <f>IFERROR(INDEX(nepali_world_update!$C$3:$C$56, MATCH(A48, nepali_world_update!$A$3:$A$56,0)),"")</f>
        <v/>
      </c>
    </row>
    <row r="49" spans="1:2" x14ac:dyDescent="0.2">
      <c r="A49" t="s">
        <v>180</v>
      </c>
      <c r="B49" t="str">
        <f>IFERROR(INDEX(nepali_world_update!$C$3:$C$56, MATCH(A49, nepali_world_update!$A$3:$A$56,0)),"")</f>
        <v/>
      </c>
    </row>
    <row r="50" spans="1:2" x14ac:dyDescent="0.2">
      <c r="A50" t="s">
        <v>181</v>
      </c>
      <c r="B50" t="str">
        <f>IFERROR(INDEX(nepali_world_update!$C$3:$C$56, MATCH(A50, nepali_world_update!$A$3:$A$56,0)),"")</f>
        <v/>
      </c>
    </row>
    <row r="51" spans="1:2" x14ac:dyDescent="0.2">
      <c r="A51" t="s">
        <v>182</v>
      </c>
      <c r="B51" t="str">
        <f>IFERROR(INDEX(nepali_world_update!$C$3:$C$56, MATCH(A51, nepali_world_update!$A$3:$A$56,0)),"")</f>
        <v/>
      </c>
    </row>
    <row r="52" spans="1:2" x14ac:dyDescent="0.2">
      <c r="A52" t="s">
        <v>183</v>
      </c>
      <c r="B52" t="str">
        <f>IFERROR(INDEX(nepali_world_update!$C$3:$C$56, MATCH(A52, nepali_world_update!$A$3:$A$56,0)),"")</f>
        <v/>
      </c>
    </row>
    <row r="53" spans="1:2" x14ac:dyDescent="0.2">
      <c r="A53" t="s">
        <v>184</v>
      </c>
      <c r="B53" t="str">
        <f>IFERROR(INDEX(nepali_world_update!$C$3:$C$56, MATCH(A53, nepali_world_update!$A$3:$A$56,0)),"")</f>
        <v/>
      </c>
    </row>
    <row r="54" spans="1:2" x14ac:dyDescent="0.2">
      <c r="A54" t="s">
        <v>185</v>
      </c>
      <c r="B54" t="str">
        <f>IFERROR(INDEX(nepali_world_update!$C$3:$C$56, MATCH(A54, nepali_world_update!$A$3:$A$56,0)),"")</f>
        <v/>
      </c>
    </row>
    <row r="55" spans="1:2" x14ac:dyDescent="0.2">
      <c r="A55" t="s">
        <v>186</v>
      </c>
      <c r="B55" t="str">
        <f>IFERROR(INDEX(nepali_world_update!$C$3:$C$56, MATCH(A55, nepali_world_update!$A$3:$A$56,0)),"")</f>
        <v/>
      </c>
    </row>
    <row r="56" spans="1:2" x14ac:dyDescent="0.2">
      <c r="A56" t="s">
        <v>187</v>
      </c>
      <c r="B56">
        <f>IFERROR(INDEX(nepali_world_update!$C$3:$C$56, MATCH(A56, nepali_world_update!$A$3:$A$56,0)),"")</f>
        <v>3</v>
      </c>
    </row>
    <row r="57" spans="1:2" x14ac:dyDescent="0.2">
      <c r="A57" t="s">
        <v>188</v>
      </c>
      <c r="B57" t="str">
        <f>IFERROR(INDEX(nepali_world_update!$C$3:$C$56, MATCH(A57, nepali_world_update!$A$3:$A$56,0)),"")</f>
        <v/>
      </c>
    </row>
    <row r="58" spans="1:2" x14ac:dyDescent="0.2">
      <c r="A58" t="s">
        <v>189</v>
      </c>
      <c r="B58">
        <f>IFERROR(INDEX(nepali_world_update!$C$3:$C$56, MATCH(A58, nepali_world_update!$A$3:$A$56,0)),"")</f>
        <v>4</v>
      </c>
    </row>
    <row r="59" spans="1:2" x14ac:dyDescent="0.2">
      <c r="A59" t="s">
        <v>190</v>
      </c>
      <c r="B59" t="str">
        <f>IFERROR(INDEX(nepali_world_update!$C$3:$C$56, MATCH(A59, nepali_world_update!$A$3:$A$56,0)),"")</f>
        <v/>
      </c>
    </row>
    <row r="60" spans="1:2" x14ac:dyDescent="0.2">
      <c r="A60" t="s">
        <v>191</v>
      </c>
      <c r="B60" t="str">
        <f>IFERROR(INDEX(nepali_world_update!$C$3:$C$56, MATCH(A60, nepali_world_update!$A$3:$A$56,0)),"")</f>
        <v/>
      </c>
    </row>
    <row r="61" spans="1:2" x14ac:dyDescent="0.2">
      <c r="A61" t="s">
        <v>192</v>
      </c>
      <c r="B61" t="str">
        <f>IFERROR(INDEX(nepali_world_update!$C$3:$C$56, MATCH(A61, nepali_world_update!$A$3:$A$56,0)),"")</f>
        <v/>
      </c>
    </row>
    <row r="62" spans="1:2" x14ac:dyDescent="0.2">
      <c r="A62" t="s">
        <v>193</v>
      </c>
      <c r="B62" t="str">
        <f>IFERROR(INDEX(nepali_world_update!$C$3:$C$56, MATCH(A62, nepali_world_update!$A$3:$A$56,0)),"")</f>
        <v/>
      </c>
    </row>
    <row r="63" spans="1:2" x14ac:dyDescent="0.2">
      <c r="A63" t="s">
        <v>194</v>
      </c>
      <c r="B63" t="str">
        <f>IFERROR(INDEX(nepali_world_update!$C$3:$C$56, MATCH(A63, nepali_world_update!$A$3:$A$56,0)),"")</f>
        <v/>
      </c>
    </row>
    <row r="64" spans="1:2" x14ac:dyDescent="0.2">
      <c r="A64" t="s">
        <v>195</v>
      </c>
      <c r="B64" t="str">
        <f>IFERROR(INDEX(nepali_world_update!$C$3:$C$56, MATCH(A64, nepali_world_update!$A$3:$A$56,0)),"")</f>
        <v/>
      </c>
    </row>
    <row r="65" spans="1:2" x14ac:dyDescent="0.2">
      <c r="A65" t="s">
        <v>196</v>
      </c>
      <c r="B65" t="str">
        <f>IFERROR(INDEX(nepali_world_update!$C$3:$C$56, MATCH(A65, nepali_world_update!$A$3:$A$56,0)),"")</f>
        <v/>
      </c>
    </row>
    <row r="66" spans="1:2" x14ac:dyDescent="0.2">
      <c r="A66" t="s">
        <v>197</v>
      </c>
      <c r="B66" t="str">
        <f>IFERROR(INDEX(nepali_world_update!$C$3:$C$56, MATCH(A66, nepali_world_update!$A$3:$A$56,0)),"")</f>
        <v/>
      </c>
    </row>
    <row r="67" spans="1:2" x14ac:dyDescent="0.2">
      <c r="A67" t="s">
        <v>198</v>
      </c>
      <c r="B67" t="str">
        <f>IFERROR(INDEX(nepali_world_update!$C$3:$C$56, MATCH(A67, nepali_world_update!$A$3:$A$56,0)),"")</f>
        <v/>
      </c>
    </row>
    <row r="68" spans="1:2" x14ac:dyDescent="0.2">
      <c r="A68" t="s">
        <v>199</v>
      </c>
      <c r="B68">
        <f>IFERROR(INDEX(nepali_world_update!$C$3:$C$56, MATCH(A68, nepali_world_update!$A$3:$A$56,0)),"")</f>
        <v>18</v>
      </c>
    </row>
    <row r="69" spans="1:2" x14ac:dyDescent="0.2">
      <c r="A69" t="s">
        <v>200</v>
      </c>
      <c r="B69" t="str">
        <f>IFERROR(INDEX(nepali_world_update!$C$3:$C$56, MATCH(A69, nepali_world_update!$A$3:$A$56,0)),"")</f>
        <v/>
      </c>
    </row>
    <row r="70" spans="1:2" x14ac:dyDescent="0.2">
      <c r="A70" t="s">
        <v>201</v>
      </c>
      <c r="B70" t="str">
        <f>IFERROR(INDEX(nepali_world_update!$C$3:$C$56, MATCH(A70, nepali_world_update!$A$3:$A$56,0)),"")</f>
        <v/>
      </c>
    </row>
    <row r="71" spans="1:2" x14ac:dyDescent="0.2">
      <c r="A71" t="s">
        <v>202</v>
      </c>
      <c r="B71" t="str">
        <f>IFERROR(INDEX(nepali_world_update!$C$3:$C$56, MATCH(A71, nepali_world_update!$A$3:$A$56,0)),"")</f>
        <v/>
      </c>
    </row>
    <row r="72" spans="1:2" x14ac:dyDescent="0.2">
      <c r="A72" t="s">
        <v>203</v>
      </c>
      <c r="B72" t="str">
        <f>IFERROR(INDEX(nepali_world_update!$C$3:$C$56, MATCH(A72, nepali_world_update!$A$3:$A$56,0)),"")</f>
        <v/>
      </c>
    </row>
    <row r="73" spans="1:2" x14ac:dyDescent="0.2">
      <c r="A73" t="s">
        <v>204</v>
      </c>
      <c r="B73" t="str">
        <f>IFERROR(INDEX(nepali_world_update!$C$3:$C$56, MATCH(A73, nepali_world_update!$A$3:$A$56,0)),"")</f>
        <v/>
      </c>
    </row>
    <row r="74" spans="1:2" x14ac:dyDescent="0.2">
      <c r="A74" t="s">
        <v>205</v>
      </c>
      <c r="B74" t="str">
        <f>IFERROR(INDEX(nepali_world_update!$C$3:$C$56, MATCH(A74, nepali_world_update!$A$3:$A$56,0)),"")</f>
        <v/>
      </c>
    </row>
    <row r="75" spans="1:2" x14ac:dyDescent="0.2">
      <c r="A75" t="s">
        <v>206</v>
      </c>
      <c r="B75" t="str">
        <f>IFERROR(INDEX(nepali_world_update!$C$3:$C$56, MATCH(A75, nepali_world_update!$A$3:$A$56,0)),"")</f>
        <v/>
      </c>
    </row>
    <row r="76" spans="1:2" x14ac:dyDescent="0.2">
      <c r="A76" t="s">
        <v>207</v>
      </c>
      <c r="B76" t="str">
        <f>IFERROR(INDEX(nepali_world_update!$C$3:$C$56, MATCH(A76, nepali_world_update!$A$3:$A$56,0)),"")</f>
        <v/>
      </c>
    </row>
    <row r="77" spans="1:2" x14ac:dyDescent="0.2">
      <c r="A77" t="s">
        <v>208</v>
      </c>
      <c r="B77" t="str">
        <f>IFERROR(INDEX(nepali_world_update!$C$3:$C$56, MATCH(A77, nepali_world_update!$A$3:$A$56,0)),"")</f>
        <v/>
      </c>
    </row>
    <row r="78" spans="1:2" x14ac:dyDescent="0.2">
      <c r="A78" t="s">
        <v>209</v>
      </c>
      <c r="B78">
        <f>IFERROR(INDEX(nepali_world_update!$C$3:$C$56, MATCH(A78, nepali_world_update!$A$3:$A$56,0)),"")</f>
        <v>1</v>
      </c>
    </row>
    <row r="79" spans="1:2" x14ac:dyDescent="0.2">
      <c r="A79" t="s">
        <v>210</v>
      </c>
      <c r="B79" t="str">
        <f>IFERROR(INDEX(nepali_world_update!$C$3:$C$56, MATCH(A79, nepali_world_update!$A$3:$A$56,0)),"")</f>
        <v/>
      </c>
    </row>
    <row r="80" spans="1:2" x14ac:dyDescent="0.2">
      <c r="A80" t="s">
        <v>211</v>
      </c>
      <c r="B80" t="str">
        <f>IFERROR(INDEX(nepali_world_update!$C$3:$C$56, MATCH(A80, nepali_world_update!$A$3:$A$56,0)),"")</f>
        <v/>
      </c>
    </row>
    <row r="81" spans="1:2" x14ac:dyDescent="0.2">
      <c r="A81" t="s">
        <v>212</v>
      </c>
      <c r="B81" t="str">
        <f>IFERROR(INDEX(nepali_world_update!$C$3:$C$56, MATCH(A81, nepali_world_update!$A$3:$A$56,0)),"")</f>
        <v/>
      </c>
    </row>
    <row r="82" spans="1:2" x14ac:dyDescent="0.2">
      <c r="A82" t="s">
        <v>213</v>
      </c>
      <c r="B82">
        <f>IFERROR(INDEX(nepali_world_update!$C$3:$C$56, MATCH(A82, nepali_world_update!$A$3:$A$56,0)),"")</f>
        <v>1000</v>
      </c>
    </row>
    <row r="83" spans="1:2" x14ac:dyDescent="0.2">
      <c r="A83" t="s">
        <v>214</v>
      </c>
      <c r="B83" t="str">
        <f>IFERROR(INDEX(nepali_world_update!$C$3:$C$56, MATCH(A83, nepali_world_update!$A$3:$A$56,0)),"")</f>
        <v/>
      </c>
    </row>
    <row r="84" spans="1:2" x14ac:dyDescent="0.2">
      <c r="A84" t="s">
        <v>215</v>
      </c>
      <c r="B84" t="str">
        <f>IFERROR(INDEX(nepali_world_update!$C$3:$C$56, MATCH(A84, nepali_world_update!$A$3:$A$56,0)),"")</f>
        <v/>
      </c>
    </row>
    <row r="85" spans="1:2" x14ac:dyDescent="0.2">
      <c r="A85" t="s">
        <v>216</v>
      </c>
      <c r="B85" t="str">
        <f>IFERROR(INDEX(nepali_world_update!$C$3:$C$56, MATCH(A85, nepali_world_update!$A$3:$A$56,0)),"")</f>
        <v/>
      </c>
    </row>
    <row r="86" spans="1:2" x14ac:dyDescent="0.2">
      <c r="A86" t="s">
        <v>217</v>
      </c>
      <c r="B86" t="str">
        <f>IFERROR(INDEX(nepali_world_update!$C$3:$C$56, MATCH(A86, nepali_world_update!$A$3:$A$56,0)),"")</f>
        <v/>
      </c>
    </row>
    <row r="87" spans="1:2" x14ac:dyDescent="0.2">
      <c r="A87" t="s">
        <v>218</v>
      </c>
      <c r="B87" t="str">
        <f>IFERROR(INDEX(nepali_world_update!$C$3:$C$56, MATCH(A87, nepali_world_update!$A$3:$A$56,0)),"")</f>
        <v/>
      </c>
    </row>
    <row r="88" spans="1:2" x14ac:dyDescent="0.2">
      <c r="A88" t="s">
        <v>219</v>
      </c>
      <c r="B88" t="str">
        <f>IFERROR(INDEX(nepali_world_update!$C$3:$C$56, MATCH(A88, nepali_world_update!$A$3:$A$56,0)),"")</f>
        <v/>
      </c>
    </row>
    <row r="89" spans="1:2" x14ac:dyDescent="0.2">
      <c r="A89" t="s">
        <v>220</v>
      </c>
      <c r="B89" t="str">
        <f>IFERROR(INDEX(nepali_world_update!$C$3:$C$56, MATCH(A89, nepali_world_update!$A$3:$A$56,0)),"")</f>
        <v/>
      </c>
    </row>
    <row r="90" spans="1:2" x14ac:dyDescent="0.2">
      <c r="A90" t="s">
        <v>221</v>
      </c>
      <c r="B90" t="str">
        <f>IFERROR(INDEX(nepali_world_update!$C$3:$C$56, MATCH(A90, nepali_world_update!$A$3:$A$56,0)),"")</f>
        <v/>
      </c>
    </row>
    <row r="91" spans="1:2" x14ac:dyDescent="0.2">
      <c r="A91" t="s">
        <v>222</v>
      </c>
      <c r="B91" t="str">
        <f>IFERROR(INDEX(nepali_world_update!$C$3:$C$56, MATCH(A91, nepali_world_update!$A$3:$A$56,0)),"")</f>
        <v/>
      </c>
    </row>
    <row r="92" spans="1:2" x14ac:dyDescent="0.2">
      <c r="A92" t="s">
        <v>223</v>
      </c>
      <c r="B92" t="str">
        <f>IFERROR(INDEX(nepali_world_update!$C$3:$C$56, MATCH(A92, nepali_world_update!$A$3:$A$56,0)),"")</f>
        <v/>
      </c>
    </row>
    <row r="93" spans="1:2" x14ac:dyDescent="0.2">
      <c r="A93" t="s">
        <v>224</v>
      </c>
      <c r="B93" t="str">
        <f>IFERROR(INDEX(nepali_world_update!$C$3:$C$56, MATCH(A93, nepali_world_update!$A$3:$A$56,0)),"")</f>
        <v/>
      </c>
    </row>
    <row r="94" spans="1:2" x14ac:dyDescent="0.2">
      <c r="A94" t="s">
        <v>225</v>
      </c>
      <c r="B94" t="str">
        <f>IFERROR(INDEX(nepali_world_update!$C$3:$C$56, MATCH(A94, nepali_world_update!$A$3:$A$56,0)),"")</f>
        <v/>
      </c>
    </row>
    <row r="95" spans="1:2" x14ac:dyDescent="0.2">
      <c r="A95" t="s">
        <v>226</v>
      </c>
      <c r="B95" t="str">
        <f>IFERROR(INDEX(nepali_world_update!$C$3:$C$56, MATCH(A95, nepali_world_update!$A$3:$A$56,0)),"")</f>
        <v/>
      </c>
    </row>
    <row r="96" spans="1:2" x14ac:dyDescent="0.2">
      <c r="A96" t="s">
        <v>227</v>
      </c>
      <c r="B96" t="str">
        <f>IFERROR(INDEX(nepali_world_update!$C$3:$C$56, MATCH(A96, nepali_world_update!$A$3:$A$56,0)),"")</f>
        <v/>
      </c>
    </row>
    <row r="97" spans="1:2" x14ac:dyDescent="0.2">
      <c r="A97" t="s">
        <v>228</v>
      </c>
      <c r="B97" t="str">
        <f>IFERROR(INDEX(nepali_world_update!$C$3:$C$56, MATCH(A97, nepali_world_update!$A$3:$A$56,0)),"")</f>
        <v/>
      </c>
    </row>
    <row r="98" spans="1:2" x14ac:dyDescent="0.2">
      <c r="A98" t="s">
        <v>229</v>
      </c>
      <c r="B98" t="str">
        <f>IFERROR(INDEX(nepali_world_update!$C$3:$C$56, MATCH(A98, nepali_world_update!$A$3:$A$56,0)),"")</f>
        <v/>
      </c>
    </row>
    <row r="99" spans="1:2" x14ac:dyDescent="0.2">
      <c r="A99" t="s">
        <v>230</v>
      </c>
      <c r="B99" t="str">
        <f>IFERROR(INDEX(nepali_world_update!$C$3:$C$56, MATCH(A99, nepali_world_update!$A$3:$A$56,0)),"")</f>
        <v/>
      </c>
    </row>
    <row r="100" spans="1:2" x14ac:dyDescent="0.2">
      <c r="A100" t="s">
        <v>231</v>
      </c>
      <c r="B100" t="str">
        <f>IFERROR(INDEX(nepali_world_update!$C$3:$C$56, MATCH(A100, nepali_world_update!$A$3:$A$56,0)),"")</f>
        <v/>
      </c>
    </row>
    <row r="101" spans="1:2" x14ac:dyDescent="0.2">
      <c r="A101" t="s">
        <v>232</v>
      </c>
      <c r="B101" t="str">
        <f>IFERROR(INDEX(nepali_world_update!$C$3:$C$56, MATCH(A101, nepali_world_update!$A$3:$A$56,0)),"")</f>
        <v/>
      </c>
    </row>
    <row r="102" spans="1:2" x14ac:dyDescent="0.2">
      <c r="A102" t="s">
        <v>233</v>
      </c>
      <c r="B102" t="str">
        <f>IFERROR(INDEX(nepali_world_update!$C$3:$C$56, MATCH(A102, nepali_world_update!$A$3:$A$56,0)),"")</f>
        <v/>
      </c>
    </row>
    <row r="103" spans="1:2" x14ac:dyDescent="0.2">
      <c r="A103" t="s">
        <v>234</v>
      </c>
      <c r="B103" t="str">
        <f>IFERROR(INDEX(nepali_world_update!$C$3:$C$56, MATCH(A103, nepali_world_update!$A$3:$A$56,0)),"")</f>
        <v/>
      </c>
    </row>
    <row r="104" spans="1:2" x14ac:dyDescent="0.2">
      <c r="A104" t="s">
        <v>235</v>
      </c>
      <c r="B104" t="str">
        <f>IFERROR(INDEX(nepali_world_update!$C$3:$C$56, MATCH(A104, nepali_world_update!$A$3:$A$56,0)),"")</f>
        <v/>
      </c>
    </row>
    <row r="105" spans="1:2" x14ac:dyDescent="0.2">
      <c r="A105" t="s">
        <v>236</v>
      </c>
      <c r="B105" t="str">
        <f>IFERROR(INDEX(nepali_world_update!$C$3:$C$56, MATCH(A105, nepali_world_update!$A$3:$A$56,0)),"")</f>
        <v/>
      </c>
    </row>
    <row r="106" spans="1:2" x14ac:dyDescent="0.2">
      <c r="A106" t="s">
        <v>237</v>
      </c>
      <c r="B106" t="str">
        <f>IFERROR(INDEX(nepali_world_update!$C$3:$C$56, MATCH(A106, nepali_world_update!$A$3:$A$56,0)),"")</f>
        <v/>
      </c>
    </row>
    <row r="107" spans="1:2" x14ac:dyDescent="0.2">
      <c r="A107" t="s">
        <v>238</v>
      </c>
      <c r="B107">
        <f>IFERROR(INDEX(nepali_world_update!$C$3:$C$56, MATCH(A107, nepali_world_update!$A$3:$A$56,0)),"")</f>
        <v>22</v>
      </c>
    </row>
    <row r="108" spans="1:2" x14ac:dyDescent="0.2">
      <c r="A108" t="s">
        <v>239</v>
      </c>
      <c r="B108" t="str">
        <f>IFERROR(INDEX(nepali_world_update!$C$3:$C$56, MATCH(A108, nepali_world_update!$A$3:$A$56,0)),"")</f>
        <v/>
      </c>
    </row>
    <row r="109" spans="1:2" x14ac:dyDescent="0.2">
      <c r="A109" t="s">
        <v>240</v>
      </c>
      <c r="B109" t="str">
        <f>IFERROR(INDEX(nepali_world_update!$C$3:$C$56, MATCH(A109, nepali_world_update!$A$3:$A$56,0)),"")</f>
        <v/>
      </c>
    </row>
    <row r="110" spans="1:2" x14ac:dyDescent="0.2">
      <c r="A110" t="s">
        <v>241</v>
      </c>
      <c r="B110" t="str">
        <f>IFERROR(INDEX(nepali_world_update!$C$3:$C$56, MATCH(A110, nepali_world_update!$A$3:$A$56,0)),"")</f>
        <v/>
      </c>
    </row>
    <row r="111" spans="1:2" x14ac:dyDescent="0.2">
      <c r="A111" t="s">
        <v>242</v>
      </c>
      <c r="B111" t="str">
        <f>IFERROR(INDEX(nepali_world_update!$C$3:$C$56, MATCH(A111, nepali_world_update!$A$3:$A$56,0)),"")</f>
        <v/>
      </c>
    </row>
    <row r="112" spans="1:2" x14ac:dyDescent="0.2">
      <c r="A112" t="s">
        <v>243</v>
      </c>
      <c r="B112" t="str">
        <f>IFERROR(INDEX(nepali_world_update!$C$3:$C$56, MATCH(A112, nepali_world_update!$A$3:$A$56,0)),"")</f>
        <v/>
      </c>
    </row>
    <row r="113" spans="1:2" x14ac:dyDescent="0.2">
      <c r="A113" t="s">
        <v>244</v>
      </c>
      <c r="B113" t="str">
        <f>IFERROR(INDEX(nepali_world_update!$C$3:$C$56, MATCH(A113, nepali_world_update!$A$3:$A$56,0)),"")</f>
        <v/>
      </c>
    </row>
    <row r="114" spans="1:2" x14ac:dyDescent="0.2">
      <c r="A114" t="s">
        <v>245</v>
      </c>
      <c r="B114" t="str">
        <f>IFERROR(INDEX(nepali_world_update!$C$3:$C$56, MATCH(A114, nepali_world_update!$A$3:$A$56,0)),"")</f>
        <v/>
      </c>
    </row>
    <row r="115" spans="1:2" x14ac:dyDescent="0.2">
      <c r="A115" t="s">
        <v>246</v>
      </c>
      <c r="B115" t="str">
        <f>IFERROR(INDEX(nepali_world_update!$C$3:$C$56, MATCH(A115, nepali_world_update!$A$3:$A$56,0)),"")</f>
        <v/>
      </c>
    </row>
    <row r="116" spans="1:2" x14ac:dyDescent="0.2">
      <c r="A116" t="s">
        <v>247</v>
      </c>
      <c r="B116" t="str">
        <f>IFERROR(INDEX(nepali_world_update!$C$3:$C$56, MATCH(A116, nepali_world_update!$A$3:$A$56,0)),"")</f>
        <v/>
      </c>
    </row>
    <row r="117" spans="1:2" x14ac:dyDescent="0.2">
      <c r="A117" t="s">
        <v>248</v>
      </c>
      <c r="B117">
        <f>IFERROR(INDEX(nepali_world_update!$C$3:$C$56, MATCH(A117, nepali_world_update!$A$3:$A$56,0)),"")</f>
        <v>6</v>
      </c>
    </row>
    <row r="118" spans="1:2" x14ac:dyDescent="0.2">
      <c r="A118" t="s">
        <v>249</v>
      </c>
      <c r="B118" t="str">
        <f>IFERROR(INDEX(nepali_world_update!$C$3:$C$56, MATCH(A118, nepali_world_update!$A$3:$A$56,0)),"")</f>
        <v/>
      </c>
    </row>
    <row r="119" spans="1:2" x14ac:dyDescent="0.2">
      <c r="A119" t="s">
        <v>250</v>
      </c>
      <c r="B119" t="str">
        <f>IFERROR(INDEX(nepali_world_update!$C$3:$C$56, MATCH(A119, nepali_world_update!$A$3:$A$56,0)),"")</f>
        <v/>
      </c>
    </row>
    <row r="120" spans="1:2" x14ac:dyDescent="0.2">
      <c r="A120" t="s">
        <v>251</v>
      </c>
      <c r="B120" t="str">
        <f>IFERROR(INDEX(nepali_world_update!$C$3:$C$56, MATCH(A120, nepali_world_update!$A$3:$A$56,0)),"")</f>
        <v/>
      </c>
    </row>
    <row r="121" spans="1:2" x14ac:dyDescent="0.2">
      <c r="A121" t="s">
        <v>252</v>
      </c>
      <c r="B121" t="str">
        <f>IFERROR(INDEX(nepali_world_update!$C$3:$C$56, MATCH(A121, nepali_world_update!$A$3:$A$56,0)),"")</f>
        <v/>
      </c>
    </row>
    <row r="122" spans="1:2" x14ac:dyDescent="0.2">
      <c r="A122" t="s">
        <v>253</v>
      </c>
      <c r="B122" t="str">
        <f>IFERROR(INDEX(nepali_world_update!$C$3:$C$56, MATCH(A122, nepali_world_update!$A$3:$A$56,0)),"")</f>
        <v/>
      </c>
    </row>
    <row r="123" spans="1:2" x14ac:dyDescent="0.2">
      <c r="A123" t="s">
        <v>254</v>
      </c>
      <c r="B123" t="str">
        <f>IFERROR(INDEX(nepali_world_update!$C$3:$C$56, MATCH(A123, nepali_world_update!$A$3:$A$56,0)),"")</f>
        <v/>
      </c>
    </row>
    <row r="124" spans="1:2" x14ac:dyDescent="0.2">
      <c r="A124" t="s">
        <v>255</v>
      </c>
      <c r="B124" t="str">
        <f>IFERROR(INDEX(nepali_world_update!$C$3:$C$56, MATCH(A124, nepali_world_update!$A$3:$A$56,0)),"")</f>
        <v/>
      </c>
    </row>
    <row r="125" spans="1:2" x14ac:dyDescent="0.2">
      <c r="A125" t="s">
        <v>256</v>
      </c>
      <c r="B125" t="str">
        <f>IFERROR(INDEX(nepali_world_update!$C$3:$C$56, MATCH(A125, nepali_world_update!$A$3:$A$56,0)),"")</f>
        <v/>
      </c>
    </row>
    <row r="126" spans="1:2" x14ac:dyDescent="0.2">
      <c r="A126" t="s">
        <v>257</v>
      </c>
      <c r="B126" t="str">
        <f>IFERROR(INDEX(nepali_world_update!$C$3:$C$56, MATCH(A126, nepali_world_update!$A$3:$A$56,0)),"")</f>
        <v/>
      </c>
    </row>
    <row r="127" spans="1:2" x14ac:dyDescent="0.2">
      <c r="A127" t="s">
        <v>258</v>
      </c>
      <c r="B127" t="str">
        <f>IFERROR(INDEX(nepali_world_update!$C$3:$C$56, MATCH(A127, nepali_world_update!$A$3:$A$56,0)),"")</f>
        <v/>
      </c>
    </row>
    <row r="128" spans="1:2" x14ac:dyDescent="0.2">
      <c r="A128" t="s">
        <v>259</v>
      </c>
      <c r="B128">
        <f>IFERROR(INDEX(nepali_world_update!$C$3:$C$56, MATCH(A128, nepali_world_update!$A$3:$A$56,0)),"")</f>
        <v>42</v>
      </c>
    </row>
    <row r="129" spans="1:2" x14ac:dyDescent="0.2">
      <c r="A129" t="s">
        <v>260</v>
      </c>
      <c r="B129" t="str">
        <f>IFERROR(INDEX(nepali_world_update!$C$3:$C$56, MATCH(A129, nepali_world_update!$A$3:$A$56,0)),"")</f>
        <v/>
      </c>
    </row>
    <row r="130" spans="1:2" x14ac:dyDescent="0.2">
      <c r="A130" t="s">
        <v>261</v>
      </c>
      <c r="B130" t="str">
        <f>IFERROR(INDEX(nepali_world_update!$C$3:$C$56, MATCH(A130, nepali_world_update!$A$3:$A$56,0)),"")</f>
        <v/>
      </c>
    </row>
    <row r="131" spans="1:2" x14ac:dyDescent="0.2">
      <c r="A131" t="s">
        <v>262</v>
      </c>
      <c r="B131" t="str">
        <f>IFERROR(INDEX(nepali_world_update!$C$3:$C$56, MATCH(A131, nepali_world_update!$A$3:$A$56,0)),"")</f>
        <v/>
      </c>
    </row>
    <row r="132" spans="1:2" x14ac:dyDescent="0.2">
      <c r="A132" t="s">
        <v>263</v>
      </c>
      <c r="B132" t="str">
        <f>IFERROR(INDEX(nepali_world_update!$C$3:$C$56, MATCH(A132, nepali_world_update!$A$3:$A$56,0)),"")</f>
        <v/>
      </c>
    </row>
    <row r="133" spans="1:2" x14ac:dyDescent="0.2">
      <c r="A133" t="s">
        <v>264</v>
      </c>
      <c r="B133" t="str">
        <f>IFERROR(INDEX(nepali_world_update!$C$3:$C$56, MATCH(A133, nepali_world_update!$A$3:$A$56,0)),"")</f>
        <v/>
      </c>
    </row>
    <row r="134" spans="1:2" x14ac:dyDescent="0.2">
      <c r="A134" t="s">
        <v>265</v>
      </c>
      <c r="B134" t="str">
        <f>IFERROR(INDEX(nepali_world_update!$C$3:$C$56, MATCH(A134, nepali_world_update!$A$3:$A$56,0)),"")</f>
        <v/>
      </c>
    </row>
    <row r="135" spans="1:2" x14ac:dyDescent="0.2">
      <c r="A135" t="s">
        <v>266</v>
      </c>
      <c r="B135" t="str">
        <f>IFERROR(INDEX(nepali_world_update!$C$3:$C$56, MATCH(A135, nepali_world_update!$A$3:$A$56,0)),"")</f>
        <v/>
      </c>
    </row>
    <row r="136" spans="1:2" x14ac:dyDescent="0.2">
      <c r="A136" t="s">
        <v>267</v>
      </c>
      <c r="B136" t="str">
        <f>IFERROR(INDEX(nepali_world_update!$C$3:$C$56, MATCH(A136, nepali_world_update!$A$3:$A$56,0)),"")</f>
        <v/>
      </c>
    </row>
    <row r="137" spans="1:2" x14ac:dyDescent="0.2">
      <c r="A137" t="s">
        <v>268</v>
      </c>
      <c r="B137" t="str">
        <f>IFERROR(INDEX(nepali_world_update!$C$3:$C$56, MATCH(A137, nepali_world_update!$A$3:$A$56,0)),"")</f>
        <v/>
      </c>
    </row>
    <row r="138" spans="1:2" x14ac:dyDescent="0.2">
      <c r="A138" t="s">
        <v>269</v>
      </c>
      <c r="B138" t="str">
        <f>IFERROR(INDEX(nepali_world_update!$C$3:$C$56, MATCH(A138, nepali_world_update!$A$3:$A$56,0)),"")</f>
        <v/>
      </c>
    </row>
    <row r="139" spans="1:2" x14ac:dyDescent="0.2">
      <c r="A139" t="s">
        <v>270</v>
      </c>
      <c r="B139" t="str">
        <f>IFERROR(INDEX(nepali_world_update!$C$3:$C$56, MATCH(A139, nepali_world_update!$A$3:$A$56,0)),"")</f>
        <v/>
      </c>
    </row>
    <row r="140" spans="1:2" x14ac:dyDescent="0.2">
      <c r="A140" t="s">
        <v>271</v>
      </c>
      <c r="B140" t="str">
        <f>IFERROR(INDEX(nepali_world_update!$C$3:$C$56, MATCH(A140, nepali_world_update!$A$3:$A$56,0)),"")</f>
        <v/>
      </c>
    </row>
    <row r="141" spans="1:2" x14ac:dyDescent="0.2">
      <c r="A141" t="s">
        <v>272</v>
      </c>
      <c r="B141" t="str">
        <f>IFERROR(INDEX(nepali_world_update!$C$3:$C$56, MATCH(A141, nepali_world_update!$A$3:$A$56,0)),"")</f>
        <v/>
      </c>
    </row>
    <row r="142" spans="1:2" x14ac:dyDescent="0.2">
      <c r="A142" t="s">
        <v>273</v>
      </c>
      <c r="B142" t="str">
        <f>IFERROR(INDEX(nepali_world_update!$C$3:$C$56, MATCH(A142, nepali_world_update!$A$3:$A$56,0)),"")</f>
        <v/>
      </c>
    </row>
    <row r="143" spans="1:2" x14ac:dyDescent="0.2">
      <c r="A143" t="s">
        <v>274</v>
      </c>
      <c r="B143" t="str">
        <f>IFERROR(INDEX(nepali_world_update!$C$3:$C$56, MATCH(A143, nepali_world_update!$A$3:$A$56,0)),"")</f>
        <v/>
      </c>
    </row>
    <row r="144" spans="1:2" x14ac:dyDescent="0.2">
      <c r="A144" t="s">
        <v>275</v>
      </c>
      <c r="B144" t="str">
        <f>IFERROR(INDEX(nepali_world_update!$C$3:$C$56, MATCH(A144, nepali_world_update!$A$3:$A$56,0)),"")</f>
        <v/>
      </c>
    </row>
    <row r="145" spans="1:2" x14ac:dyDescent="0.2">
      <c r="A145" t="s">
        <v>276</v>
      </c>
      <c r="B145" t="str">
        <f>IFERROR(INDEX(nepali_world_update!$C$3:$C$56, MATCH(A145, nepali_world_update!$A$3:$A$56,0)),"")</f>
        <v/>
      </c>
    </row>
    <row r="146" spans="1:2" x14ac:dyDescent="0.2">
      <c r="A146" t="s">
        <v>277</v>
      </c>
      <c r="B146" t="str">
        <f>IFERROR(INDEX(nepali_world_update!$C$3:$C$56, MATCH(A146, nepali_world_update!$A$3:$A$56,0)),"")</f>
        <v/>
      </c>
    </row>
    <row r="147" spans="1:2" x14ac:dyDescent="0.2">
      <c r="A147" t="s">
        <v>278</v>
      </c>
      <c r="B147" t="str">
        <f>IFERROR(INDEX(nepali_world_update!$C$3:$C$56, MATCH(A147, nepali_world_update!$A$3:$A$56,0)),"")</f>
        <v/>
      </c>
    </row>
    <row r="148" spans="1:2" x14ac:dyDescent="0.2">
      <c r="A148" t="s">
        <v>279</v>
      </c>
      <c r="B148" t="str">
        <f>IFERROR(INDEX(nepali_world_update!$C$3:$C$56, MATCH(A148, nepali_world_update!$A$3:$A$56,0)),"")</f>
        <v/>
      </c>
    </row>
    <row r="149" spans="1:2" x14ac:dyDescent="0.2">
      <c r="A149" t="s">
        <v>280</v>
      </c>
      <c r="B149" t="str">
        <f>IFERROR(INDEX(nepali_world_update!$C$3:$C$56, MATCH(A149, nepali_world_update!$A$3:$A$56,0)),"")</f>
        <v/>
      </c>
    </row>
    <row r="150" spans="1:2" x14ac:dyDescent="0.2">
      <c r="A150" t="s">
        <v>281</v>
      </c>
      <c r="B150">
        <f>IFERROR(INDEX(nepali_world_update!$C$3:$C$56, MATCH(A150, nepali_world_update!$A$3:$A$56,0)),"")</f>
        <v>2</v>
      </c>
    </row>
    <row r="151" spans="1:2" x14ac:dyDescent="0.2">
      <c r="A151" t="s">
        <v>282</v>
      </c>
      <c r="B151">
        <f>IFERROR(INDEX(nepali_world_update!$C$3:$C$56, MATCH(A151, nepali_world_update!$A$3:$A$56,0)),"")</f>
        <v>1</v>
      </c>
    </row>
    <row r="152" spans="1:2" x14ac:dyDescent="0.2">
      <c r="A152" t="s">
        <v>283</v>
      </c>
      <c r="B152" t="str">
        <f>IFERROR(INDEX(nepali_world_update!$C$3:$C$56, MATCH(A152, nepali_world_update!$A$3:$A$56,0)),"")</f>
        <v/>
      </c>
    </row>
    <row r="153" spans="1:2" x14ac:dyDescent="0.2">
      <c r="A153" t="s">
        <v>284</v>
      </c>
      <c r="B153" t="str">
        <f>IFERROR(INDEX(nepali_world_update!$C$3:$C$56, MATCH(A153, nepali_world_update!$A$3:$A$56,0)),"")</f>
        <v/>
      </c>
    </row>
    <row r="154" spans="1:2" x14ac:dyDescent="0.2">
      <c r="A154" t="s">
        <v>285</v>
      </c>
      <c r="B154" t="str">
        <f>IFERROR(INDEX(nepali_world_update!$C$3:$C$56, MATCH(A154, nepali_world_update!$A$3:$A$56,0)),"")</f>
        <v/>
      </c>
    </row>
    <row r="155" spans="1:2" x14ac:dyDescent="0.2">
      <c r="A155" t="s">
        <v>286</v>
      </c>
      <c r="B155" t="str">
        <f>IFERROR(INDEX(nepali_world_update!$C$3:$C$56, MATCH(A155, nepali_world_update!$A$3:$A$56,0)),"")</f>
        <v/>
      </c>
    </row>
    <row r="156" spans="1:2" x14ac:dyDescent="0.2">
      <c r="A156" t="s">
        <v>287</v>
      </c>
      <c r="B156" t="str">
        <f>IFERROR(INDEX(nepali_world_update!$C$3:$C$56, MATCH(A156, nepali_world_update!$A$3:$A$56,0)),"")</f>
        <v/>
      </c>
    </row>
    <row r="157" spans="1:2" x14ac:dyDescent="0.2">
      <c r="A157" t="s">
        <v>288</v>
      </c>
      <c r="B157" t="str">
        <f>IFERROR(INDEX(nepali_world_update!$C$3:$C$56, MATCH(A157, nepali_world_update!$A$3:$A$56,0)),"")</f>
        <v/>
      </c>
    </row>
    <row r="158" spans="1:2" x14ac:dyDescent="0.2">
      <c r="A158" t="s">
        <v>289</v>
      </c>
      <c r="B158" t="str">
        <f>IFERROR(INDEX(nepali_world_update!$C$3:$C$56, MATCH(A158, nepali_world_update!$A$3:$A$56,0)),"")</f>
        <v/>
      </c>
    </row>
    <row r="159" spans="1:2" x14ac:dyDescent="0.2">
      <c r="A159" t="s">
        <v>290</v>
      </c>
      <c r="B159" t="str">
        <f>IFERROR(INDEX(nepali_world_update!$C$3:$C$56, MATCH(A159, nepali_world_update!$A$3:$A$56,0)),"")</f>
        <v/>
      </c>
    </row>
    <row r="160" spans="1:2" x14ac:dyDescent="0.2">
      <c r="A160" t="s">
        <v>291</v>
      </c>
      <c r="B160">
        <f>IFERROR(INDEX(nepali_world_update!$C$3:$C$56, MATCH(A160, nepali_world_update!$A$3:$A$56,0)),"")</f>
        <v>12</v>
      </c>
    </row>
    <row r="161" spans="1:2" x14ac:dyDescent="0.2">
      <c r="A161" t="s">
        <v>292</v>
      </c>
      <c r="B161" t="str">
        <f>IFERROR(INDEX(nepali_world_update!$C$3:$C$56, MATCH(A161, nepali_world_update!$A$3:$A$56,0)),"")</f>
        <v/>
      </c>
    </row>
    <row r="162" spans="1:2" x14ac:dyDescent="0.2">
      <c r="A162" t="s">
        <v>293</v>
      </c>
      <c r="B162" t="str">
        <f>IFERROR(INDEX(nepali_world_update!$C$3:$C$56, MATCH(A162, nepali_world_update!$A$3:$A$56,0)),"")</f>
        <v/>
      </c>
    </row>
    <row r="163" spans="1:2" x14ac:dyDescent="0.2">
      <c r="A163" t="s">
        <v>294</v>
      </c>
      <c r="B163" t="str">
        <f>IFERROR(INDEX(nepali_world_update!$C$3:$C$56, MATCH(A163, nepali_world_update!$A$3:$A$56,0)),"")</f>
        <v/>
      </c>
    </row>
    <row r="164" spans="1:2" x14ac:dyDescent="0.2">
      <c r="A164" t="s">
        <v>295</v>
      </c>
      <c r="B164" t="str">
        <f>IFERROR(INDEX(nepali_world_update!$C$3:$C$56, MATCH(A164, nepali_world_update!$A$3:$A$56,0)),"")</f>
        <v/>
      </c>
    </row>
    <row r="165" spans="1:2" x14ac:dyDescent="0.2">
      <c r="A165" t="s">
        <v>296</v>
      </c>
      <c r="B165" t="str">
        <f>IFERROR(INDEX(nepali_world_update!$C$3:$C$56, MATCH(A165, nepali_world_update!$A$3:$A$56,0)),"")</f>
        <v/>
      </c>
    </row>
    <row r="166" spans="1:2" x14ac:dyDescent="0.2">
      <c r="A166" t="s">
        <v>297</v>
      </c>
      <c r="B166" t="str">
        <f>IFERROR(INDEX(nepali_world_update!$C$3:$C$56, MATCH(A166, nepali_world_update!$A$3:$A$56,0)),"")</f>
        <v/>
      </c>
    </row>
    <row r="167" spans="1:2" x14ac:dyDescent="0.2">
      <c r="A167" t="s">
        <v>298</v>
      </c>
      <c r="B167" t="str">
        <f>IFERROR(INDEX(nepali_world_update!$C$3:$C$56, MATCH(A167, nepali_world_update!$A$3:$A$56,0)),"")</f>
        <v/>
      </c>
    </row>
    <row r="168" spans="1:2" x14ac:dyDescent="0.2">
      <c r="A168" t="s">
        <v>299</v>
      </c>
      <c r="B168" t="str">
        <f>IFERROR(INDEX(nepali_world_update!$C$3:$C$56, MATCH(A168, nepali_world_update!$A$3:$A$56,0)),"")</f>
        <v/>
      </c>
    </row>
    <row r="169" spans="1:2" x14ac:dyDescent="0.2">
      <c r="A169" t="s">
        <v>300</v>
      </c>
      <c r="B169" t="str">
        <f>IFERROR(INDEX(nepali_world_update!$C$3:$C$56, MATCH(A169, nepali_world_update!$A$3:$A$56,0)),"")</f>
        <v/>
      </c>
    </row>
    <row r="170" spans="1:2" x14ac:dyDescent="0.2">
      <c r="A170" t="s">
        <v>301</v>
      </c>
      <c r="B170" t="str">
        <f>IFERROR(INDEX(nepali_world_update!$C$3:$C$56, MATCH(A170, nepali_world_update!$A$3:$A$56,0)),"")</f>
        <v/>
      </c>
    </row>
    <row r="171" spans="1:2" x14ac:dyDescent="0.2">
      <c r="A171" t="s">
        <v>302</v>
      </c>
      <c r="B171">
        <f>IFERROR(INDEX(nepali_world_update!$C$3:$C$56, MATCH(A171, nepali_world_update!$A$3:$A$56,0)),"")</f>
        <v>1</v>
      </c>
    </row>
    <row r="172" spans="1:2" x14ac:dyDescent="0.2">
      <c r="A172" t="s">
        <v>303</v>
      </c>
      <c r="B172" t="str">
        <f>IFERROR(INDEX(nepali_world_update!$C$3:$C$56, MATCH(A172, nepali_world_update!$A$3:$A$56,0)),"")</f>
        <v/>
      </c>
    </row>
    <row r="173" spans="1:2" x14ac:dyDescent="0.2">
      <c r="A173" t="s">
        <v>304</v>
      </c>
      <c r="B173" t="str">
        <f>IFERROR(INDEX(nepali_world_update!$C$3:$C$56, MATCH(A173, nepali_world_update!$A$3:$A$56,0)),"")</f>
        <v/>
      </c>
    </row>
    <row r="174" spans="1:2" x14ac:dyDescent="0.2">
      <c r="A174" t="s">
        <v>305</v>
      </c>
      <c r="B174" t="str">
        <f>IFERROR(INDEX(nepali_world_update!$C$3:$C$56, MATCH(A174, nepali_world_update!$A$3:$A$56,0)),"")</f>
        <v/>
      </c>
    </row>
    <row r="175" spans="1:2" x14ac:dyDescent="0.2">
      <c r="A175" t="s">
        <v>306</v>
      </c>
      <c r="B175">
        <f>IFERROR(INDEX(nepali_world_update!$C$3:$C$56, MATCH(A175, nepali_world_update!$A$3:$A$56,0)),"")</f>
        <v>3</v>
      </c>
    </row>
    <row r="176" spans="1:2" x14ac:dyDescent="0.2">
      <c r="A176" t="s">
        <v>307</v>
      </c>
      <c r="B176" t="str">
        <f>IFERROR(INDEX(nepali_world_update!$C$3:$C$56, MATCH(A176, nepali_world_update!$A$3:$A$56,0)),"")</f>
        <v/>
      </c>
    </row>
    <row r="177" spans="1:2" x14ac:dyDescent="0.2">
      <c r="A177" t="s">
        <v>308</v>
      </c>
      <c r="B177" t="str">
        <f>IFERROR(INDEX(nepali_world_update!$C$3:$C$56, MATCH(A177, nepali_world_update!$A$3:$A$56,0)),"")</f>
        <v/>
      </c>
    </row>
    <row r="178" spans="1:2" x14ac:dyDescent="0.2">
      <c r="A178" t="s">
        <v>309</v>
      </c>
      <c r="B178" t="str">
        <f>IFERROR(INDEX(nepali_world_update!$C$3:$C$56, MATCH(A178, nepali_world_update!$A$3:$A$56,0)),"")</f>
        <v/>
      </c>
    </row>
    <row r="179" spans="1:2" x14ac:dyDescent="0.2">
      <c r="A179" t="s">
        <v>310</v>
      </c>
      <c r="B179" t="str">
        <f>IFERROR(INDEX(nepali_world_update!$C$3:$C$56, MATCH(A179, nepali_world_update!$A$3:$A$56,0)),"")</f>
        <v/>
      </c>
    </row>
    <row r="180" spans="1:2" x14ac:dyDescent="0.2">
      <c r="A180" t="s">
        <v>311</v>
      </c>
      <c r="B180" t="str">
        <f>IFERROR(INDEX(nepali_world_update!$C$3:$C$56, MATCH(A180, nepali_world_update!$A$3:$A$56,0)),"")</f>
        <v/>
      </c>
    </row>
    <row r="181" spans="1:2" x14ac:dyDescent="0.2">
      <c r="A181" t="s">
        <v>312</v>
      </c>
      <c r="B181" t="str">
        <f>IFERROR(INDEX(nepali_world_update!$C$3:$C$56, MATCH(A181, nepali_world_update!$A$3:$A$56,0)),"")</f>
        <v/>
      </c>
    </row>
    <row r="182" spans="1:2" x14ac:dyDescent="0.2">
      <c r="A182" t="s">
        <v>313</v>
      </c>
      <c r="B182" t="str">
        <f>IFERROR(INDEX(nepali_world_update!$C$3:$C$56, MATCH(A182, nepali_world_update!$A$3:$A$56,0)),"")</f>
        <v/>
      </c>
    </row>
    <row r="183" spans="1:2" x14ac:dyDescent="0.2">
      <c r="A183" t="s">
        <v>314</v>
      </c>
      <c r="B183" t="str">
        <f>IFERROR(INDEX(nepali_world_update!$C$3:$C$56, MATCH(A183, nepali_world_update!$A$3:$A$56,0)),"")</f>
        <v/>
      </c>
    </row>
    <row r="184" spans="1:2" x14ac:dyDescent="0.2">
      <c r="A184" t="s">
        <v>315</v>
      </c>
      <c r="B184" t="str">
        <f>IFERROR(INDEX(nepali_world_update!$C$3:$C$56, MATCH(A184, nepali_world_update!$A$3:$A$56,0)),"")</f>
        <v/>
      </c>
    </row>
    <row r="185" spans="1:2" x14ac:dyDescent="0.2">
      <c r="A185" t="s">
        <v>316</v>
      </c>
      <c r="B185" t="str">
        <f>IFERROR(INDEX(nepali_world_update!$C$3:$C$56, MATCH(A185, nepali_world_update!$A$3:$A$56,0)),"")</f>
        <v/>
      </c>
    </row>
    <row r="186" spans="1:2" x14ac:dyDescent="0.2">
      <c r="A186" t="s">
        <v>317</v>
      </c>
      <c r="B186" t="str">
        <f>IFERROR(INDEX(nepali_world_update!$C$3:$C$56, MATCH(A186, nepali_world_update!$A$3:$A$56,0)),"")</f>
        <v/>
      </c>
    </row>
    <row r="187" spans="1:2" x14ac:dyDescent="0.2">
      <c r="A187" t="s">
        <v>318</v>
      </c>
      <c r="B187" t="str">
        <f>IFERROR(INDEX(nepali_world_update!$C$3:$C$56, MATCH(A187, nepali_world_update!$A$3:$A$56,0)),"")</f>
        <v/>
      </c>
    </row>
    <row r="188" spans="1:2" x14ac:dyDescent="0.2">
      <c r="A188" t="s">
        <v>319</v>
      </c>
      <c r="B188" t="str">
        <f>IFERROR(INDEX(nepali_world_update!$C$3:$C$56, MATCH(A188, nepali_world_update!$A$3:$A$56,0)),"")</f>
        <v/>
      </c>
    </row>
    <row r="189" spans="1:2" x14ac:dyDescent="0.2">
      <c r="A189" t="s">
        <v>320</v>
      </c>
      <c r="B189">
        <f>IFERROR(INDEX(nepali_world_update!$C$3:$C$56, MATCH(A189, nepali_world_update!$A$3:$A$56,0)),"")</f>
        <v>27</v>
      </c>
    </row>
    <row r="190" spans="1:2" x14ac:dyDescent="0.2">
      <c r="A190" t="s">
        <v>321</v>
      </c>
      <c r="B190" t="str">
        <f>IFERROR(INDEX(nepali_world_update!$C$3:$C$56, MATCH(A190, nepali_world_update!$A$3:$A$56,0)),"")</f>
        <v/>
      </c>
    </row>
    <row r="191" spans="1:2" x14ac:dyDescent="0.2">
      <c r="A191" t="s">
        <v>322</v>
      </c>
      <c r="B191" t="str">
        <f>IFERROR(INDEX(nepali_world_update!$C$3:$C$56, MATCH(A191, nepali_world_update!$A$3:$A$56,0)),"")</f>
        <v/>
      </c>
    </row>
    <row r="192" spans="1:2" x14ac:dyDescent="0.2">
      <c r="A192" t="s">
        <v>323</v>
      </c>
      <c r="B192" t="str">
        <f>IFERROR(INDEX(nepali_world_update!$C$3:$C$56, MATCH(A192, nepali_world_update!$A$3:$A$56,0)),"")</f>
        <v/>
      </c>
    </row>
    <row r="193" spans="1:2" x14ac:dyDescent="0.2">
      <c r="A193" t="s">
        <v>324</v>
      </c>
      <c r="B193" t="str">
        <f>IFERROR(INDEX(nepali_world_update!$C$3:$C$56, MATCH(A193, nepali_world_update!$A$3:$A$56,0)),"")</f>
        <v/>
      </c>
    </row>
    <row r="194" spans="1:2" x14ac:dyDescent="0.2">
      <c r="A194" t="s">
        <v>325</v>
      </c>
      <c r="B194" t="str">
        <f>IFERROR(INDEX(nepali_world_update!$C$3:$C$56, MATCH(A194, nepali_world_update!$A$3:$A$56,0)),"")</f>
        <v/>
      </c>
    </row>
    <row r="195" spans="1:2" x14ac:dyDescent="0.2">
      <c r="A195" t="s">
        <v>326</v>
      </c>
      <c r="B195" t="str">
        <f>IFERROR(INDEX(nepali_world_update!$C$3:$C$56, MATCH(A195, nepali_world_update!$A$3:$A$56,0)),"")</f>
        <v/>
      </c>
    </row>
    <row r="196" spans="1:2" x14ac:dyDescent="0.2">
      <c r="A196" t="s">
        <v>327</v>
      </c>
      <c r="B196" t="str">
        <f>IFERROR(INDEX(nepali_world_update!$C$3:$C$56, MATCH(A196, nepali_world_update!$A$3:$A$56,0)),"")</f>
        <v/>
      </c>
    </row>
    <row r="197" spans="1:2" x14ac:dyDescent="0.2">
      <c r="A197" t="s">
        <v>328</v>
      </c>
      <c r="B197" t="str">
        <f>IFERROR(INDEX(nepali_world_update!$C$3:$C$56, MATCH(A197, nepali_world_update!$A$3:$A$56,0)),"")</f>
        <v/>
      </c>
    </row>
    <row r="198" spans="1:2" x14ac:dyDescent="0.2">
      <c r="A198" t="s">
        <v>329</v>
      </c>
      <c r="B198">
        <f>IFERROR(INDEX(nepali_world_update!$C$3:$C$56, MATCH(A198, nepali_world_update!$A$3:$A$56,0)),"")</f>
        <v>4</v>
      </c>
    </row>
    <row r="199" spans="1:2" x14ac:dyDescent="0.2">
      <c r="A199" t="s">
        <v>330</v>
      </c>
      <c r="B199" t="str">
        <f>IFERROR(INDEX(nepali_world_update!$C$3:$C$56, MATCH(A199, nepali_world_update!$A$3:$A$56,0)),"")</f>
        <v/>
      </c>
    </row>
    <row r="200" spans="1:2" x14ac:dyDescent="0.2">
      <c r="A200" t="s">
        <v>331</v>
      </c>
      <c r="B200" t="str">
        <f>IFERROR(INDEX(nepali_world_update!$C$3:$C$56, MATCH(A200, nepali_world_update!$A$3:$A$56,0)),"")</f>
        <v/>
      </c>
    </row>
    <row r="201" spans="1:2" x14ac:dyDescent="0.2">
      <c r="A201" t="s">
        <v>332</v>
      </c>
      <c r="B201" t="str">
        <f>IFERROR(INDEX(nepali_world_update!$C$3:$C$56, MATCH(A201, nepali_world_update!$A$3:$A$56,0)),"")</f>
        <v/>
      </c>
    </row>
    <row r="202" spans="1:2" x14ac:dyDescent="0.2">
      <c r="A202" t="s">
        <v>333</v>
      </c>
      <c r="B202" t="str">
        <f>IFERROR(INDEX(nepali_world_update!$C$3:$C$56, MATCH(A202, nepali_world_update!$A$3:$A$56,0)),"")</f>
        <v/>
      </c>
    </row>
    <row r="203" spans="1:2" x14ac:dyDescent="0.2">
      <c r="A203" t="s">
        <v>334</v>
      </c>
      <c r="B203" t="str">
        <f>IFERROR(INDEX(nepali_world_update!$C$3:$C$56, MATCH(A203, nepali_world_update!$A$3:$A$56,0)),"")</f>
        <v/>
      </c>
    </row>
    <row r="204" spans="1:2" x14ac:dyDescent="0.2">
      <c r="A204" t="s">
        <v>335</v>
      </c>
      <c r="B204" t="str">
        <f>IFERROR(INDEX(nepali_world_update!$C$3:$C$56, MATCH(A204, nepali_world_update!$A$3:$A$56,0)),"")</f>
        <v/>
      </c>
    </row>
    <row r="205" spans="1:2" x14ac:dyDescent="0.2">
      <c r="A205" t="s">
        <v>336</v>
      </c>
      <c r="B205" t="str">
        <f>IFERROR(INDEX(nepali_world_update!$C$3:$C$56, MATCH(A205, nepali_world_update!$A$3:$A$56,0)),"")</f>
        <v/>
      </c>
    </row>
    <row r="206" spans="1:2" x14ac:dyDescent="0.2">
      <c r="A206" t="s">
        <v>337</v>
      </c>
      <c r="B206" t="str">
        <f>IFERROR(INDEX(nepali_world_update!$C$3:$C$56, MATCH(A206, nepali_world_update!$A$3:$A$56,0)),"")</f>
        <v/>
      </c>
    </row>
    <row r="207" spans="1:2" x14ac:dyDescent="0.2">
      <c r="A207" t="s">
        <v>338</v>
      </c>
      <c r="B207" t="str">
        <f>IFERROR(INDEX(nepali_world_update!$C$3:$C$56, MATCH(A207, nepali_world_update!$A$3:$A$56,0)),"")</f>
        <v/>
      </c>
    </row>
    <row r="208" spans="1:2" x14ac:dyDescent="0.2">
      <c r="A208" t="s">
        <v>339</v>
      </c>
      <c r="B208" t="str">
        <f>IFERROR(INDEX(nepali_world_update!$C$3:$C$56, MATCH(A208, nepali_world_update!$A$3:$A$56,0)),"")</f>
        <v/>
      </c>
    </row>
    <row r="209" spans="1:2" x14ac:dyDescent="0.2">
      <c r="A209" t="s">
        <v>340</v>
      </c>
      <c r="B209" t="str">
        <f>IFERROR(INDEX(nepali_world_update!$C$3:$C$56, MATCH(A209, nepali_world_update!$A$3:$A$56,0)),"")</f>
        <v/>
      </c>
    </row>
    <row r="210" spans="1:2" x14ac:dyDescent="0.2">
      <c r="A210" t="s">
        <v>341</v>
      </c>
      <c r="B210" t="str">
        <f>IFERROR(INDEX(nepali_world_update!$C$3:$C$56, MATCH(A210, nepali_world_update!$A$3:$A$56,0)),"")</f>
        <v/>
      </c>
    </row>
    <row r="211" spans="1:2" x14ac:dyDescent="0.2">
      <c r="A211" t="s">
        <v>342</v>
      </c>
      <c r="B211" t="str">
        <f>IFERROR(INDEX(nepali_world_update!$C$3:$C$56, MATCH(A211, nepali_world_update!$A$3:$A$56,0)),"")</f>
        <v/>
      </c>
    </row>
    <row r="212" spans="1:2" x14ac:dyDescent="0.2">
      <c r="A212" t="s">
        <v>343</v>
      </c>
      <c r="B212" t="str">
        <f>IFERROR(INDEX(nepali_world_update!$C$3:$C$56, MATCH(A212, nepali_world_update!$A$3:$A$56,0)),"")</f>
        <v/>
      </c>
    </row>
    <row r="213" spans="1:2" x14ac:dyDescent="0.2">
      <c r="A213" t="s">
        <v>344</v>
      </c>
      <c r="B213" t="str">
        <f>IFERROR(INDEX(nepali_world_update!$C$3:$C$56, MATCH(A213, nepali_world_update!$A$3:$A$56,0)),"")</f>
        <v/>
      </c>
    </row>
    <row r="214" spans="1:2" x14ac:dyDescent="0.2">
      <c r="A214" t="s">
        <v>345</v>
      </c>
      <c r="B214" t="str">
        <f>IFERROR(INDEX(nepali_world_update!$C$3:$C$56, MATCH(A214, nepali_world_update!$A$3:$A$56,0)),"")</f>
        <v/>
      </c>
    </row>
    <row r="215" spans="1:2" x14ac:dyDescent="0.2">
      <c r="A215" t="s">
        <v>346</v>
      </c>
      <c r="B215" t="str">
        <f>IFERROR(INDEX(nepali_world_update!$C$3:$C$56, MATCH(A215, nepali_world_update!$A$3:$A$56,0)),"")</f>
        <v/>
      </c>
    </row>
    <row r="216" spans="1:2" x14ac:dyDescent="0.2">
      <c r="A216" t="s">
        <v>347</v>
      </c>
      <c r="B216" t="str">
        <f>IFERROR(INDEX(nepali_world_update!$C$3:$C$56, MATCH(A216, nepali_world_update!$A$3:$A$56,0)),"")</f>
        <v/>
      </c>
    </row>
    <row r="217" spans="1:2" x14ac:dyDescent="0.2">
      <c r="A217" t="s">
        <v>348</v>
      </c>
      <c r="B217" t="str">
        <f>IFERROR(INDEX(nepali_world_update!$C$3:$C$56, MATCH(A217, nepali_world_update!$A$3:$A$56,0)),"")</f>
        <v/>
      </c>
    </row>
    <row r="218" spans="1:2" x14ac:dyDescent="0.2">
      <c r="A218" t="s">
        <v>349</v>
      </c>
      <c r="B218" t="str">
        <f>IFERROR(INDEX(nepali_world_update!$C$3:$C$56, MATCH(A218, nepali_world_update!$A$3:$A$56,0)),"")</f>
        <v/>
      </c>
    </row>
    <row r="219" spans="1:2" x14ac:dyDescent="0.2">
      <c r="A219" t="s">
        <v>350</v>
      </c>
      <c r="B219" t="str">
        <f>IFERROR(INDEX(nepali_world_update!$C$3:$C$56, MATCH(A219, nepali_world_update!$A$3:$A$56,0)),"")</f>
        <v/>
      </c>
    </row>
    <row r="220" spans="1:2" x14ac:dyDescent="0.2">
      <c r="A220" t="s">
        <v>351</v>
      </c>
      <c r="B220" t="str">
        <f>IFERROR(INDEX(nepali_world_update!$C$3:$C$56, MATCH(A220, nepali_world_update!$A$3:$A$56,0)),"")</f>
        <v/>
      </c>
    </row>
    <row r="221" spans="1:2" x14ac:dyDescent="0.2">
      <c r="A221" t="s">
        <v>352</v>
      </c>
      <c r="B221" t="str">
        <f>IFERROR(INDEX(nepali_world_update!$C$3:$C$56, MATCH(A221, nepali_world_update!$A$3:$A$56,0)),"")</f>
        <v/>
      </c>
    </row>
    <row r="222" spans="1:2" x14ac:dyDescent="0.2">
      <c r="A222" t="s">
        <v>353</v>
      </c>
      <c r="B222" t="str">
        <f>IFERROR(INDEX(nepali_world_update!$C$3:$C$56, MATCH(A222, nepali_world_update!$A$3:$A$56,0)),"")</f>
        <v/>
      </c>
    </row>
    <row r="223" spans="1:2" x14ac:dyDescent="0.2">
      <c r="A223" t="s">
        <v>354</v>
      </c>
      <c r="B223" t="str">
        <f>IFERROR(INDEX(nepali_world_update!$C$3:$C$56, MATCH(A223, nepali_world_update!$A$3:$A$56,0)),"")</f>
        <v/>
      </c>
    </row>
    <row r="224" spans="1:2" x14ac:dyDescent="0.2">
      <c r="A224" t="s">
        <v>355</v>
      </c>
      <c r="B224" t="str">
        <f>IFERROR(INDEX(nepali_world_update!$C$3:$C$56, MATCH(A224, nepali_world_update!$A$3:$A$56,0)),"")</f>
        <v/>
      </c>
    </row>
    <row r="225" spans="1:2" x14ac:dyDescent="0.2">
      <c r="A225" t="s">
        <v>356</v>
      </c>
      <c r="B225" t="str">
        <f>IFERROR(INDEX(nepali_world_update!$C$3:$C$56, MATCH(A225, nepali_world_update!$A$3:$A$56,0)),"")</f>
        <v/>
      </c>
    </row>
    <row r="226" spans="1:2" x14ac:dyDescent="0.2">
      <c r="A226" t="s">
        <v>357</v>
      </c>
      <c r="B226" t="str">
        <f>IFERROR(INDEX(nepali_world_update!$C$3:$C$56, MATCH(A226, nepali_world_update!$A$3:$A$56,0)),"")</f>
        <v/>
      </c>
    </row>
    <row r="227" spans="1:2" x14ac:dyDescent="0.2">
      <c r="A227" t="s">
        <v>358</v>
      </c>
      <c r="B227" t="str">
        <f>IFERROR(INDEX(nepali_world_update!$C$3:$C$56, MATCH(A227, nepali_world_update!$A$3:$A$56,0)),"")</f>
        <v/>
      </c>
    </row>
    <row r="228" spans="1:2" x14ac:dyDescent="0.2">
      <c r="A228" t="s">
        <v>359</v>
      </c>
      <c r="B228" t="str">
        <f>IFERROR(INDEX(nepali_world_update!$C$3:$C$56, MATCH(A228, nepali_world_update!$A$3:$A$56,0)),"")</f>
        <v/>
      </c>
    </row>
    <row r="229" spans="1:2" x14ac:dyDescent="0.2">
      <c r="A229" t="s">
        <v>360</v>
      </c>
      <c r="B229" t="str">
        <f>IFERROR(INDEX(nepali_world_update!$C$3:$C$56, MATCH(A229, nepali_world_update!$A$3:$A$56,0)),"")</f>
        <v/>
      </c>
    </row>
    <row r="230" spans="1:2" x14ac:dyDescent="0.2">
      <c r="A230" t="s">
        <v>361</v>
      </c>
      <c r="B230" t="str">
        <f>IFERROR(INDEX(nepali_world_update!$C$3:$C$56, MATCH(A230, nepali_world_update!$A$3:$A$56,0)),"")</f>
        <v/>
      </c>
    </row>
    <row r="231" spans="1:2" x14ac:dyDescent="0.2">
      <c r="A231" t="s">
        <v>362</v>
      </c>
      <c r="B231" t="str">
        <f>IFERROR(INDEX(nepali_world_update!$C$3:$C$56, MATCH(A231, nepali_world_update!$A$3:$A$56,0)),"")</f>
        <v/>
      </c>
    </row>
    <row r="232" spans="1:2" x14ac:dyDescent="0.2">
      <c r="A232" t="s">
        <v>363</v>
      </c>
      <c r="B232" t="str">
        <f>IFERROR(INDEX(nepali_world_update!$C$3:$C$56, MATCH(A232, nepali_world_update!$A$3:$A$56,0)),"")</f>
        <v/>
      </c>
    </row>
    <row r="233" spans="1:2" x14ac:dyDescent="0.2">
      <c r="A233" t="s">
        <v>364</v>
      </c>
      <c r="B233">
        <f>IFERROR(INDEX(nepali_world_update!$C$3:$C$56, MATCH(A233, nepali_world_update!$A$3:$A$56,0)),"")</f>
        <v>1</v>
      </c>
    </row>
    <row r="234" spans="1:2" x14ac:dyDescent="0.2">
      <c r="A234" t="s">
        <v>365</v>
      </c>
      <c r="B234" t="str">
        <f>IFERROR(INDEX(nepali_world_update!$C$3:$C$56, MATCH(A234, nepali_world_update!$A$3:$A$56,0)),"")</f>
        <v/>
      </c>
    </row>
    <row r="235" spans="1:2" x14ac:dyDescent="0.2">
      <c r="A235" t="s">
        <v>366</v>
      </c>
      <c r="B235" t="str">
        <f>IFERROR(INDEX(nepali_world_update!$C$3:$C$56, MATCH(A235, nepali_world_update!$A$3:$A$56,0)),"")</f>
        <v/>
      </c>
    </row>
    <row r="236" spans="1:2" x14ac:dyDescent="0.2">
      <c r="A236" t="s">
        <v>367</v>
      </c>
      <c r="B236" t="str">
        <f>IFERROR(INDEX(nepali_world_update!$C$3:$C$56, MATCH(A236, nepali_world_update!$A$3:$A$56,0)),"")</f>
        <v/>
      </c>
    </row>
    <row r="237" spans="1:2" x14ac:dyDescent="0.2">
      <c r="A237" t="s">
        <v>368</v>
      </c>
      <c r="B237" t="str">
        <f>IFERROR(INDEX(nepali_world_update!$C$3:$C$56, MATCH(A237, nepali_world_update!$A$3:$A$56,0)),"")</f>
        <v/>
      </c>
    </row>
    <row r="238" spans="1:2" x14ac:dyDescent="0.2">
      <c r="A238" t="s">
        <v>369</v>
      </c>
      <c r="B238" t="str">
        <f>IFERROR(INDEX(nepali_world_update!$C$3:$C$56, MATCH(A238, nepali_world_update!$A$3:$A$56,0)),"")</f>
        <v/>
      </c>
    </row>
    <row r="239" spans="1:2" x14ac:dyDescent="0.2">
      <c r="A239" t="s">
        <v>370</v>
      </c>
      <c r="B239">
        <f>IFERROR(INDEX(nepali_world_update!$C$3:$C$56, MATCH(A239, nepali_world_update!$A$3:$A$56,0)),"")</f>
        <v>1500</v>
      </c>
    </row>
    <row r="240" spans="1:2" x14ac:dyDescent="0.2">
      <c r="A240" t="s">
        <v>371</v>
      </c>
      <c r="B240" t="str">
        <f>IFERROR(INDEX(nepali_world_update!$C$3:$C$56, MATCH(A240, nepali_world_update!$A$3:$A$56,0)),"")</f>
        <v/>
      </c>
    </row>
    <row r="241" spans="1:2" x14ac:dyDescent="0.2">
      <c r="A241" t="s">
        <v>372</v>
      </c>
      <c r="B241" t="str">
        <f>IFERROR(INDEX(nepali_world_update!$C$3:$C$56, MATCH(A241, nepali_world_update!$A$3:$A$56,0)),"")</f>
        <v/>
      </c>
    </row>
    <row r="242" spans="1:2" x14ac:dyDescent="0.2">
      <c r="A242" t="s">
        <v>373</v>
      </c>
      <c r="B242" t="str">
        <f>IFERROR(INDEX(nepali_world_update!$C$3:$C$56, MATCH(A242, nepali_world_update!$A$3:$A$56,0)),"")</f>
        <v/>
      </c>
    </row>
    <row r="243" spans="1:2" x14ac:dyDescent="0.2">
      <c r="A243" t="s">
        <v>374</v>
      </c>
      <c r="B243" t="str">
        <f>IFERROR(INDEX(nepali_world_update!$C$3:$C$56, MATCH(A243, nepali_world_update!$A$3:$A$56,0)),"")</f>
        <v/>
      </c>
    </row>
    <row r="244" spans="1:2" x14ac:dyDescent="0.2">
      <c r="A244" t="s">
        <v>375</v>
      </c>
      <c r="B244" t="str">
        <f>IFERROR(INDEX(nepali_world_update!$C$3:$C$56, MATCH(A244, nepali_world_update!$A$3:$A$56,0)),"")</f>
        <v/>
      </c>
    </row>
    <row r="245" spans="1:2" x14ac:dyDescent="0.2">
      <c r="A245" t="s">
        <v>376</v>
      </c>
      <c r="B245" t="str">
        <f>IFERROR(INDEX(nepali_world_update!$C$3:$C$56, MATCH(A245, nepali_world_update!$A$3:$A$56,0)),"")</f>
        <v/>
      </c>
    </row>
    <row r="246" spans="1:2" x14ac:dyDescent="0.2">
      <c r="A246" t="s">
        <v>377</v>
      </c>
      <c r="B246" t="str">
        <f>IFERROR(INDEX(nepali_world_update!$C$3:$C$56, MATCH(A246, nepali_world_update!$A$3:$A$56,0)),"")</f>
        <v/>
      </c>
    </row>
    <row r="247" spans="1:2" x14ac:dyDescent="0.2">
      <c r="A247" t="s">
        <v>378</v>
      </c>
      <c r="B247" t="str">
        <f>IFERROR(INDEX(nepali_world_update!$C$3:$C$56, MATCH(A247, nepali_world_update!$A$3:$A$56,0)),"")</f>
        <v/>
      </c>
    </row>
    <row r="248" spans="1:2" x14ac:dyDescent="0.2">
      <c r="A248" t="s">
        <v>379</v>
      </c>
      <c r="B248" t="str">
        <f>IFERROR(INDEX(nepali_world_update!$C$3:$C$56, MATCH(A248, nepali_world_update!$A$3:$A$56,0)),"")</f>
        <v/>
      </c>
    </row>
    <row r="249" spans="1:2" x14ac:dyDescent="0.2">
      <c r="A249" t="s">
        <v>380</v>
      </c>
      <c r="B249" t="str">
        <f>IFERROR(INDEX(nepali_world_update!$C$3:$C$56, MATCH(A249, nepali_world_update!$A$3:$A$56,0)),"")</f>
        <v/>
      </c>
    </row>
    <row r="250" spans="1:2" x14ac:dyDescent="0.2">
      <c r="A250" t="s">
        <v>381</v>
      </c>
      <c r="B250" t="str">
        <f>IFERROR(INDEX(nepali_world_update!$C$3:$C$56, MATCH(A250, nepali_world_update!$A$3:$A$56,0)),"")</f>
        <v/>
      </c>
    </row>
    <row r="251" spans="1:2" x14ac:dyDescent="0.2">
      <c r="A251" t="s">
        <v>382</v>
      </c>
      <c r="B251" t="str">
        <f>IFERROR(INDEX(nepali_world_update!$C$3:$C$56, MATCH(A251, nepali_world_update!$A$3:$A$56,0)),"")</f>
        <v/>
      </c>
    </row>
    <row r="252" spans="1:2" x14ac:dyDescent="0.2">
      <c r="A252" t="s">
        <v>383</v>
      </c>
      <c r="B252" t="str">
        <f>IFERROR(INDEX(nepali_world_update!$C$3:$C$56, MATCH(A252, nepali_world_update!$A$3:$A$56,0)),"")</f>
        <v/>
      </c>
    </row>
    <row r="253" spans="1:2" x14ac:dyDescent="0.2">
      <c r="A253" t="s">
        <v>384</v>
      </c>
      <c r="B253" t="str">
        <f>IFERROR(INDEX(nepali_world_update!$C$3:$C$56, MATCH(A253, nepali_world_update!$A$3:$A$56,0)),"")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I27"/>
  <sheetViews>
    <sheetView workbookViewId="0">
      <selection activeCell="C3" sqref="C3"/>
    </sheetView>
  </sheetViews>
  <sheetFormatPr baseColWidth="10" defaultRowHeight="16" x14ac:dyDescent="0.2"/>
  <cols>
    <col min="2" max="2" width="19" bestFit="1" customWidth="1"/>
    <col min="6" max="6" width="19" bestFit="1" customWidth="1"/>
  </cols>
  <sheetData>
    <row r="1" spans="1:9" x14ac:dyDescent="0.2">
      <c r="A1" s="36" t="s">
        <v>385</v>
      </c>
      <c r="B1" s="36" t="s">
        <v>386</v>
      </c>
      <c r="C1" s="36" t="s">
        <v>387</v>
      </c>
      <c r="D1" s="36" t="s">
        <v>388</v>
      </c>
      <c r="E1" s="36" t="s">
        <v>126</v>
      </c>
      <c r="F1" t="s">
        <v>389</v>
      </c>
      <c r="G1" t="s">
        <v>390</v>
      </c>
      <c r="H1" s="36" t="s">
        <v>483</v>
      </c>
      <c r="I1" s="36" t="s">
        <v>493</v>
      </c>
    </row>
    <row r="2" spans="1:9" x14ac:dyDescent="0.2">
      <c r="A2" s="36"/>
      <c r="B2" s="36" t="s">
        <v>504</v>
      </c>
      <c r="C2" s="36">
        <f>SUM(C3:C27)</f>
        <v>5247</v>
      </c>
      <c r="D2" s="36">
        <f t="shared" ref="D2:E2" si="0">SUM(D3:D26)</f>
        <v>73</v>
      </c>
      <c r="E2" s="36">
        <f t="shared" si="0"/>
        <v>455</v>
      </c>
      <c r="H2" s="36" t="s">
        <v>531</v>
      </c>
      <c r="I2" s="36"/>
    </row>
    <row r="3" spans="1:9" x14ac:dyDescent="0.2">
      <c r="A3" s="36" t="str">
        <f>INDEX(G3:G16, MATCH(B3,F3:F16))</f>
        <v>Australia</v>
      </c>
      <c r="B3" s="36" t="s">
        <v>145</v>
      </c>
      <c r="C3" s="36">
        <v>11</v>
      </c>
      <c r="D3" s="36">
        <v>0</v>
      </c>
      <c r="E3" s="36"/>
      <c r="F3" t="s">
        <v>145</v>
      </c>
      <c r="G3" t="s">
        <v>145</v>
      </c>
      <c r="H3" t="s">
        <v>468</v>
      </c>
      <c r="I3">
        <v>1</v>
      </c>
    </row>
    <row r="4" spans="1:9" x14ac:dyDescent="0.2">
      <c r="A4" s="36" t="str">
        <f>INDEX(G4:G16, MATCH(B4,F4:F16))</f>
        <v>Bahrain</v>
      </c>
      <c r="B4" s="36" t="s">
        <v>157</v>
      </c>
      <c r="C4" s="44">
        <v>126</v>
      </c>
      <c r="D4" s="36">
        <v>0</v>
      </c>
      <c r="E4" s="36">
        <v>34</v>
      </c>
      <c r="F4" t="s">
        <v>157</v>
      </c>
      <c r="G4" t="s">
        <v>157</v>
      </c>
      <c r="H4" t="s">
        <v>484</v>
      </c>
      <c r="I4">
        <v>2</v>
      </c>
    </row>
    <row r="5" spans="1:9" x14ac:dyDescent="0.2">
      <c r="A5" s="36" t="str">
        <f>INDEX(G5:G16, MATCH(B5,F5:F16))</f>
        <v>Germany</v>
      </c>
      <c r="B5" s="36" t="s">
        <v>189</v>
      </c>
      <c r="C5" s="36">
        <v>4</v>
      </c>
      <c r="D5" s="36">
        <v>0</v>
      </c>
      <c r="E5" s="36"/>
      <c r="F5" t="s">
        <v>189</v>
      </c>
      <c r="G5" t="s">
        <v>189</v>
      </c>
      <c r="H5" t="s">
        <v>469</v>
      </c>
      <c r="I5">
        <v>3</v>
      </c>
    </row>
    <row r="6" spans="1:9" x14ac:dyDescent="0.2">
      <c r="A6" s="36" t="str">
        <f>INDEX(G6:G16, MATCH(B6,F6:F16))</f>
        <v>China</v>
      </c>
      <c r="B6" s="36" t="s">
        <v>391</v>
      </c>
      <c r="C6" s="36">
        <v>2</v>
      </c>
      <c r="D6" s="36">
        <v>0</v>
      </c>
      <c r="E6" s="36"/>
      <c r="F6" t="s">
        <v>391</v>
      </c>
      <c r="G6" t="s">
        <v>174</v>
      </c>
      <c r="H6" t="s">
        <v>485</v>
      </c>
      <c r="I6">
        <v>4</v>
      </c>
    </row>
    <row r="7" spans="1:9" x14ac:dyDescent="0.2">
      <c r="A7" s="36" t="str">
        <f>INDEX(G7:G16, MATCH(B7,F7:F16))</f>
        <v>Japan</v>
      </c>
      <c r="B7" s="36" t="s">
        <v>248</v>
      </c>
      <c r="C7" s="44">
        <v>6</v>
      </c>
      <c r="D7" s="36">
        <v>1</v>
      </c>
      <c r="E7" s="36"/>
      <c r="F7" t="s">
        <v>248</v>
      </c>
      <c r="G7" t="s">
        <v>248</v>
      </c>
      <c r="H7" t="s">
        <v>486</v>
      </c>
      <c r="I7" s="37">
        <v>6</v>
      </c>
    </row>
    <row r="8" spans="1:9" x14ac:dyDescent="0.2">
      <c r="A8" s="36" t="str">
        <f>INDEX(G8:G16, MATCH(B8,F8:F16))</f>
        <v>Kuwait</v>
      </c>
      <c r="B8" s="36" t="s">
        <v>259</v>
      </c>
      <c r="C8" s="36">
        <v>42</v>
      </c>
      <c r="D8" s="36">
        <v>0</v>
      </c>
      <c r="E8" s="36"/>
      <c r="F8" t="s">
        <v>259</v>
      </c>
      <c r="G8" t="s">
        <v>259</v>
      </c>
      <c r="H8" t="s">
        <v>487</v>
      </c>
      <c r="I8">
        <v>6</v>
      </c>
    </row>
    <row r="9" spans="1:9" x14ac:dyDescent="0.2">
      <c r="A9" s="36" t="str">
        <f>INDEX(G9:G16, MATCH(B9,F9:F16))</f>
        <v>Malaysia</v>
      </c>
      <c r="B9" s="36" t="s">
        <v>291</v>
      </c>
      <c r="C9" s="44">
        <v>12</v>
      </c>
      <c r="D9" s="36">
        <v>0</v>
      </c>
      <c r="E9" s="36"/>
      <c r="F9" t="s">
        <v>291</v>
      </c>
      <c r="G9" t="s">
        <v>291</v>
      </c>
      <c r="H9" t="s">
        <v>494</v>
      </c>
      <c r="I9">
        <v>7</v>
      </c>
    </row>
    <row r="10" spans="1:9" x14ac:dyDescent="0.2">
      <c r="A10" s="36" t="str">
        <f>INDEX(G10:G16, MATCH(B10,F10:F16))</f>
        <v>Myanmar</v>
      </c>
      <c r="B10" s="36" t="s">
        <v>282</v>
      </c>
      <c r="C10" s="36">
        <v>1</v>
      </c>
      <c r="D10" s="36">
        <v>0</v>
      </c>
      <c r="E10" s="36"/>
      <c r="F10" t="s">
        <v>282</v>
      </c>
      <c r="G10" t="s">
        <v>282</v>
      </c>
      <c r="H10" t="s">
        <v>470</v>
      </c>
      <c r="I10">
        <v>8</v>
      </c>
    </row>
    <row r="11" spans="1:9" x14ac:dyDescent="0.2">
      <c r="A11" s="36" t="str">
        <f>INDEX(G11:G16, MATCH(B11,F11:F16))</f>
        <v>Portugal</v>
      </c>
      <c r="B11" s="36" t="s">
        <v>320</v>
      </c>
      <c r="C11" s="36">
        <v>27</v>
      </c>
      <c r="D11" s="36">
        <v>0</v>
      </c>
      <c r="E11" s="36">
        <v>3</v>
      </c>
      <c r="F11" t="s">
        <v>320</v>
      </c>
      <c r="G11" t="s">
        <v>320</v>
      </c>
      <c r="H11" t="s">
        <v>471</v>
      </c>
      <c r="I11">
        <v>9</v>
      </c>
    </row>
    <row r="12" spans="1:9" x14ac:dyDescent="0.2">
      <c r="A12" s="36" t="str">
        <f>INDEX(G12:G16, MATCH(B12,F12:F16))</f>
        <v>Saudi Arabia</v>
      </c>
      <c r="B12" s="36" t="s">
        <v>329</v>
      </c>
      <c r="C12" s="36">
        <v>4</v>
      </c>
      <c r="D12" s="36">
        <v>0</v>
      </c>
      <c r="E12" s="36">
        <v>3</v>
      </c>
      <c r="F12" t="s">
        <v>329</v>
      </c>
      <c r="G12" t="s">
        <v>329</v>
      </c>
      <c r="H12" t="s">
        <v>488</v>
      </c>
      <c r="I12">
        <v>10</v>
      </c>
    </row>
    <row r="13" spans="1:9" x14ac:dyDescent="0.2">
      <c r="A13" s="36" t="str">
        <f>INDEX(G13:G16, MATCH(B13,F13:F16))</f>
        <v>Spain</v>
      </c>
      <c r="B13" s="36" t="s">
        <v>199</v>
      </c>
      <c r="C13" s="36">
        <v>18</v>
      </c>
      <c r="D13" s="36">
        <v>0</v>
      </c>
      <c r="E13" s="36">
        <v>10</v>
      </c>
      <c r="F13" t="s">
        <v>199</v>
      </c>
      <c r="G13" t="s">
        <v>199</v>
      </c>
      <c r="H13" t="s">
        <v>472</v>
      </c>
      <c r="I13">
        <v>11</v>
      </c>
    </row>
    <row r="14" spans="1:9" x14ac:dyDescent="0.2">
      <c r="A14" s="36" t="str">
        <f>INDEX(G14:G16, MATCH(B14,F14:F16))</f>
        <v>United Arab Emirates</v>
      </c>
      <c r="B14" s="36" t="s">
        <v>140</v>
      </c>
      <c r="C14" s="44">
        <v>100</v>
      </c>
      <c r="D14" s="44">
        <v>5</v>
      </c>
      <c r="E14" s="36"/>
      <c r="F14" t="s">
        <v>140</v>
      </c>
      <c r="G14" t="s">
        <v>140</v>
      </c>
      <c r="H14" t="s">
        <v>489</v>
      </c>
      <c r="I14">
        <v>12</v>
      </c>
    </row>
    <row r="15" spans="1:9" x14ac:dyDescent="0.2">
      <c r="A15" s="36" t="str">
        <f>INDEX(G15:G16, MATCH(B15,F15:F16))</f>
        <v>UK</v>
      </c>
      <c r="B15" s="36" t="s">
        <v>392</v>
      </c>
      <c r="C15" s="44">
        <v>1000</v>
      </c>
      <c r="D15" s="44">
        <v>49</v>
      </c>
      <c r="E15" s="36">
        <v>150</v>
      </c>
      <c r="F15" t="s">
        <v>392</v>
      </c>
      <c r="G15" t="s">
        <v>213</v>
      </c>
      <c r="H15" t="s">
        <v>490</v>
      </c>
      <c r="I15">
        <v>13</v>
      </c>
    </row>
    <row r="16" spans="1:9" x14ac:dyDescent="0.2">
      <c r="A16" s="36" t="str">
        <f>INDEX(G16:G16, MATCH(B16,F16:F16))</f>
        <v>USA</v>
      </c>
      <c r="B16" s="36" t="s">
        <v>393</v>
      </c>
      <c r="C16" s="44">
        <v>1500</v>
      </c>
      <c r="D16" s="44">
        <v>15</v>
      </c>
      <c r="E16" s="36">
        <v>250</v>
      </c>
      <c r="F16" t="s">
        <v>393</v>
      </c>
      <c r="G16" t="s">
        <v>370</v>
      </c>
      <c r="H16" t="s">
        <v>473</v>
      </c>
      <c r="I16">
        <v>14</v>
      </c>
    </row>
    <row r="17" spans="1:9" x14ac:dyDescent="0.2">
      <c r="A17" s="36" t="str">
        <f t="shared" ref="A17:A26" si="1">INDEX(G17:G17, MATCH(B17,F17:F17))</f>
        <v>Turkey</v>
      </c>
      <c r="B17" t="s">
        <v>364</v>
      </c>
      <c r="C17" s="36">
        <v>1</v>
      </c>
      <c r="D17" s="36">
        <v>1</v>
      </c>
      <c r="E17" s="36"/>
      <c r="F17" t="s">
        <v>364</v>
      </c>
      <c r="G17" t="s">
        <v>364</v>
      </c>
      <c r="H17" t="s">
        <v>474</v>
      </c>
      <c r="I17">
        <v>15</v>
      </c>
    </row>
    <row r="18" spans="1:9" x14ac:dyDescent="0.2">
      <c r="A18" s="36" t="str">
        <f t="shared" si="1"/>
        <v>Netherlands</v>
      </c>
      <c r="B18" t="s">
        <v>302</v>
      </c>
      <c r="C18" s="36">
        <v>1</v>
      </c>
      <c r="D18" s="36">
        <v>1</v>
      </c>
      <c r="E18" s="36"/>
      <c r="F18" t="s">
        <v>302</v>
      </c>
      <c r="G18" t="s">
        <v>302</v>
      </c>
      <c r="H18" t="s">
        <v>491</v>
      </c>
      <c r="I18">
        <v>16</v>
      </c>
    </row>
    <row r="19" spans="1:9" x14ac:dyDescent="0.2">
      <c r="A19" s="36" t="str">
        <f t="shared" si="1"/>
        <v>Ireland</v>
      </c>
      <c r="B19" t="s">
        <v>238</v>
      </c>
      <c r="C19" s="36">
        <v>22</v>
      </c>
      <c r="D19" s="36">
        <v>1</v>
      </c>
      <c r="E19" s="36"/>
      <c r="F19" t="s">
        <v>238</v>
      </c>
      <c r="G19" t="s">
        <v>238</v>
      </c>
      <c r="H19" t="s">
        <v>475</v>
      </c>
      <c r="I19">
        <v>17</v>
      </c>
    </row>
    <row r="20" spans="1:9" x14ac:dyDescent="0.2">
      <c r="A20" s="36" t="str">
        <f t="shared" si="1"/>
        <v>France</v>
      </c>
      <c r="B20" t="s">
        <v>209</v>
      </c>
      <c r="C20" s="36">
        <v>1</v>
      </c>
      <c r="F20" t="s">
        <v>209</v>
      </c>
      <c r="G20" t="s">
        <v>209</v>
      </c>
      <c r="H20" t="s">
        <v>476</v>
      </c>
      <c r="I20">
        <v>18</v>
      </c>
    </row>
    <row r="21" spans="1:9" x14ac:dyDescent="0.2">
      <c r="A21" s="36" t="str">
        <f t="shared" si="1"/>
        <v>New Zealand</v>
      </c>
      <c r="B21" t="s">
        <v>306</v>
      </c>
      <c r="C21" s="36">
        <v>3</v>
      </c>
      <c r="E21">
        <v>2</v>
      </c>
      <c r="F21" t="s">
        <v>306</v>
      </c>
      <c r="G21" t="s">
        <v>306</v>
      </c>
      <c r="H21" t="s">
        <v>477</v>
      </c>
      <c r="I21">
        <v>19</v>
      </c>
    </row>
    <row r="22" spans="1:9" x14ac:dyDescent="0.2">
      <c r="A22" s="36" t="str">
        <f t="shared" si="1"/>
        <v>Malta</v>
      </c>
      <c r="B22" t="s">
        <v>281</v>
      </c>
      <c r="C22" s="36">
        <v>2</v>
      </c>
      <c r="F22" t="s">
        <v>281</v>
      </c>
      <c r="G22" t="s">
        <v>281</v>
      </c>
      <c r="H22" t="s">
        <v>478</v>
      </c>
      <c r="I22">
        <v>20</v>
      </c>
    </row>
    <row r="23" spans="1:9" x14ac:dyDescent="0.2">
      <c r="A23" s="36" t="str">
        <f t="shared" si="1"/>
        <v>Canada</v>
      </c>
      <c r="B23" t="s">
        <v>171</v>
      </c>
      <c r="C23" s="36">
        <v>3</v>
      </c>
      <c r="F23" t="s">
        <v>171</v>
      </c>
      <c r="G23" t="s">
        <v>171</v>
      </c>
      <c r="H23" t="s">
        <v>479</v>
      </c>
      <c r="I23">
        <v>21</v>
      </c>
    </row>
    <row r="24" spans="1:9" x14ac:dyDescent="0.2">
      <c r="A24" s="36" t="str">
        <f t="shared" si="1"/>
        <v>Belgium</v>
      </c>
      <c r="B24" t="s">
        <v>152</v>
      </c>
      <c r="C24" s="36">
        <v>6</v>
      </c>
      <c r="F24" t="s">
        <v>152</v>
      </c>
      <c r="G24" t="s">
        <v>152</v>
      </c>
      <c r="H24" t="s">
        <v>480</v>
      </c>
      <c r="I24">
        <v>22</v>
      </c>
    </row>
    <row r="25" spans="1:9" x14ac:dyDescent="0.2">
      <c r="A25" s="36" t="str">
        <f t="shared" si="1"/>
        <v>Switzerland</v>
      </c>
      <c r="B25" t="s">
        <v>172</v>
      </c>
      <c r="C25" s="36">
        <v>5</v>
      </c>
      <c r="E25">
        <v>3</v>
      </c>
      <c r="F25" t="s">
        <v>172</v>
      </c>
      <c r="G25" t="s">
        <v>172</v>
      </c>
      <c r="H25" t="s">
        <v>481</v>
      </c>
      <c r="I25">
        <v>23</v>
      </c>
    </row>
    <row r="26" spans="1:9" x14ac:dyDescent="0.2">
      <c r="A26" s="36" t="str">
        <f t="shared" si="1"/>
        <v>Cyprus</v>
      </c>
      <c r="B26" t="s">
        <v>187</v>
      </c>
      <c r="C26" s="36">
        <v>3</v>
      </c>
      <c r="F26" t="s">
        <v>187</v>
      </c>
      <c r="G26" t="s">
        <v>187</v>
      </c>
      <c r="H26" t="s">
        <v>482</v>
      </c>
      <c r="I26">
        <v>24</v>
      </c>
    </row>
    <row r="27" spans="1:9" x14ac:dyDescent="0.2">
      <c r="B27" t="s">
        <v>537</v>
      </c>
      <c r="C27" s="37">
        <v>2347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detail</vt:lpstr>
      <vt:lpstr>overall</vt:lpstr>
      <vt:lpstr>district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2020-05-17T02:05:29Z</dcterms:modified>
</cp:coreProperties>
</file>