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rojects\HUB DB Sizing_SpaceReq\"/>
    </mc:Choice>
  </mc:AlternateContent>
  <bookViews>
    <workbookView xWindow="0" yWindow="0" windowWidth="11055" windowHeight="3480" tabRatio="517" activeTab="4"/>
  </bookViews>
  <sheets>
    <sheet name="Current" sheetId="4" r:id="rId1"/>
    <sheet name="Monthly_Annual_Growth" sheetId="2" r:id="rId2"/>
    <sheet name="Projected" sheetId="8" r:id="rId3"/>
    <sheet name="Allocation VS Used" sheetId="3" r:id="rId4"/>
    <sheet name="RAW_Daily" sheetId="6" r:id="rId5"/>
    <sheet name="RAW_Monthly" sheetId="7" r:id="rId6"/>
  </sheets>
  <definedNames>
    <definedName name="_xlnm._FilterDatabase" localSheetId="4" hidden="1">RAW_Daily!$A$1:$F$943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4" i="4"/>
  <c r="Q5" i="4"/>
  <c r="Q6" i="4"/>
  <c r="Q7" i="4"/>
  <c r="Q4" i="4"/>
  <c r="P5" i="4"/>
  <c r="P6" i="4"/>
  <c r="P8" i="4" s="1"/>
  <c r="H12" i="4" s="1"/>
  <c r="P7" i="4"/>
  <c r="P4" i="4"/>
  <c r="C7" i="4"/>
  <c r="C6" i="4"/>
  <c r="C5" i="4"/>
  <c r="C4" i="4"/>
  <c r="I7" i="4"/>
  <c r="D15" i="3"/>
  <c r="B10" i="3"/>
  <c r="F7" i="4"/>
  <c r="F5" i="4"/>
  <c r="F4" i="4"/>
  <c r="B6" i="4"/>
  <c r="I4" i="4" s="1"/>
  <c r="I5" i="4" s="1"/>
  <c r="F10" i="3"/>
  <c r="L8" i="4"/>
  <c r="M8" i="4"/>
  <c r="N8" i="4"/>
  <c r="O14" i="2"/>
  <c r="O13" i="2"/>
  <c r="O12" i="2"/>
  <c r="O11" i="2"/>
  <c r="R8" i="4" l="1"/>
  <c r="K12" i="4" s="1"/>
  <c r="Q8" i="4"/>
  <c r="I12" i="4" s="1"/>
  <c r="C8" i="4"/>
  <c r="F6" i="4"/>
  <c r="F8" i="4" s="1"/>
  <c r="D6" i="4"/>
  <c r="B8" i="4"/>
  <c r="D5" i="4"/>
  <c r="D7" i="4"/>
  <c r="D4" i="4"/>
  <c r="N11" i="2"/>
  <c r="N12" i="2"/>
  <c r="N13" i="2"/>
  <c r="N14" i="2"/>
  <c r="H10" i="3"/>
  <c r="G10" i="3"/>
  <c r="E10" i="3"/>
  <c r="F12" i="3" s="1"/>
  <c r="D10" i="3"/>
  <c r="C10" i="3"/>
  <c r="D16" i="3"/>
  <c r="A10" i="3"/>
  <c r="B1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32" i="2"/>
  <c r="E33" i="2"/>
  <c r="E34" i="2"/>
  <c r="E35" i="2"/>
  <c r="E36" i="2"/>
  <c r="E37" i="2"/>
  <c r="E38" i="2"/>
  <c r="E39" i="2"/>
  <c r="E31" i="2"/>
  <c r="M12" i="2" s="1"/>
  <c r="E17" i="2"/>
  <c r="E22" i="2"/>
  <c r="E23" i="2"/>
  <c r="E24" i="2"/>
  <c r="E25" i="2"/>
  <c r="E26" i="2"/>
  <c r="E27" i="2"/>
  <c r="E28" i="2"/>
  <c r="E29" i="2"/>
  <c r="E18" i="2"/>
  <c r="E19" i="2"/>
  <c r="E20" i="2"/>
  <c r="E21" i="2"/>
  <c r="E49" i="2"/>
  <c r="E48" i="2"/>
  <c r="E47" i="2"/>
  <c r="E46" i="2"/>
  <c r="E45" i="2"/>
  <c r="E44" i="2"/>
  <c r="E43" i="2"/>
  <c r="E42" i="2"/>
  <c r="E41" i="2"/>
  <c r="M11" i="2" s="1"/>
  <c r="D8" i="4" l="1"/>
  <c r="H12" i="3"/>
  <c r="H11" i="3"/>
  <c r="D12" i="3"/>
  <c r="D11" i="3"/>
  <c r="D18" i="3"/>
  <c r="E18" i="3" s="1"/>
  <c r="M14" i="2"/>
  <c r="M13" i="2"/>
  <c r="D17" i="3"/>
  <c r="F11" i="3"/>
  <c r="B11" i="3"/>
  <c r="D20" i="3" l="1"/>
  <c r="D19" i="3"/>
</calcChain>
</file>

<file path=xl/sharedStrings.xml><?xml version="1.0" encoding="utf-8"?>
<sst xmlns="http://schemas.openxmlformats.org/spreadsheetml/2006/main" count="1134" uniqueCount="62">
  <si>
    <t>Database</t>
  </si>
  <si>
    <t>Year</t>
  </si>
  <si>
    <t>Month</t>
  </si>
  <si>
    <t>Backup Size GB</t>
  </si>
  <si>
    <t>Compressed Backup Size MB</t>
  </si>
  <si>
    <t>Compression Ratio</t>
  </si>
  <si>
    <t>RF_pHUBPersistent</t>
  </si>
  <si>
    <t>RF_pHUBStaging</t>
  </si>
  <si>
    <t>HUB</t>
  </si>
  <si>
    <t>HUBCore</t>
  </si>
  <si>
    <t>HUBPersistent</t>
  </si>
  <si>
    <t>HUBStaging</t>
  </si>
  <si>
    <t>Difference in GB</t>
  </si>
  <si>
    <t>Size in GB</t>
  </si>
  <si>
    <t>Name</t>
  </si>
  <si>
    <t>Current Allocation</t>
  </si>
  <si>
    <t>IN GB</t>
  </si>
  <si>
    <t>2016-17 Stats</t>
  </si>
  <si>
    <t>Annual Growth in GB</t>
  </si>
  <si>
    <t>HubPersistent</t>
  </si>
  <si>
    <t>HubCore</t>
  </si>
  <si>
    <t>Hub</t>
  </si>
  <si>
    <t>HubStaging</t>
  </si>
  <si>
    <t>Total Disk Space</t>
  </si>
  <si>
    <t>Total Disk Space in GB</t>
  </si>
  <si>
    <t>Total % Used of Allocated</t>
  </si>
  <si>
    <t>Total % used of Total Disk Space</t>
  </si>
  <si>
    <t>% used of total disk space</t>
  </si>
  <si>
    <t>Total Allocated Space to all Hub DBs</t>
  </si>
  <si>
    <t>Total Used Space by all Hub DBs</t>
  </si>
  <si>
    <t>% of total disk allocated for HUB DBs</t>
  </si>
  <si>
    <t>% used of allocated space</t>
  </si>
  <si>
    <t>% of Allocation Used</t>
  </si>
  <si>
    <t>% of Disk Occupied</t>
  </si>
  <si>
    <t>Used Space</t>
  </si>
  <si>
    <t>Free</t>
  </si>
  <si>
    <t>Avg DB Size in GB</t>
  </si>
  <si>
    <t>MB</t>
  </si>
  <si>
    <t>Used (MB)</t>
  </si>
  <si>
    <t>Allocated(MB)</t>
  </si>
  <si>
    <t>Space Used(GB)</t>
  </si>
  <si>
    <t>Allocated disk space(GB)</t>
  </si>
  <si>
    <t>DB Name</t>
  </si>
  <si>
    <t>day</t>
  </si>
  <si>
    <t>hub</t>
  </si>
  <si>
    <t>hubpersistent</t>
  </si>
  <si>
    <t>Max Size in GB</t>
  </si>
  <si>
    <t>Total</t>
  </si>
  <si>
    <t>Total Allocated</t>
  </si>
  <si>
    <t>LowerLim</t>
  </si>
  <si>
    <t>UpperLim</t>
  </si>
  <si>
    <t>Projected 12 months (est.)</t>
  </si>
  <si>
    <t>Largest size of the database in a specific month throughout the year 16/17</t>
  </si>
  <si>
    <t>w logs</t>
  </si>
  <si>
    <t xml:space="preserve">w logs </t>
  </si>
  <si>
    <t>Total Allocated w Logs</t>
  </si>
  <si>
    <t>With Logs (Upper)</t>
  </si>
  <si>
    <t>With Logs</t>
  </si>
  <si>
    <t>Total With Logs</t>
  </si>
  <si>
    <t>Need to add:</t>
  </si>
  <si>
    <t>*1.25xCurrent Growth Rate</t>
  </si>
  <si>
    <t>*3xCurrent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</si>
</sst>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ck">
        <color auto="1"/>
      </left>
      <right style="thin">
        <color rgb="FFB2B2B2"/>
      </right>
      <top style="thick">
        <color auto="1"/>
      </top>
      <bottom style="thin">
        <color rgb="FFB2B2B2"/>
      </bottom>
      <diagonal/>
    </border>
    <border>
      <left style="thin">
        <color rgb="FFB2B2B2"/>
      </left>
      <right style="thick">
        <color auto="1"/>
      </right>
      <top style="thick">
        <color auto="1"/>
      </top>
      <bottom style="thin">
        <color rgb="FFB2B2B2"/>
      </bottom>
      <diagonal/>
    </border>
    <border>
      <left style="thick">
        <color auto="1"/>
      </left>
      <right/>
      <top/>
      <bottom style="double">
        <color rgb="FFFF8001"/>
      </bottom>
      <diagonal/>
    </border>
    <border>
      <left/>
      <right style="thick">
        <color auto="1"/>
      </right>
      <top/>
      <bottom style="double">
        <color rgb="FFFF800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ck">
        <color auto="1"/>
      </bottom>
      <diagonal/>
    </border>
    <border>
      <left style="thin">
        <color rgb="FFB2B2B2"/>
      </left>
      <right style="thick">
        <color auto="1"/>
      </right>
      <top style="thin">
        <color rgb="FFB2B2B2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7F7F7F"/>
      </bottom>
      <diagonal/>
    </border>
    <border>
      <left/>
      <right style="thin">
        <color rgb="FF3F3F3F"/>
      </right>
      <top/>
      <bottom style="thin">
        <color rgb="FF7F7F7F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theme="4"/>
      </right>
      <top style="thin">
        <color rgb="FF7F7F7F"/>
      </top>
      <bottom style="thin">
        <color rgb="FF3F3F3F"/>
      </bottom>
      <diagonal/>
    </border>
    <border>
      <left style="double">
        <color theme="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theme="4"/>
      </right>
      <top style="thin">
        <color rgb="FF3F3F3F"/>
      </top>
      <bottom style="thin">
        <color rgb="FF3F3F3F"/>
      </bottom>
      <diagonal/>
    </border>
    <border>
      <left style="double">
        <color theme="4"/>
      </left>
      <right/>
      <top style="thin">
        <color theme="4"/>
      </top>
      <bottom style="double">
        <color theme="4"/>
      </bottom>
      <diagonal/>
    </border>
    <border>
      <left/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thin">
        <color rgb="FF7F7F7F"/>
      </bottom>
      <diagonal/>
    </border>
    <border>
      <left/>
      <right/>
      <top style="double">
        <color theme="4"/>
      </top>
      <bottom style="thin">
        <color rgb="FF7F7F7F"/>
      </bottom>
      <diagonal/>
    </border>
    <border>
      <left/>
      <right style="double">
        <color theme="4"/>
      </right>
      <top style="double">
        <color theme="4"/>
      </top>
      <bottom style="thin">
        <color rgb="FF7F7F7F"/>
      </bottom>
      <diagonal/>
    </border>
    <border>
      <left style="thin">
        <color rgb="FF7F7F7F"/>
      </left>
      <right style="double">
        <color theme="4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6" borderId="2" applyNumberFormat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1" fillId="9" borderId="0" applyNumberFormat="0" applyBorder="0" applyAlignment="0" applyProtection="0"/>
  </cellStyleXfs>
  <cellXfs count="90">
    <xf numFmtId="0" fontId="0" fillId="0" borderId="0" xfId="0"/>
    <xf numFmtId="0" fontId="4" fillId="3" borderId="0" xfId="3"/>
    <xf numFmtId="0" fontId="6" fillId="5" borderId="2" xfId="5"/>
    <xf numFmtId="0" fontId="8" fillId="6" borderId="2" xfId="7"/>
    <xf numFmtId="2" fontId="12" fillId="0" borderId="6" xfId="12" applyNumberFormat="1"/>
    <xf numFmtId="0" fontId="13" fillId="8" borderId="0" xfId="13"/>
    <xf numFmtId="2" fontId="0" fillId="0" borderId="7" xfId="0" applyNumberFormat="1" applyBorder="1"/>
    <xf numFmtId="0" fontId="0" fillId="0" borderId="7" xfId="0" applyBorder="1"/>
    <xf numFmtId="164" fontId="13" fillId="8" borderId="0" xfId="13" applyNumberFormat="1"/>
    <xf numFmtId="164" fontId="0" fillId="0" borderId="0" xfId="0" applyNumberFormat="1"/>
    <xf numFmtId="164" fontId="1" fillId="9" borderId="0" xfId="14" applyNumberFormat="1"/>
    <xf numFmtId="2" fontId="1" fillId="9" borderId="0" xfId="14" applyNumberFormat="1"/>
    <xf numFmtId="0" fontId="7" fillId="6" borderId="3" xfId="6"/>
    <xf numFmtId="2" fontId="7" fillId="6" borderId="3" xfId="6" applyNumberFormat="1"/>
    <xf numFmtId="164" fontId="7" fillId="6" borderId="3" xfId="6" applyNumberFormat="1"/>
    <xf numFmtId="0" fontId="9" fillId="0" borderId="11" xfId="8" applyBorder="1"/>
    <xf numFmtId="0" fontId="9" fillId="0" borderId="12" xfId="8" applyBorder="1"/>
    <xf numFmtId="0" fontId="0" fillId="0" borderId="13" xfId="0" applyBorder="1"/>
    <xf numFmtId="0" fontId="0" fillId="0" borderId="14" xfId="0" applyBorder="1"/>
    <xf numFmtId="0" fontId="3" fillId="2" borderId="15" xfId="2" applyBorder="1"/>
    <xf numFmtId="0" fontId="3" fillId="2" borderId="16" xfId="2" applyBorder="1"/>
    <xf numFmtId="0" fontId="4" fillId="3" borderId="17" xfId="3" applyBorder="1"/>
    <xf numFmtId="2" fontId="4" fillId="3" borderId="18" xfId="3" applyNumberFormat="1" applyBorder="1"/>
    <xf numFmtId="0" fontId="4" fillId="3" borderId="19" xfId="3" applyBorder="1"/>
    <xf numFmtId="2" fontId="4" fillId="3" borderId="20" xfId="3" applyNumberFormat="1" applyBorder="1"/>
    <xf numFmtId="10" fontId="4" fillId="3" borderId="0" xfId="3" applyNumberFormat="1"/>
    <xf numFmtId="0" fontId="12" fillId="0" borderId="0" xfId="0" applyFont="1"/>
    <xf numFmtId="0" fontId="8" fillId="6" borderId="2" xfId="7" applyBorder="1"/>
    <xf numFmtId="0" fontId="8" fillId="6" borderId="27" xfId="7" applyBorder="1"/>
    <xf numFmtId="0" fontId="8" fillId="6" borderId="28" xfId="7" applyBorder="1"/>
    <xf numFmtId="0" fontId="7" fillId="6" borderId="3" xfId="6" applyBorder="1"/>
    <xf numFmtId="164" fontId="7" fillId="6" borderId="3" xfId="6" applyNumberFormat="1" applyBorder="1"/>
    <xf numFmtId="2" fontId="7" fillId="6" borderId="3" xfId="6" applyNumberFormat="1" applyBorder="1"/>
    <xf numFmtId="0" fontId="0" fillId="0" borderId="31" xfId="0" applyBorder="1"/>
    <xf numFmtId="0" fontId="5" fillId="4" borderId="21" xfId="4" applyBorder="1"/>
    <xf numFmtId="0" fontId="0" fillId="0" borderId="21" xfId="0" applyBorder="1"/>
    <xf numFmtId="2" fontId="0" fillId="0" borderId="21" xfId="0" applyNumberFormat="1" applyBorder="1"/>
    <xf numFmtId="0" fontId="0" fillId="0" borderId="32" xfId="0" applyBorder="1"/>
    <xf numFmtId="2" fontId="0" fillId="0" borderId="33" xfId="0" applyNumberFormat="1" applyBorder="1"/>
    <xf numFmtId="0" fontId="12" fillId="6" borderId="6" xfId="12" applyFill="1"/>
    <xf numFmtId="164" fontId="12" fillId="0" borderId="6" xfId="12" applyNumberFormat="1"/>
    <xf numFmtId="2" fontId="12" fillId="6" borderId="6" xfId="12" applyNumberFormat="1" applyFont="1" applyFill="1"/>
    <xf numFmtId="164" fontId="12" fillId="6" borderId="6" xfId="12" applyNumberFormat="1" applyFont="1" applyFill="1"/>
    <xf numFmtId="0" fontId="0" fillId="0" borderId="7" xfId="0" applyFill="1" applyBorder="1"/>
    <xf numFmtId="0" fontId="4" fillId="3" borderId="29" xfId="3" applyBorder="1" applyAlignment="1">
      <alignment horizontal="center"/>
    </xf>
    <xf numFmtId="0" fontId="4" fillId="3" borderId="30" xfId="3" applyBorder="1" applyAlignment="1">
      <alignment horizontal="center"/>
    </xf>
    <xf numFmtId="2" fontId="0" fillId="0" borderId="0" xfId="0" applyNumberFormat="1" applyBorder="1"/>
    <xf numFmtId="0" fontId="8" fillId="6" borderId="35" xfId="7" applyBorder="1"/>
    <xf numFmtId="0" fontId="0" fillId="7" borderId="37" xfId="10" applyFont="1" applyBorder="1" applyAlignment="1"/>
    <xf numFmtId="0" fontId="0" fillId="7" borderId="38" xfId="10" applyFont="1" applyBorder="1" applyAlignment="1"/>
    <xf numFmtId="0" fontId="0" fillId="7" borderId="39" xfId="10" applyFont="1" applyBorder="1" applyAlignment="1"/>
    <xf numFmtId="2" fontId="7" fillId="6" borderId="42" xfId="6" applyNumberFormat="1" applyBorder="1"/>
    <xf numFmtId="10" fontId="7" fillId="6" borderId="43" xfId="6" applyNumberFormat="1" applyBorder="1"/>
    <xf numFmtId="2" fontId="12" fillId="0" borderId="44" xfId="12" applyNumberFormat="1" applyBorder="1"/>
    <xf numFmtId="2" fontId="12" fillId="0" borderId="6" xfId="12" applyNumberFormat="1" applyBorder="1"/>
    <xf numFmtId="10" fontId="12" fillId="0" borderId="45" xfId="12" applyNumberFormat="1" applyBorder="1"/>
    <xf numFmtId="0" fontId="7" fillId="6" borderId="42" xfId="6" applyBorder="1"/>
    <xf numFmtId="0" fontId="7" fillId="6" borderId="43" xfId="6" applyBorder="1"/>
    <xf numFmtId="0" fontId="12" fillId="6" borderId="44" xfId="12" applyFill="1" applyBorder="1"/>
    <xf numFmtId="0" fontId="12" fillId="0" borderId="45" xfId="12" applyFont="1" applyBorder="1"/>
    <xf numFmtId="0" fontId="8" fillId="6" borderId="2" xfId="7" applyBorder="1" applyAlignment="1">
      <alignment vertical="center" wrapText="1"/>
    </xf>
    <xf numFmtId="0" fontId="8" fillId="6" borderId="40" xfId="7" applyBorder="1" applyAlignment="1">
      <alignment vertical="center"/>
    </xf>
    <xf numFmtId="0" fontId="8" fillId="6" borderId="2" xfId="7" applyBorder="1" applyAlignment="1">
      <alignment vertical="center"/>
    </xf>
    <xf numFmtId="0" fontId="8" fillId="6" borderId="41" xfId="7" applyBorder="1" applyAlignment="1">
      <alignment vertical="center"/>
    </xf>
    <xf numFmtId="2" fontId="7" fillId="6" borderId="36" xfId="6" applyNumberFormat="1" applyBorder="1"/>
    <xf numFmtId="164" fontId="0" fillId="0" borderId="7" xfId="0" applyNumberFormat="1" applyBorder="1"/>
    <xf numFmtId="2" fontId="12" fillId="0" borderId="6" xfId="12" applyNumberFormat="1" applyFont="1"/>
    <xf numFmtId="0" fontId="8" fillId="6" borderId="7" xfId="7" applyBorder="1" applyAlignment="1">
      <alignment wrapText="1"/>
    </xf>
    <xf numFmtId="0" fontId="8" fillId="6" borderId="49" xfId="7" applyBorder="1" applyAlignment="1">
      <alignment vertical="center" wrapText="1"/>
    </xf>
    <xf numFmtId="0" fontId="10" fillId="0" borderId="7" xfId="9" applyBorder="1"/>
    <xf numFmtId="0" fontId="11" fillId="7" borderId="5" xfId="11" applyFill="1" applyBorder="1" applyAlignment="1">
      <alignment horizontal="center" wrapText="1"/>
    </xf>
    <xf numFmtId="0" fontId="4" fillId="3" borderId="7" xfId="3" applyBorder="1" applyAlignment="1">
      <alignment horizontal="center"/>
    </xf>
    <xf numFmtId="0" fontId="4" fillId="3" borderId="31" xfId="3" applyBorder="1" applyAlignment="1">
      <alignment horizontal="center"/>
    </xf>
    <xf numFmtId="0" fontId="4" fillId="3" borderId="0" xfId="3" applyBorder="1" applyAlignment="1">
      <alignment horizontal="center"/>
    </xf>
    <xf numFmtId="0" fontId="0" fillId="7" borderId="31" xfId="10" applyFont="1" applyBorder="1" applyAlignment="1">
      <alignment horizontal="center"/>
    </xf>
    <xf numFmtId="0" fontId="0" fillId="7" borderId="0" xfId="10" applyFont="1" applyBorder="1" applyAlignment="1">
      <alignment horizontal="center"/>
    </xf>
    <xf numFmtId="0" fontId="4" fillId="3" borderId="22" xfId="3" applyBorder="1" applyAlignment="1">
      <alignment horizontal="center"/>
    </xf>
    <xf numFmtId="0" fontId="4" fillId="3" borderId="23" xfId="3" applyBorder="1" applyAlignment="1">
      <alignment horizontal="center"/>
    </xf>
    <xf numFmtId="0" fontId="4" fillId="3" borderId="24" xfId="3" applyBorder="1" applyAlignment="1">
      <alignment horizontal="center"/>
    </xf>
    <xf numFmtId="0" fontId="0" fillId="7" borderId="25" xfId="10" applyFont="1" applyBorder="1" applyAlignment="1">
      <alignment horizontal="center"/>
    </xf>
    <xf numFmtId="0" fontId="0" fillId="7" borderId="8" xfId="10" applyFont="1" applyBorder="1" applyAlignment="1">
      <alignment horizontal="center"/>
    </xf>
    <xf numFmtId="0" fontId="0" fillId="7" borderId="26" xfId="10" applyFont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1" xfId="1" applyBorder="1" applyAlignment="1">
      <alignment horizontal="center"/>
    </xf>
    <xf numFmtId="0" fontId="4" fillId="3" borderId="34" xfId="3" applyBorder="1" applyAlignment="1">
      <alignment horizontal="center"/>
    </xf>
    <xf numFmtId="0" fontId="0" fillId="7" borderId="46" xfId="10" applyFont="1" applyBorder="1" applyAlignment="1">
      <alignment horizontal="center"/>
    </xf>
    <xf numFmtId="0" fontId="0" fillId="7" borderId="47" xfId="10" applyFont="1" applyBorder="1" applyAlignment="1">
      <alignment horizontal="center"/>
    </xf>
    <xf numFmtId="0" fontId="0" fillId="7" borderId="48" xfId="10" applyFont="1" applyBorder="1" applyAlignment="1">
      <alignment horizontal="center"/>
    </xf>
    <xf numFmtId="0" fontId="0" fillId="7" borderId="9" xfId="10" applyFont="1" applyBorder="1" applyAlignment="1">
      <alignment horizontal="center"/>
    </xf>
    <xf numFmtId="0" fontId="0" fillId="7" borderId="10" xfId="10" applyFont="1" applyBorder="1" applyAlignment="1">
      <alignment horizontal="center"/>
    </xf>
  </cellXfs>
  <cellStyles count="15">
    <cellStyle name="40% - Accent6" xfId="14" builtinId="51"/>
    <cellStyle name="Accent5" xfId="13" builtinId="45"/>
    <cellStyle name="Bad" xfId="3" builtinId="27"/>
    <cellStyle name="Calculation" xfId="7" builtinId="22"/>
    <cellStyle name="Explanatory Text" xfId="11" builtinId="53"/>
    <cellStyle name="Good" xfId="2" builtinId="26"/>
    <cellStyle name="Heading 2" xfId="1" builtinId="17"/>
    <cellStyle name="Input" xfId="5" builtinId="20"/>
    <cellStyle name="Linked Cell" xfId="8" builtinId="24"/>
    <cellStyle name="Neutral" xfId="4" builtinId="28"/>
    <cellStyle name="Normal" xfId="0" builtinId="0"/>
    <cellStyle name="Note" xfId="10" builtinId="10"/>
    <cellStyle name="Output" xfId="6" builtinId="21"/>
    <cellStyle name="Total" xfId="12" builtinId="25"/>
    <cellStyle name="Warning Text" xfId="9" builtinId="11"/>
  </cellStyles>
  <dxfs count="2">
    <dxf>
      <numFmt numFmtId="164" formatCode="0.00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 Persistent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Monthly_Annual_Growth!$D$2:$D$15</c:f>
              <c:numCache>
                <c:formatCode>General</c:formatCode>
                <c:ptCount val="14"/>
                <c:pt idx="0">
                  <c:v>15.117341995239199</c:v>
                </c:pt>
                <c:pt idx="1">
                  <c:v>23.524568557739201</c:v>
                </c:pt>
                <c:pt idx="2">
                  <c:v>32.046988487243603</c:v>
                </c:pt>
                <c:pt idx="3">
                  <c:v>34.145624160766602</c:v>
                </c:pt>
                <c:pt idx="4">
                  <c:v>36.723749160766602</c:v>
                </c:pt>
                <c:pt idx="5">
                  <c:v>19.420067787170399</c:v>
                </c:pt>
                <c:pt idx="6">
                  <c:v>25.980686187744102</c:v>
                </c:pt>
                <c:pt idx="7">
                  <c:v>57.920078277587798</c:v>
                </c:pt>
                <c:pt idx="8">
                  <c:v>75.058745384216294</c:v>
                </c:pt>
                <c:pt idx="9">
                  <c:v>87.510900497436495</c:v>
                </c:pt>
                <c:pt idx="10">
                  <c:v>106.346837997436</c:v>
                </c:pt>
                <c:pt idx="11">
                  <c:v>121.680822372436</c:v>
                </c:pt>
                <c:pt idx="12">
                  <c:v>138.76578330993601</c:v>
                </c:pt>
                <c:pt idx="13">
                  <c:v>99.921073913574205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88864"/>
        <c:axId val="256216992"/>
      </c:barChart>
      <c:catAx>
        <c:axId val="3943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16992"/>
        <c:crosses val="autoZero"/>
        <c:auto val="1"/>
        <c:lblAlgn val="ctr"/>
        <c:lblOffset val="100"/>
        <c:noMultiLvlLbl val="0"/>
      </c:catAx>
      <c:valAx>
        <c:axId val="2562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8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HUBStaging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Monthly_Annual_Growth!$D$16:$D$29</c:f>
              <c:numCache>
                <c:formatCode>General</c:formatCode>
                <c:ptCount val="14"/>
                <c:pt idx="0">
                  <c:v>0.33993911743164001</c:v>
                </c:pt>
                <c:pt idx="1">
                  <c:v>0.37802505493164001</c:v>
                </c:pt>
                <c:pt idx="2">
                  <c:v>0.37900161743164001</c:v>
                </c:pt>
                <c:pt idx="3">
                  <c:v>0.37997817993164001</c:v>
                </c:pt>
                <c:pt idx="4">
                  <c:v>1.68177890777587</c:v>
                </c:pt>
                <c:pt idx="5">
                  <c:v>0.20521640777587799</c:v>
                </c:pt>
                <c:pt idx="6">
                  <c:v>0.20912265777587799</c:v>
                </c:pt>
                <c:pt idx="7">
                  <c:v>0.80384922027587802</c:v>
                </c:pt>
                <c:pt idx="8">
                  <c:v>0.83509922027587802</c:v>
                </c:pt>
                <c:pt idx="9">
                  <c:v>0.85072422027587802</c:v>
                </c:pt>
                <c:pt idx="10">
                  <c:v>0.85170078277587802</c:v>
                </c:pt>
                <c:pt idx="11">
                  <c:v>0.72084140777587802</c:v>
                </c:pt>
                <c:pt idx="12">
                  <c:v>0.89955234527587802</c:v>
                </c:pt>
                <c:pt idx="13">
                  <c:v>8.8468370437621999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80928"/>
        <c:axId val="395421624"/>
      </c:barChart>
      <c:catAx>
        <c:axId val="3956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1624"/>
        <c:crosses val="autoZero"/>
        <c:auto val="1"/>
        <c:lblAlgn val="ctr"/>
        <c:lblOffset val="100"/>
        <c:noMultiLvlLbl val="0"/>
      </c:catAx>
      <c:valAx>
        <c:axId val="3954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Monthly_Annual_Growth!$D$30:$D$39</c:f>
              <c:numCache>
                <c:formatCode>General</c:formatCode>
                <c:ptCount val="10"/>
                <c:pt idx="0">
                  <c:v>0.48155593872070301</c:v>
                </c:pt>
                <c:pt idx="1">
                  <c:v>0.41418266296386702</c:v>
                </c:pt>
                <c:pt idx="2">
                  <c:v>0.57922172546386697</c:v>
                </c:pt>
                <c:pt idx="3">
                  <c:v>17.810710906982401</c:v>
                </c:pt>
                <c:pt idx="4">
                  <c:v>26.997242927551198</c:v>
                </c:pt>
                <c:pt idx="5">
                  <c:v>29.318531990051198</c:v>
                </c:pt>
                <c:pt idx="6">
                  <c:v>42.181818962097097</c:v>
                </c:pt>
                <c:pt idx="7">
                  <c:v>53.216397285461397</c:v>
                </c:pt>
                <c:pt idx="8">
                  <c:v>42.998198509216301</c:v>
                </c:pt>
                <c:pt idx="9">
                  <c:v>17.967939376831001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3928"/>
        <c:axId val="396064320"/>
      </c:barChart>
      <c:catAx>
        <c:axId val="39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4320"/>
        <c:crosses val="autoZero"/>
        <c:auto val="1"/>
        <c:lblAlgn val="ctr"/>
        <c:lblOffset val="100"/>
        <c:noMultiLvlLbl val="0"/>
      </c:catAx>
      <c:valAx>
        <c:axId val="3960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3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HUBCore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Monthly_Annual_Growth!$D$40:$D$49</c:f>
              <c:numCache>
                <c:formatCode>General</c:formatCode>
                <c:ptCount val="10"/>
                <c:pt idx="0">
                  <c:v>2.6469230651855399E-2</c:v>
                </c:pt>
                <c:pt idx="1">
                  <c:v>3.23333740234375E-2</c:v>
                </c:pt>
                <c:pt idx="2">
                  <c:v>4.11224365234375E-2</c:v>
                </c:pt>
                <c:pt idx="3">
                  <c:v>3.1661453247070299</c:v>
                </c:pt>
                <c:pt idx="4">
                  <c:v>2.83119297027587</c:v>
                </c:pt>
                <c:pt idx="5">
                  <c:v>4.13197422027587</c:v>
                </c:pt>
                <c:pt idx="6">
                  <c:v>2.62709140777587</c:v>
                </c:pt>
                <c:pt idx="7">
                  <c:v>3.25502109527587</c:v>
                </c:pt>
                <c:pt idx="8">
                  <c:v>3.88881015777587</c:v>
                </c:pt>
                <c:pt idx="9">
                  <c:v>3.06263828277587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5496"/>
        <c:axId val="396065888"/>
      </c:barChart>
      <c:catAx>
        <c:axId val="39606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5888"/>
        <c:crosses val="autoZero"/>
        <c:auto val="1"/>
        <c:lblAlgn val="ctr"/>
        <c:lblOffset val="100"/>
        <c:noMultiLvlLbl val="0"/>
      </c:catAx>
      <c:valAx>
        <c:axId val="3960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5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HUBStaging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Monthly_Annual_Growth!$D$16:$D$29</c:f>
              <c:numCache>
                <c:formatCode>General</c:formatCode>
                <c:ptCount val="14"/>
                <c:pt idx="0">
                  <c:v>0.33993911743164001</c:v>
                </c:pt>
                <c:pt idx="1">
                  <c:v>0.37802505493164001</c:v>
                </c:pt>
                <c:pt idx="2">
                  <c:v>0.37900161743164001</c:v>
                </c:pt>
                <c:pt idx="3">
                  <c:v>0.37997817993164001</c:v>
                </c:pt>
                <c:pt idx="4">
                  <c:v>1.68177890777587</c:v>
                </c:pt>
                <c:pt idx="5">
                  <c:v>0.20521640777587799</c:v>
                </c:pt>
                <c:pt idx="6">
                  <c:v>0.20912265777587799</c:v>
                </c:pt>
                <c:pt idx="7">
                  <c:v>0.80384922027587802</c:v>
                </c:pt>
                <c:pt idx="8">
                  <c:v>0.83509922027587802</c:v>
                </c:pt>
                <c:pt idx="9">
                  <c:v>0.85072422027587802</c:v>
                </c:pt>
                <c:pt idx="10">
                  <c:v>0.85170078277587802</c:v>
                </c:pt>
                <c:pt idx="11">
                  <c:v>0.72084140777587802</c:v>
                </c:pt>
                <c:pt idx="12">
                  <c:v>0.89955234527587802</c:v>
                </c:pt>
                <c:pt idx="13">
                  <c:v>8.8468370437621999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30856"/>
        <c:axId val="256391248"/>
      </c:barChart>
      <c:catAx>
        <c:axId val="3955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91248"/>
        <c:crosses val="autoZero"/>
        <c:auto val="1"/>
        <c:lblAlgn val="ctr"/>
        <c:lblOffset val="100"/>
        <c:noMultiLvlLbl val="0"/>
      </c:catAx>
      <c:valAx>
        <c:axId val="256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0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Monthly_Annual_Growth!$D$30:$D$39</c:f>
              <c:numCache>
                <c:formatCode>General</c:formatCode>
                <c:ptCount val="10"/>
                <c:pt idx="0">
                  <c:v>0.48155593872070301</c:v>
                </c:pt>
                <c:pt idx="1">
                  <c:v>0.41418266296386702</c:v>
                </c:pt>
                <c:pt idx="2">
                  <c:v>0.57922172546386697</c:v>
                </c:pt>
                <c:pt idx="3">
                  <c:v>17.810710906982401</c:v>
                </c:pt>
                <c:pt idx="4">
                  <c:v>26.997242927551198</c:v>
                </c:pt>
                <c:pt idx="5">
                  <c:v>29.318531990051198</c:v>
                </c:pt>
                <c:pt idx="6">
                  <c:v>42.181818962097097</c:v>
                </c:pt>
                <c:pt idx="7">
                  <c:v>53.216397285461397</c:v>
                </c:pt>
                <c:pt idx="8">
                  <c:v>42.998198509216301</c:v>
                </c:pt>
                <c:pt idx="9">
                  <c:v>17.967939376831001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81248"/>
        <c:axId val="395060096"/>
      </c:barChart>
      <c:catAx>
        <c:axId val="3942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60096"/>
        <c:crosses val="autoZero"/>
        <c:auto val="1"/>
        <c:lblAlgn val="ctr"/>
        <c:lblOffset val="100"/>
        <c:noMultiLvlLbl val="0"/>
      </c:catAx>
      <c:valAx>
        <c:axId val="395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HUBCore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Monthly_Annual_Growth!$D$40:$D$49</c:f>
              <c:numCache>
                <c:formatCode>General</c:formatCode>
                <c:ptCount val="10"/>
                <c:pt idx="0">
                  <c:v>2.6469230651855399E-2</c:v>
                </c:pt>
                <c:pt idx="1">
                  <c:v>3.23333740234375E-2</c:v>
                </c:pt>
                <c:pt idx="2">
                  <c:v>4.11224365234375E-2</c:v>
                </c:pt>
                <c:pt idx="3">
                  <c:v>3.1661453247070299</c:v>
                </c:pt>
                <c:pt idx="4">
                  <c:v>2.83119297027587</c:v>
                </c:pt>
                <c:pt idx="5">
                  <c:v>4.13197422027587</c:v>
                </c:pt>
                <c:pt idx="6">
                  <c:v>2.62709140777587</c:v>
                </c:pt>
                <c:pt idx="7">
                  <c:v>3.25502109527587</c:v>
                </c:pt>
                <c:pt idx="8">
                  <c:v>3.88881015777587</c:v>
                </c:pt>
                <c:pt idx="9">
                  <c:v>3.06263828277587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193032"/>
        <c:axId val="394193424"/>
      </c:barChart>
      <c:catAx>
        <c:axId val="39419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3424"/>
        <c:crosses val="autoZero"/>
        <c:auto val="1"/>
        <c:lblAlgn val="ctr"/>
        <c:lblOffset val="100"/>
        <c:noMultiLvlLbl val="0"/>
      </c:catAx>
      <c:valAx>
        <c:axId val="3941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3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 Persistent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Monthly_Annual_Growth!$D$2:$D$15</c:f>
              <c:numCache>
                <c:formatCode>General</c:formatCode>
                <c:ptCount val="14"/>
                <c:pt idx="0">
                  <c:v>15.117341995239199</c:v>
                </c:pt>
                <c:pt idx="1">
                  <c:v>23.524568557739201</c:v>
                </c:pt>
                <c:pt idx="2">
                  <c:v>32.046988487243603</c:v>
                </c:pt>
                <c:pt idx="3">
                  <c:v>34.145624160766602</c:v>
                </c:pt>
                <c:pt idx="4">
                  <c:v>36.723749160766602</c:v>
                </c:pt>
                <c:pt idx="5">
                  <c:v>19.420067787170399</c:v>
                </c:pt>
                <c:pt idx="6">
                  <c:v>25.980686187744102</c:v>
                </c:pt>
                <c:pt idx="7">
                  <c:v>57.920078277587798</c:v>
                </c:pt>
                <c:pt idx="8">
                  <c:v>75.058745384216294</c:v>
                </c:pt>
                <c:pt idx="9">
                  <c:v>87.510900497436495</c:v>
                </c:pt>
                <c:pt idx="10">
                  <c:v>106.346837997436</c:v>
                </c:pt>
                <c:pt idx="11">
                  <c:v>121.680822372436</c:v>
                </c:pt>
                <c:pt idx="12">
                  <c:v>138.76578330993601</c:v>
                </c:pt>
                <c:pt idx="13">
                  <c:v>99.921073913574205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82496"/>
        <c:axId val="395682888"/>
      </c:barChart>
      <c:catAx>
        <c:axId val="3956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888"/>
        <c:crosses val="autoZero"/>
        <c:auto val="1"/>
        <c:lblAlgn val="ctr"/>
        <c:lblOffset val="100"/>
        <c:noMultiLvlLbl val="0"/>
      </c:catAx>
      <c:valAx>
        <c:axId val="3956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HUBStaging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Monthly_Annual_Growth!$D$16:$D$29</c:f>
              <c:numCache>
                <c:formatCode>General</c:formatCode>
                <c:ptCount val="14"/>
                <c:pt idx="0">
                  <c:v>0.33993911743164001</c:v>
                </c:pt>
                <c:pt idx="1">
                  <c:v>0.37802505493164001</c:v>
                </c:pt>
                <c:pt idx="2">
                  <c:v>0.37900161743164001</c:v>
                </c:pt>
                <c:pt idx="3">
                  <c:v>0.37997817993164001</c:v>
                </c:pt>
                <c:pt idx="4">
                  <c:v>1.68177890777587</c:v>
                </c:pt>
                <c:pt idx="5">
                  <c:v>0.20521640777587799</c:v>
                </c:pt>
                <c:pt idx="6">
                  <c:v>0.20912265777587799</c:v>
                </c:pt>
                <c:pt idx="7">
                  <c:v>0.80384922027587802</c:v>
                </c:pt>
                <c:pt idx="8">
                  <c:v>0.83509922027587802</c:v>
                </c:pt>
                <c:pt idx="9">
                  <c:v>0.85072422027587802</c:v>
                </c:pt>
                <c:pt idx="10">
                  <c:v>0.85170078277587802</c:v>
                </c:pt>
                <c:pt idx="11">
                  <c:v>0.72084140777587802</c:v>
                </c:pt>
                <c:pt idx="12">
                  <c:v>0.89955234527587802</c:v>
                </c:pt>
                <c:pt idx="13">
                  <c:v>8.8468370437621999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18096"/>
        <c:axId val="395418488"/>
      </c:barChart>
      <c:catAx>
        <c:axId val="395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8488"/>
        <c:crosses val="autoZero"/>
        <c:auto val="1"/>
        <c:lblAlgn val="ctr"/>
        <c:lblOffset val="100"/>
        <c:noMultiLvlLbl val="0"/>
      </c:catAx>
      <c:valAx>
        <c:axId val="3954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Monthly_Annual_Growth!$D$30:$D$39</c:f>
              <c:numCache>
                <c:formatCode>General</c:formatCode>
                <c:ptCount val="10"/>
                <c:pt idx="0">
                  <c:v>0.48155593872070301</c:v>
                </c:pt>
                <c:pt idx="1">
                  <c:v>0.41418266296386702</c:v>
                </c:pt>
                <c:pt idx="2">
                  <c:v>0.57922172546386697</c:v>
                </c:pt>
                <c:pt idx="3">
                  <c:v>17.810710906982401</c:v>
                </c:pt>
                <c:pt idx="4">
                  <c:v>26.997242927551198</c:v>
                </c:pt>
                <c:pt idx="5">
                  <c:v>29.318531990051198</c:v>
                </c:pt>
                <c:pt idx="6">
                  <c:v>42.181818962097097</c:v>
                </c:pt>
                <c:pt idx="7">
                  <c:v>53.216397285461397</c:v>
                </c:pt>
                <c:pt idx="8">
                  <c:v>42.998198509216301</c:v>
                </c:pt>
                <c:pt idx="9">
                  <c:v>17.967939376831001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19272"/>
        <c:axId val="395419664"/>
      </c:barChart>
      <c:catAx>
        <c:axId val="3954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9664"/>
        <c:crosses val="autoZero"/>
        <c:auto val="1"/>
        <c:lblAlgn val="ctr"/>
        <c:lblOffset val="100"/>
        <c:noMultiLvlLbl val="0"/>
      </c:catAx>
      <c:valAx>
        <c:axId val="3954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HUBCore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Monthly_Annual_Growth!$D$40:$D$49</c:f>
              <c:numCache>
                <c:formatCode>General</c:formatCode>
                <c:ptCount val="10"/>
                <c:pt idx="0">
                  <c:v>2.6469230651855399E-2</c:v>
                </c:pt>
                <c:pt idx="1">
                  <c:v>3.23333740234375E-2</c:v>
                </c:pt>
                <c:pt idx="2">
                  <c:v>4.11224365234375E-2</c:v>
                </c:pt>
                <c:pt idx="3">
                  <c:v>3.1661453247070299</c:v>
                </c:pt>
                <c:pt idx="4">
                  <c:v>2.83119297027587</c:v>
                </c:pt>
                <c:pt idx="5">
                  <c:v>4.13197422027587</c:v>
                </c:pt>
                <c:pt idx="6">
                  <c:v>2.62709140777587</c:v>
                </c:pt>
                <c:pt idx="7">
                  <c:v>3.25502109527587</c:v>
                </c:pt>
                <c:pt idx="8">
                  <c:v>3.88881015777587</c:v>
                </c:pt>
                <c:pt idx="9">
                  <c:v>3.06263828277587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20448"/>
        <c:axId val="395420840"/>
      </c:barChart>
      <c:catAx>
        <c:axId val="3954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0840"/>
        <c:crosses val="autoZero"/>
        <c:auto val="1"/>
        <c:lblAlgn val="ctr"/>
        <c:lblOffset val="100"/>
        <c:noMultiLvlLbl val="0"/>
      </c:catAx>
      <c:valAx>
        <c:axId val="3954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 Persistent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Monthly_Annual_Growth!$D$2:$D$15</c:f>
              <c:numCache>
                <c:formatCode>General</c:formatCode>
                <c:ptCount val="14"/>
                <c:pt idx="0">
                  <c:v>15.117341995239199</c:v>
                </c:pt>
                <c:pt idx="1">
                  <c:v>23.524568557739201</c:v>
                </c:pt>
                <c:pt idx="2">
                  <c:v>32.046988487243603</c:v>
                </c:pt>
                <c:pt idx="3">
                  <c:v>34.145624160766602</c:v>
                </c:pt>
                <c:pt idx="4">
                  <c:v>36.723749160766602</c:v>
                </c:pt>
                <c:pt idx="5">
                  <c:v>19.420067787170399</c:v>
                </c:pt>
                <c:pt idx="6">
                  <c:v>25.980686187744102</c:v>
                </c:pt>
                <c:pt idx="7">
                  <c:v>57.920078277587798</c:v>
                </c:pt>
                <c:pt idx="8">
                  <c:v>75.058745384216294</c:v>
                </c:pt>
                <c:pt idx="9">
                  <c:v>87.510900497436495</c:v>
                </c:pt>
                <c:pt idx="10">
                  <c:v>106.346837997436</c:v>
                </c:pt>
                <c:pt idx="11">
                  <c:v>121.680822372436</c:v>
                </c:pt>
                <c:pt idx="12">
                  <c:v>138.76578330993601</c:v>
                </c:pt>
                <c:pt idx="13">
                  <c:v>99.921073913574205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83672"/>
        <c:axId val="395682104"/>
      </c:barChart>
      <c:catAx>
        <c:axId val="39568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104"/>
        <c:crosses val="autoZero"/>
        <c:auto val="1"/>
        <c:lblAlgn val="ctr"/>
        <c:lblOffset val="100"/>
        <c:noMultiLvlLbl val="0"/>
      </c:catAx>
      <c:valAx>
        <c:axId val="3956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3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32</xdr:row>
      <xdr:rowOff>128587</xdr:rowOff>
    </xdr:from>
    <xdr:to>
      <xdr:col>7</xdr:col>
      <xdr:colOff>285750</xdr:colOff>
      <xdr:row>49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16</xdr:row>
      <xdr:rowOff>47625</xdr:rowOff>
    </xdr:from>
    <xdr:to>
      <xdr:col>7</xdr:col>
      <xdr:colOff>285749</xdr:colOff>
      <xdr:row>32</xdr:row>
      <xdr:rowOff>128588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32</xdr:row>
      <xdr:rowOff>142875</xdr:rowOff>
    </xdr:from>
    <xdr:to>
      <xdr:col>16</xdr:col>
      <xdr:colOff>166688</xdr:colOff>
      <xdr:row>49</xdr:row>
      <xdr:rowOff>23813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16</xdr:row>
      <xdr:rowOff>57150</xdr:rowOff>
    </xdr:from>
    <xdr:to>
      <xdr:col>16</xdr:col>
      <xdr:colOff>147638</xdr:colOff>
      <xdr:row>32</xdr:row>
      <xdr:rowOff>138113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42863</xdr:colOff>
      <xdr:row>16</xdr:row>
      <xdr:rowOff>80962</xdr:rowOff>
    </xdr:from>
    <xdr:to>
      <xdr:col>10</xdr:col>
      <xdr:colOff>1047751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9525</xdr:rowOff>
    </xdr:from>
    <xdr:to>
      <xdr:col>10</xdr:col>
      <xdr:colOff>1052513</xdr:colOff>
      <xdr:row>16</xdr:row>
      <xdr:rowOff>80963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1152525</xdr:colOff>
      <xdr:row>34</xdr:row>
      <xdr:rowOff>123825</xdr:rowOff>
    </xdr:from>
    <xdr:to>
      <xdr:col>10</xdr:col>
      <xdr:colOff>976313</xdr:colOff>
      <xdr:row>51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1057275</xdr:colOff>
      <xdr:row>16</xdr:row>
      <xdr:rowOff>38100</xdr:rowOff>
    </xdr:from>
    <xdr:to>
      <xdr:col>15</xdr:col>
      <xdr:colOff>633413</xdr:colOff>
      <xdr:row>32</xdr:row>
      <xdr:rowOff>109538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80962</xdr:rowOff>
    </xdr:from>
    <xdr:to>
      <xdr:col>11</xdr:col>
      <xdr:colOff>42863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0</xdr:row>
      <xdr:rowOff>0</xdr:rowOff>
    </xdr:from>
    <xdr:to>
      <xdr:col>11</xdr:col>
      <xdr:colOff>42862</xdr:colOff>
      <xdr:row>16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61913</xdr:colOff>
      <xdr:row>16</xdr:row>
      <xdr:rowOff>95250</xdr:rowOff>
    </xdr:from>
    <xdr:to>
      <xdr:col>23</xdr:col>
      <xdr:colOff>266701</xdr:colOff>
      <xdr:row>32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42863</xdr:colOff>
      <xdr:row>0</xdr:row>
      <xdr:rowOff>38100</xdr:rowOff>
    </xdr:from>
    <xdr:to>
      <xdr:col>23</xdr:col>
      <xdr:colOff>247651</xdr:colOff>
      <xdr:row>16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4" displayName="Table24" ref="A1:E49" totalsRowShown="0" headerRowCellStyle="Accent5">
  <autoFilter ref="A1:E49"/>
  <tableColumns count="5">
    <tableColumn id="1" name="Database"/>
    <tableColumn id="10" name="Year"/>
    <tableColumn id="2" name="Month"/>
    <tableColumn id="3" name="Size in GB"/>
    <tableColumn id="4" name="Difference in GB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A4" workbookViewId="0">
      <selection activeCell="K12" sqref="K12"/>
    </sheetView>
  </sheetViews>
  <sheetFormatPr defaultRowHeight="15" x14ac:dyDescent="0.25"/>
  <cols>
    <col min="1" max="1" width="14" bestFit="1" customWidth="1"/>
    <col min="2" max="2" width="14.7109375" customWidth="1"/>
    <col min="3" max="3" width="8" bestFit="1" customWidth="1"/>
    <col min="4" max="4" width="15.28515625" bestFit="1" customWidth="1"/>
    <col min="5" max="5" width="19.5703125" bestFit="1" customWidth="1"/>
    <col min="6" max="6" width="18" bestFit="1" customWidth="1"/>
    <col min="7" max="7" width="4" customWidth="1"/>
    <col min="8" max="8" width="15.28515625" bestFit="1" customWidth="1"/>
    <col min="9" max="9" width="8.5703125" bestFit="1" customWidth="1"/>
    <col min="10" max="10" width="2.5703125" customWidth="1"/>
    <col min="11" max="11" width="14" bestFit="1" customWidth="1"/>
    <col min="12" max="12" width="19.85546875" bestFit="1" customWidth="1"/>
    <col min="13" max="13" width="16.42578125" bestFit="1" customWidth="1"/>
    <col min="14" max="14" width="14.140625" bestFit="1" customWidth="1"/>
    <col min="15" max="15" width="3.7109375" customWidth="1"/>
    <col min="16" max="16" width="9.5703125" bestFit="1" customWidth="1"/>
    <col min="17" max="17" width="9.7109375" bestFit="1" customWidth="1"/>
    <col min="18" max="18" width="10.28515625" customWidth="1"/>
  </cols>
  <sheetData>
    <row r="1" spans="1:18" ht="15.75" thickBot="1" x14ac:dyDescent="0.3">
      <c r="A1" s="84">
        <v>1</v>
      </c>
      <c r="B1" s="73"/>
      <c r="C1" s="73"/>
      <c r="D1" s="73"/>
      <c r="E1" s="73"/>
      <c r="F1" s="73"/>
      <c r="H1" s="44">
        <v>2</v>
      </c>
      <c r="I1" s="45"/>
      <c r="K1" s="76">
        <v>3</v>
      </c>
      <c r="L1" s="77"/>
      <c r="M1" s="77"/>
      <c r="N1" s="78"/>
      <c r="P1" s="72">
        <v>4</v>
      </c>
      <c r="Q1" s="73"/>
      <c r="R1" s="73"/>
    </row>
    <row r="2" spans="1:18" ht="15.75" thickTop="1" x14ac:dyDescent="0.25">
      <c r="A2" s="85" t="s">
        <v>15</v>
      </c>
      <c r="B2" s="86"/>
      <c r="C2" s="87"/>
      <c r="D2" s="48" t="s">
        <v>34</v>
      </c>
      <c r="E2" s="49"/>
      <c r="F2" s="50"/>
      <c r="H2" s="33"/>
      <c r="I2" s="34" t="s">
        <v>16</v>
      </c>
      <c r="K2" s="79" t="s">
        <v>17</v>
      </c>
      <c r="L2" s="80"/>
      <c r="M2" s="80"/>
      <c r="N2" s="81"/>
      <c r="P2" s="74" t="s">
        <v>51</v>
      </c>
      <c r="Q2" s="75"/>
      <c r="R2" s="75"/>
    </row>
    <row r="3" spans="1:18" ht="33" customHeight="1" x14ac:dyDescent="0.25">
      <c r="A3" s="61" t="s">
        <v>14</v>
      </c>
      <c r="B3" s="60" t="s">
        <v>41</v>
      </c>
      <c r="C3" s="68" t="s">
        <v>57</v>
      </c>
      <c r="D3" s="61" t="s">
        <v>40</v>
      </c>
      <c r="E3" s="62" t="s">
        <v>32</v>
      </c>
      <c r="F3" s="63" t="s">
        <v>33</v>
      </c>
      <c r="H3" s="33" t="s">
        <v>23</v>
      </c>
      <c r="I3" s="35">
        <v>349.87</v>
      </c>
      <c r="K3" s="28" t="s">
        <v>42</v>
      </c>
      <c r="L3" s="27" t="s">
        <v>18</v>
      </c>
      <c r="M3" s="27" t="s">
        <v>36</v>
      </c>
      <c r="N3" s="29" t="s">
        <v>46</v>
      </c>
      <c r="P3" s="27" t="s">
        <v>49</v>
      </c>
      <c r="Q3" s="47" t="s">
        <v>50</v>
      </c>
      <c r="R3" s="67" t="s">
        <v>56</v>
      </c>
    </row>
    <row r="4" spans="1:18" x14ac:dyDescent="0.25">
      <c r="A4" s="56" t="s">
        <v>9</v>
      </c>
      <c r="B4" s="32">
        <v>9.3481874999999999</v>
      </c>
      <c r="C4" s="57">
        <f>'Allocation VS Used'!B13/1000</f>
        <v>10.243</v>
      </c>
      <c r="D4" s="51">
        <f>(E4*B4)/100</f>
        <v>1.4239375000000001</v>
      </c>
      <c r="E4" s="32">
        <v>15.23223084688877</v>
      </c>
      <c r="F4" s="52">
        <f>B4/I3</f>
        <v>2.6719031354503101E-2</v>
      </c>
      <c r="H4" s="33" t="s">
        <v>48</v>
      </c>
      <c r="I4" s="36">
        <f>SUM(B4:B7)</f>
        <v>228.29211816406252</v>
      </c>
      <c r="K4" s="30" t="s">
        <v>9</v>
      </c>
      <c r="L4" s="31">
        <v>3.0361690521240101</v>
      </c>
      <c r="M4" s="31">
        <v>2.3062798500060984</v>
      </c>
      <c r="N4" s="32">
        <v>4.13197422027587</v>
      </c>
      <c r="P4" s="14">
        <f>B4+1.25*L4</f>
        <v>13.143398815155013</v>
      </c>
      <c r="Q4" s="64">
        <f>B4+3*L4</f>
        <v>18.456694656372029</v>
      </c>
      <c r="R4" s="6">
        <f>C4+3*L4</f>
        <v>19.35150715637203</v>
      </c>
    </row>
    <row r="5" spans="1:18" x14ac:dyDescent="0.25">
      <c r="A5" s="56" t="s">
        <v>8</v>
      </c>
      <c r="B5" s="32">
        <v>31.79</v>
      </c>
      <c r="C5" s="57">
        <f>'Allocation VS Used'!D13/1000</f>
        <v>39.816000000000003</v>
      </c>
      <c r="D5" s="51">
        <f>(E5*B5)/100</f>
        <v>16.580669852133287</v>
      </c>
      <c r="E5" s="32">
        <v>52.156872765439722</v>
      </c>
      <c r="F5" s="52">
        <f>B5/I3</f>
        <v>9.0862320290393567E-2</v>
      </c>
      <c r="H5" s="37" t="s">
        <v>35</v>
      </c>
      <c r="I5" s="38">
        <f>I3-I4</f>
        <v>121.57788183593749</v>
      </c>
      <c r="K5" s="30" t="s">
        <v>8</v>
      </c>
      <c r="L5" s="31">
        <v>17.486383438110298</v>
      </c>
      <c r="M5" s="31">
        <v>23.196580028533901</v>
      </c>
      <c r="N5" s="32">
        <v>53.216397285461397</v>
      </c>
      <c r="P5" s="14">
        <f t="shared" ref="P5:P7" si="0">B5+1.25*L5</f>
        <v>53.647979297637875</v>
      </c>
      <c r="Q5" s="64">
        <f t="shared" ref="Q5:Q7" si="1">B5+3*L5</f>
        <v>84.249150314330905</v>
      </c>
      <c r="R5" s="6">
        <f t="shared" ref="R5:R7" si="2">C5+3*L5</f>
        <v>92.275150314330901</v>
      </c>
    </row>
    <row r="6" spans="1:18" x14ac:dyDescent="0.25">
      <c r="A6" s="56" t="s">
        <v>10</v>
      </c>
      <c r="B6" s="46">
        <f>176050.625/1024</f>
        <v>171.9244384765625</v>
      </c>
      <c r="C6" s="57">
        <f>'Allocation VS Used'!F13/1000</f>
        <v>198.91800000000001</v>
      </c>
      <c r="D6" s="51">
        <f>(E6*B6)/100</f>
        <v>99.796875</v>
      </c>
      <c r="E6" s="32">
        <v>58.046939623190774</v>
      </c>
      <c r="F6" s="52">
        <f>B6/I3</f>
        <v>0.49139519957859346</v>
      </c>
      <c r="K6" s="30" t="s">
        <v>10</v>
      </c>
      <c r="L6" s="31">
        <v>84.803731918335004</v>
      </c>
      <c r="M6" s="31">
        <v>62.440233434949455</v>
      </c>
      <c r="N6" s="32">
        <v>138.76578330993601</v>
      </c>
      <c r="P6" s="14">
        <f t="shared" si="0"/>
        <v>277.92910337448126</v>
      </c>
      <c r="Q6" s="64">
        <f t="shared" si="1"/>
        <v>426.3356342315675</v>
      </c>
      <c r="R6" s="6">
        <f t="shared" si="2"/>
        <v>453.329195755005</v>
      </c>
    </row>
    <row r="7" spans="1:18" x14ac:dyDescent="0.25">
      <c r="A7" s="56" t="s">
        <v>11</v>
      </c>
      <c r="B7" s="32">
        <v>15.2294921875</v>
      </c>
      <c r="C7" s="57">
        <f>'Allocation VS Used'!H13/1000</f>
        <v>15.595000000000001</v>
      </c>
      <c r="D7" s="51">
        <f>(E7*B7)/100</f>
        <v>13.172441505317028</v>
      </c>
      <c r="E7" s="32">
        <v>86.492979169250646</v>
      </c>
      <c r="F7" s="52">
        <f>B7/I3</f>
        <v>4.3529002736730785E-2</v>
      </c>
      <c r="H7" s="43" t="s">
        <v>58</v>
      </c>
      <c r="I7" s="7">
        <f>'Allocation VS Used'!D15/1000</f>
        <v>264.572</v>
      </c>
      <c r="K7" s="30" t="s">
        <v>11</v>
      </c>
      <c r="L7" s="31">
        <v>8.5068979263305593</v>
      </c>
      <c r="M7" s="31">
        <v>1.2415475845336896</v>
      </c>
      <c r="N7" s="32">
        <v>8.8468370437621999</v>
      </c>
      <c r="P7" s="14">
        <f t="shared" si="0"/>
        <v>25.863114595413201</v>
      </c>
      <c r="Q7" s="64">
        <f t="shared" si="1"/>
        <v>40.750185966491678</v>
      </c>
      <c r="R7" s="6">
        <f t="shared" si="2"/>
        <v>41.115693778991677</v>
      </c>
    </row>
    <row r="8" spans="1:18" ht="15.75" thickBot="1" x14ac:dyDescent="0.3">
      <c r="A8" s="58" t="s">
        <v>47</v>
      </c>
      <c r="B8" s="54">
        <f>SUM(B4:B7)</f>
        <v>228.29211816406252</v>
      </c>
      <c r="C8" s="59">
        <f>SUM(C4:C7)</f>
        <v>264.572</v>
      </c>
      <c r="D8" s="53">
        <f t="shared" ref="D8" si="3">SUM(D4:D7)</f>
        <v>130.97392385745033</v>
      </c>
      <c r="E8" s="54"/>
      <c r="F8" s="55">
        <f>SUM(F4:F7)</f>
        <v>0.65250555396022092</v>
      </c>
      <c r="K8" s="39" t="s">
        <v>47</v>
      </c>
      <c r="L8" s="40">
        <f>SUM(L4:L7)</f>
        <v>113.83318233489987</v>
      </c>
      <c r="M8" s="40">
        <f>SUM(M4:M7)</f>
        <v>89.184640898023147</v>
      </c>
      <c r="N8" s="4">
        <f>SUM(N4:N7)</f>
        <v>204.9609918594355</v>
      </c>
      <c r="P8" s="42">
        <f>SUM(P4:P7)</f>
        <v>370.58359608268734</v>
      </c>
      <c r="Q8" s="41">
        <f>SUM(Q4:Q7)</f>
        <v>569.79166516876217</v>
      </c>
      <c r="R8" s="66">
        <f>SUM(R4:R7)</f>
        <v>606.0715470046996</v>
      </c>
    </row>
    <row r="9" spans="1:18" ht="15.75" customHeight="1" thickTop="1" x14ac:dyDescent="0.25">
      <c r="P9" s="70" t="s">
        <v>60</v>
      </c>
      <c r="Q9" s="70" t="s">
        <v>61</v>
      </c>
      <c r="R9" s="70"/>
    </row>
    <row r="10" spans="1:18" x14ac:dyDescent="0.25">
      <c r="P10" s="70"/>
      <c r="Q10" s="70"/>
      <c r="R10" s="70"/>
    </row>
    <row r="11" spans="1:18" x14ac:dyDescent="0.25">
      <c r="F11" s="71">
        <v>5</v>
      </c>
      <c r="G11" s="71"/>
      <c r="H11" s="71"/>
      <c r="I11" s="71"/>
      <c r="J11" s="71"/>
      <c r="K11" s="71"/>
    </row>
    <row r="12" spans="1:18" ht="15" customHeight="1" x14ac:dyDescent="0.25">
      <c r="F12" s="69" t="s">
        <v>59</v>
      </c>
      <c r="G12" s="7"/>
      <c r="H12" s="65">
        <f>P8-I4</f>
        <v>142.29147791862482</v>
      </c>
      <c r="I12" s="65">
        <f>Q8-I4</f>
        <v>341.49954700469965</v>
      </c>
      <c r="J12" s="7"/>
      <c r="K12" s="6">
        <f>R8-I7</f>
        <v>341.49954700469959</v>
      </c>
    </row>
    <row r="13" spans="1:18" ht="16.5" customHeight="1" x14ac:dyDescent="0.25"/>
    <row r="14" spans="1:18" x14ac:dyDescent="0.25">
      <c r="E14" s="82" t="s">
        <v>52</v>
      </c>
      <c r="F14" s="82"/>
      <c r="G14" s="82"/>
      <c r="H14" s="82"/>
      <c r="I14" s="82"/>
      <c r="J14" s="82"/>
      <c r="K14" s="82"/>
      <c r="L14" s="82"/>
    </row>
    <row r="15" spans="1:18" ht="15.75" thickBot="1" x14ac:dyDescent="0.3">
      <c r="E15" s="83"/>
      <c r="F15" s="83"/>
      <c r="G15" s="83"/>
      <c r="H15" s="83"/>
      <c r="I15" s="83"/>
      <c r="J15" s="83"/>
      <c r="K15" s="83"/>
      <c r="L15" s="83"/>
    </row>
    <row r="16" spans="1:18" ht="15.75" thickTop="1" x14ac:dyDescent="0.25"/>
  </sheetData>
  <mergeCells count="10">
    <mergeCell ref="E14:L15"/>
    <mergeCell ref="A1:F1"/>
    <mergeCell ref="A2:C2"/>
    <mergeCell ref="P9:P10"/>
    <mergeCell ref="Q9:R10"/>
    <mergeCell ref="F11:K11"/>
    <mergeCell ref="P1:R1"/>
    <mergeCell ref="P2:R2"/>
    <mergeCell ref="K1:N1"/>
    <mergeCell ref="K2:N2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4" workbookViewId="0">
      <selection activeCell="A6" sqref="A6"/>
    </sheetView>
  </sheetViews>
  <sheetFormatPr defaultRowHeight="15" x14ac:dyDescent="0.25"/>
  <cols>
    <col min="1" max="1" width="18.28515625" bestFit="1" customWidth="1"/>
    <col min="2" max="2" width="7" bestFit="1" customWidth="1"/>
    <col min="3" max="3" width="9" bestFit="1" customWidth="1"/>
    <col min="4" max="4" width="25.7109375" style="9" customWidth="1"/>
    <col min="5" max="5" width="17.7109375" bestFit="1" customWidth="1"/>
    <col min="8" max="8" width="19.42578125" bestFit="1" customWidth="1"/>
    <col min="9" max="9" width="14" bestFit="1" customWidth="1"/>
    <col min="10" max="10" width="19.42578125" bestFit="1" customWidth="1"/>
    <col min="11" max="11" width="20.42578125" bestFit="1" customWidth="1"/>
    <col min="12" max="12" width="16" customWidth="1"/>
    <col min="13" max="13" width="19.85546875" bestFit="1" customWidth="1"/>
    <col min="14" max="14" width="16.42578125" bestFit="1" customWidth="1"/>
    <col min="15" max="15" width="19.85546875" bestFit="1" customWidth="1"/>
    <col min="16" max="16" width="13.5703125" bestFit="1" customWidth="1"/>
    <col min="20" max="20" width="9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13</v>
      </c>
      <c r="E1" s="8" t="s">
        <v>12</v>
      </c>
    </row>
    <row r="2" spans="1:15" x14ac:dyDescent="0.25">
      <c r="A2" t="s">
        <v>6</v>
      </c>
      <c r="B2">
        <v>2016</v>
      </c>
      <c r="C2">
        <v>11</v>
      </c>
      <c r="D2">
        <v>15.117341995239199</v>
      </c>
      <c r="E2" s="9"/>
    </row>
    <row r="3" spans="1:15" x14ac:dyDescent="0.25">
      <c r="A3" t="s">
        <v>6</v>
      </c>
      <c r="B3">
        <v>2016</v>
      </c>
      <c r="C3">
        <v>12</v>
      </c>
      <c r="D3">
        <v>23.524568557739201</v>
      </c>
      <c r="E3" s="10">
        <f>SUM(D3,-D2)</f>
        <v>8.4072265625000018</v>
      </c>
    </row>
    <row r="4" spans="1:15" x14ac:dyDescent="0.25">
      <c r="A4" t="s">
        <v>6</v>
      </c>
      <c r="B4">
        <v>2017</v>
      </c>
      <c r="C4">
        <v>1</v>
      </c>
      <c r="D4">
        <v>32.046988487243603</v>
      </c>
      <c r="E4" s="10">
        <f t="shared" ref="E4:E15" si="0">SUM(D4,-D3)</f>
        <v>8.5224199295044016</v>
      </c>
    </row>
    <row r="5" spans="1:15" x14ac:dyDescent="0.25">
      <c r="A5" t="s">
        <v>6</v>
      </c>
      <c r="B5">
        <v>2017</v>
      </c>
      <c r="C5">
        <v>2</v>
      </c>
      <c r="D5">
        <v>34.145624160766602</v>
      </c>
      <c r="E5" s="10">
        <f t="shared" si="0"/>
        <v>2.098635673522999</v>
      </c>
    </row>
    <row r="6" spans="1:15" x14ac:dyDescent="0.25">
      <c r="A6" t="s">
        <v>10</v>
      </c>
      <c r="B6">
        <v>2017</v>
      </c>
      <c r="C6">
        <v>2</v>
      </c>
      <c r="D6">
        <v>36.723749160766602</v>
      </c>
      <c r="E6" s="10">
        <f t="shared" si="0"/>
        <v>2.578125</v>
      </c>
    </row>
    <row r="7" spans="1:15" x14ac:dyDescent="0.25">
      <c r="A7" t="s">
        <v>10</v>
      </c>
      <c r="B7">
        <v>2017</v>
      </c>
      <c r="C7">
        <v>3</v>
      </c>
      <c r="D7">
        <v>19.420067787170399</v>
      </c>
      <c r="E7" s="10">
        <f t="shared" si="0"/>
        <v>-17.303681373596202</v>
      </c>
    </row>
    <row r="8" spans="1:15" x14ac:dyDescent="0.25">
      <c r="A8" t="s">
        <v>10</v>
      </c>
      <c r="B8">
        <v>2017</v>
      </c>
      <c r="C8">
        <v>4</v>
      </c>
      <c r="D8">
        <v>25.980686187744102</v>
      </c>
      <c r="E8" s="10">
        <f t="shared" si="0"/>
        <v>6.560618400573702</v>
      </c>
    </row>
    <row r="9" spans="1:15" x14ac:dyDescent="0.25">
      <c r="A9" t="s">
        <v>10</v>
      </c>
      <c r="B9">
        <v>2017</v>
      </c>
      <c r="C9">
        <v>5</v>
      </c>
      <c r="D9">
        <v>57.920078277587798</v>
      </c>
      <c r="E9" s="10">
        <f t="shared" si="0"/>
        <v>31.939392089843697</v>
      </c>
      <c r="L9" s="80" t="s">
        <v>17</v>
      </c>
      <c r="M9" s="80"/>
      <c r="N9" s="80"/>
      <c r="O9" s="80"/>
    </row>
    <row r="10" spans="1:15" x14ac:dyDescent="0.25">
      <c r="A10" t="s">
        <v>10</v>
      </c>
      <c r="B10">
        <v>2017</v>
      </c>
      <c r="C10">
        <v>6</v>
      </c>
      <c r="D10">
        <v>75.058745384216294</v>
      </c>
      <c r="E10" s="10">
        <f t="shared" si="0"/>
        <v>17.138667106628496</v>
      </c>
      <c r="L10" s="3" t="s">
        <v>42</v>
      </c>
      <c r="M10" s="3" t="s">
        <v>18</v>
      </c>
      <c r="N10" s="3" t="s">
        <v>36</v>
      </c>
      <c r="O10" s="3" t="s">
        <v>46</v>
      </c>
    </row>
    <row r="11" spans="1:15" x14ac:dyDescent="0.25">
      <c r="A11" t="s">
        <v>10</v>
      </c>
      <c r="B11">
        <v>2017</v>
      </c>
      <c r="C11">
        <v>7</v>
      </c>
      <c r="D11">
        <v>87.510900497436495</v>
      </c>
      <c r="E11" s="10">
        <f t="shared" si="0"/>
        <v>12.452155113220201</v>
      </c>
      <c r="L11" s="12" t="s">
        <v>9</v>
      </c>
      <c r="M11" s="14">
        <f>SUM(Monthly_Annual_Growth!E41:E49)</f>
        <v>3.0361690521240146</v>
      </c>
      <c r="N11" s="14">
        <f>AVERAGE(Monthly_Annual_Growth!D40:D49)</f>
        <v>2.3062798500060984</v>
      </c>
      <c r="O11" s="13">
        <f>MAX(D40:D49)</f>
        <v>4.13197422027587</v>
      </c>
    </row>
    <row r="12" spans="1:15" x14ac:dyDescent="0.25">
      <c r="A12" t="s">
        <v>10</v>
      </c>
      <c r="B12">
        <v>2017</v>
      </c>
      <c r="C12">
        <v>8</v>
      </c>
      <c r="D12">
        <v>106.346837997436</v>
      </c>
      <c r="E12" s="10">
        <f t="shared" si="0"/>
        <v>18.835937499999503</v>
      </c>
      <c r="L12" s="12" t="s">
        <v>8</v>
      </c>
      <c r="M12" s="14">
        <f>SUM(Monthly_Annual_Growth!E31:E39)</f>
        <v>17.486383438110298</v>
      </c>
      <c r="N12" s="14">
        <f>AVERAGE(Monthly_Annual_Growth!D30:D39)</f>
        <v>23.196580028533901</v>
      </c>
      <c r="O12" s="13">
        <f>MAX(D30:D39)</f>
        <v>53.216397285461397</v>
      </c>
    </row>
    <row r="13" spans="1:15" x14ac:dyDescent="0.25">
      <c r="A13" t="s">
        <v>10</v>
      </c>
      <c r="B13">
        <v>2017</v>
      </c>
      <c r="C13">
        <v>9</v>
      </c>
      <c r="D13">
        <v>121.680822372436</v>
      </c>
      <c r="E13" s="10">
        <f t="shared" si="0"/>
        <v>15.333984375</v>
      </c>
      <c r="L13" s="12" t="s">
        <v>10</v>
      </c>
      <c r="M13" s="14">
        <f>SUM(Monthly_Annual_Growth!E2:E15)</f>
        <v>84.803731918335004</v>
      </c>
      <c r="N13" s="14">
        <f>AVERAGE(Monthly_Annual_Growth!D2:D15)</f>
        <v>62.440233434949455</v>
      </c>
      <c r="O13" s="13">
        <f>MAX(D2:D15)</f>
        <v>138.76578330993601</v>
      </c>
    </row>
    <row r="14" spans="1:15" x14ac:dyDescent="0.25">
      <c r="A14" t="s">
        <v>10</v>
      </c>
      <c r="B14">
        <v>2017</v>
      </c>
      <c r="C14">
        <v>10</v>
      </c>
      <c r="D14">
        <v>138.76578330993601</v>
      </c>
      <c r="E14" s="10">
        <f t="shared" si="0"/>
        <v>17.084960937500014</v>
      </c>
      <c r="L14" s="12" t="s">
        <v>11</v>
      </c>
      <c r="M14" s="14">
        <f>SUM(Monthly_Annual_Growth!E16:E29)</f>
        <v>8.5068979263305593</v>
      </c>
      <c r="N14" s="14">
        <f>AVERAGE(Monthly_Annual_Growth!D16:D29)</f>
        <v>1.2415475845336896</v>
      </c>
      <c r="O14" s="13">
        <f>MAX(D16:D29)</f>
        <v>8.8468370437621999</v>
      </c>
    </row>
    <row r="15" spans="1:15" x14ac:dyDescent="0.25">
      <c r="A15" t="s">
        <v>10</v>
      </c>
      <c r="B15">
        <v>2017</v>
      </c>
      <c r="C15">
        <v>11</v>
      </c>
      <c r="D15">
        <v>99.921073913574205</v>
      </c>
      <c r="E15" s="10">
        <f t="shared" si="0"/>
        <v>-38.844709396361807</v>
      </c>
    </row>
    <row r="16" spans="1:15" x14ac:dyDescent="0.25">
      <c r="A16" t="s">
        <v>7</v>
      </c>
      <c r="B16">
        <v>2016</v>
      </c>
      <c r="C16">
        <v>11</v>
      </c>
      <c r="D16">
        <v>0.33993911743164001</v>
      </c>
      <c r="E16" s="10"/>
    </row>
    <row r="17" spans="1:5" x14ac:dyDescent="0.25">
      <c r="A17" t="s">
        <v>7</v>
      </c>
      <c r="B17">
        <v>2016</v>
      </c>
      <c r="C17">
        <v>12</v>
      </c>
      <c r="D17">
        <v>0.37802505493164001</v>
      </c>
      <c r="E17" s="10">
        <f>SUM(D17,-D16)</f>
        <v>3.80859375E-2</v>
      </c>
    </row>
    <row r="18" spans="1:5" x14ac:dyDescent="0.25">
      <c r="A18" t="s">
        <v>7</v>
      </c>
      <c r="B18">
        <v>2017</v>
      </c>
      <c r="C18">
        <v>1</v>
      </c>
      <c r="D18">
        <v>0.37900161743164001</v>
      </c>
      <c r="E18" s="10">
        <f t="shared" ref="E18:E20" si="1">SUM(D18,-D17)</f>
        <v>9.765625E-4</v>
      </c>
    </row>
    <row r="19" spans="1:5" x14ac:dyDescent="0.25">
      <c r="A19" t="s">
        <v>7</v>
      </c>
      <c r="B19">
        <v>2017</v>
      </c>
      <c r="C19">
        <v>2</v>
      </c>
      <c r="D19">
        <v>0.37997817993164001</v>
      </c>
      <c r="E19" s="10">
        <f t="shared" si="1"/>
        <v>9.765625E-4</v>
      </c>
    </row>
    <row r="20" spans="1:5" x14ac:dyDescent="0.25">
      <c r="A20" t="s">
        <v>11</v>
      </c>
      <c r="B20">
        <v>2017</v>
      </c>
      <c r="C20">
        <v>2</v>
      </c>
      <c r="D20">
        <v>1.68177890777587</v>
      </c>
      <c r="E20" s="10">
        <f t="shared" si="1"/>
        <v>1.3018007278442301</v>
      </c>
    </row>
    <row r="21" spans="1:5" x14ac:dyDescent="0.25">
      <c r="A21" t="s">
        <v>11</v>
      </c>
      <c r="B21">
        <v>2017</v>
      </c>
      <c r="C21">
        <v>3</v>
      </c>
      <c r="D21">
        <v>0.20521640777587799</v>
      </c>
      <c r="E21" s="10">
        <f>SUM(D21,-D20)</f>
        <v>-1.476562499999992</v>
      </c>
    </row>
    <row r="22" spans="1:5" x14ac:dyDescent="0.25">
      <c r="A22" t="s">
        <v>11</v>
      </c>
      <c r="B22">
        <v>2017</v>
      </c>
      <c r="C22">
        <v>4</v>
      </c>
      <c r="D22">
        <v>0.20912265777587799</v>
      </c>
      <c r="E22" s="10">
        <f t="shared" ref="E22:E29" si="2">SUM(D22,-D21)</f>
        <v>3.90625E-3</v>
      </c>
    </row>
    <row r="23" spans="1:5" x14ac:dyDescent="0.25">
      <c r="A23" t="s">
        <v>11</v>
      </c>
      <c r="B23">
        <v>2017</v>
      </c>
      <c r="C23">
        <v>5</v>
      </c>
      <c r="D23">
        <v>0.80384922027587802</v>
      </c>
      <c r="E23" s="10">
        <f t="shared" si="2"/>
        <v>0.5947265625</v>
      </c>
    </row>
    <row r="24" spans="1:5" x14ac:dyDescent="0.25">
      <c r="A24" t="s">
        <v>11</v>
      </c>
      <c r="B24">
        <v>2017</v>
      </c>
      <c r="C24">
        <v>6</v>
      </c>
      <c r="D24">
        <v>0.83509922027587802</v>
      </c>
      <c r="E24" s="10">
        <f t="shared" si="2"/>
        <v>3.125E-2</v>
      </c>
    </row>
    <row r="25" spans="1:5" x14ac:dyDescent="0.25">
      <c r="A25" t="s">
        <v>11</v>
      </c>
      <c r="B25">
        <v>2017</v>
      </c>
      <c r="C25">
        <v>7</v>
      </c>
      <c r="D25">
        <v>0.85072422027587802</v>
      </c>
      <c r="E25" s="10">
        <f t="shared" si="2"/>
        <v>1.5625E-2</v>
      </c>
    </row>
    <row r="26" spans="1:5" x14ac:dyDescent="0.25">
      <c r="A26" t="s">
        <v>11</v>
      </c>
      <c r="B26">
        <v>2017</v>
      </c>
      <c r="C26">
        <v>8</v>
      </c>
      <c r="D26">
        <v>0.85170078277587802</v>
      </c>
      <c r="E26" s="10">
        <f t="shared" si="2"/>
        <v>9.765625E-4</v>
      </c>
    </row>
    <row r="27" spans="1:5" x14ac:dyDescent="0.25">
      <c r="A27" t="s">
        <v>11</v>
      </c>
      <c r="B27">
        <v>2017</v>
      </c>
      <c r="C27">
        <v>9</v>
      </c>
      <c r="D27">
        <v>0.72084140777587802</v>
      </c>
      <c r="E27" s="10">
        <f t="shared" si="2"/>
        <v>-0.130859375</v>
      </c>
    </row>
    <row r="28" spans="1:5" x14ac:dyDescent="0.25">
      <c r="A28" t="s">
        <v>11</v>
      </c>
      <c r="B28">
        <v>2017</v>
      </c>
      <c r="C28">
        <v>10</v>
      </c>
      <c r="D28">
        <v>0.89955234527587802</v>
      </c>
      <c r="E28" s="10">
        <f t="shared" si="2"/>
        <v>0.1787109375</v>
      </c>
    </row>
    <row r="29" spans="1:5" x14ac:dyDescent="0.25">
      <c r="A29" t="s">
        <v>11</v>
      </c>
      <c r="B29">
        <v>2017</v>
      </c>
      <c r="C29">
        <v>11</v>
      </c>
      <c r="D29">
        <v>8.8468370437621999</v>
      </c>
      <c r="E29" s="10">
        <f t="shared" si="2"/>
        <v>7.9472846984863219</v>
      </c>
    </row>
    <row r="30" spans="1:5" x14ac:dyDescent="0.25">
      <c r="A30" t="s">
        <v>8</v>
      </c>
      <c r="B30">
        <v>2017</v>
      </c>
      <c r="C30">
        <v>2</v>
      </c>
      <c r="D30">
        <v>0.48155593872070301</v>
      </c>
      <c r="E30" s="11"/>
    </row>
    <row r="31" spans="1:5" x14ac:dyDescent="0.25">
      <c r="A31" t="s">
        <v>8</v>
      </c>
      <c r="B31">
        <v>2017</v>
      </c>
      <c r="C31">
        <v>3</v>
      </c>
      <c r="D31">
        <v>0.41418266296386702</v>
      </c>
      <c r="E31" s="11">
        <f t="shared" ref="E31:E39" si="3">SUM(D31,-D30)</f>
        <v>-6.7373275756835993E-2</v>
      </c>
    </row>
    <row r="32" spans="1:5" x14ac:dyDescent="0.25">
      <c r="A32" t="s">
        <v>8</v>
      </c>
      <c r="B32">
        <v>2017</v>
      </c>
      <c r="C32">
        <v>4</v>
      </c>
      <c r="D32">
        <v>0.57922172546386697</v>
      </c>
      <c r="E32" s="11">
        <f t="shared" si="3"/>
        <v>0.16503906249999994</v>
      </c>
    </row>
    <row r="33" spans="1:5" x14ac:dyDescent="0.25">
      <c r="A33" t="s">
        <v>8</v>
      </c>
      <c r="B33">
        <v>2017</v>
      </c>
      <c r="C33">
        <v>5</v>
      </c>
      <c r="D33">
        <v>17.810710906982401</v>
      </c>
      <c r="E33" s="11">
        <f t="shared" si="3"/>
        <v>17.231489181518533</v>
      </c>
    </row>
    <row r="34" spans="1:5" x14ac:dyDescent="0.25">
      <c r="A34" t="s">
        <v>8</v>
      </c>
      <c r="B34">
        <v>2017</v>
      </c>
      <c r="C34">
        <v>6</v>
      </c>
      <c r="D34">
        <v>26.997242927551198</v>
      </c>
      <c r="E34" s="11">
        <f t="shared" si="3"/>
        <v>9.1865320205687979</v>
      </c>
    </row>
    <row r="35" spans="1:5" x14ac:dyDescent="0.25">
      <c r="A35" t="s">
        <v>8</v>
      </c>
      <c r="B35">
        <v>2017</v>
      </c>
      <c r="C35">
        <v>7</v>
      </c>
      <c r="D35">
        <v>29.318531990051198</v>
      </c>
      <c r="E35" s="11">
        <f t="shared" si="3"/>
        <v>2.3212890625</v>
      </c>
    </row>
    <row r="36" spans="1:5" x14ac:dyDescent="0.25">
      <c r="A36" t="s">
        <v>8</v>
      </c>
      <c r="B36">
        <v>2017</v>
      </c>
      <c r="C36">
        <v>8</v>
      </c>
      <c r="D36">
        <v>42.181818962097097</v>
      </c>
      <c r="E36" s="11">
        <f t="shared" si="3"/>
        <v>12.863286972045898</v>
      </c>
    </row>
    <row r="37" spans="1:5" x14ac:dyDescent="0.25">
      <c r="A37" t="s">
        <v>8</v>
      </c>
      <c r="B37">
        <v>2017</v>
      </c>
      <c r="C37">
        <v>9</v>
      </c>
      <c r="D37">
        <v>53.216397285461397</v>
      </c>
      <c r="E37" s="11">
        <f t="shared" si="3"/>
        <v>11.0345783233643</v>
      </c>
    </row>
    <row r="38" spans="1:5" x14ac:dyDescent="0.25">
      <c r="A38" t="s">
        <v>8</v>
      </c>
      <c r="B38">
        <v>2017</v>
      </c>
      <c r="C38">
        <v>10</v>
      </c>
      <c r="D38">
        <v>42.998198509216301</v>
      </c>
      <c r="E38" s="11">
        <f t="shared" si="3"/>
        <v>-10.218198776245096</v>
      </c>
    </row>
    <row r="39" spans="1:5" x14ac:dyDescent="0.25">
      <c r="A39" t="s">
        <v>8</v>
      </c>
      <c r="B39">
        <v>2017</v>
      </c>
      <c r="C39">
        <v>11</v>
      </c>
      <c r="D39">
        <v>17.967939376831001</v>
      </c>
      <c r="E39" s="11">
        <f t="shared" si="3"/>
        <v>-25.0302591323853</v>
      </c>
    </row>
    <row r="40" spans="1:5" x14ac:dyDescent="0.25">
      <c r="A40" t="s">
        <v>9</v>
      </c>
      <c r="B40">
        <v>2017</v>
      </c>
      <c r="C40">
        <v>2</v>
      </c>
      <c r="D40">
        <v>2.6469230651855399E-2</v>
      </c>
      <c r="E40" s="10"/>
    </row>
    <row r="41" spans="1:5" x14ac:dyDescent="0.25">
      <c r="A41" t="s">
        <v>9</v>
      </c>
      <c r="B41">
        <v>2017</v>
      </c>
      <c r="C41">
        <v>3</v>
      </c>
      <c r="D41">
        <v>3.23333740234375E-2</v>
      </c>
      <c r="E41" s="10">
        <f t="shared" ref="E41:E49" si="4">SUM(D41,-D40)</f>
        <v>5.8641433715821006E-3</v>
      </c>
    </row>
    <row r="42" spans="1:5" x14ac:dyDescent="0.25">
      <c r="A42" t="s">
        <v>9</v>
      </c>
      <c r="B42">
        <v>2017</v>
      </c>
      <c r="C42">
        <v>4</v>
      </c>
      <c r="D42">
        <v>4.11224365234375E-2</v>
      </c>
      <c r="E42" s="10">
        <f t="shared" si="4"/>
        <v>8.7890625E-3</v>
      </c>
    </row>
    <row r="43" spans="1:5" x14ac:dyDescent="0.25">
      <c r="A43" t="s">
        <v>9</v>
      </c>
      <c r="B43">
        <v>2017</v>
      </c>
      <c r="C43">
        <v>5</v>
      </c>
      <c r="D43">
        <v>3.1661453247070299</v>
      </c>
      <c r="E43" s="10">
        <f t="shared" si="4"/>
        <v>3.1250228881835924</v>
      </c>
    </row>
    <row r="44" spans="1:5" x14ac:dyDescent="0.25">
      <c r="A44" t="s">
        <v>9</v>
      </c>
      <c r="B44">
        <v>2017</v>
      </c>
      <c r="C44">
        <v>6</v>
      </c>
      <c r="D44">
        <v>2.83119297027587</v>
      </c>
      <c r="E44" s="10">
        <f t="shared" si="4"/>
        <v>-0.33495235443115989</v>
      </c>
    </row>
    <row r="45" spans="1:5" x14ac:dyDescent="0.25">
      <c r="A45" t="s">
        <v>9</v>
      </c>
      <c r="B45">
        <v>2017</v>
      </c>
      <c r="C45">
        <v>7</v>
      </c>
      <c r="D45">
        <v>4.13197422027587</v>
      </c>
      <c r="E45" s="10">
        <f t="shared" si="4"/>
        <v>1.30078125</v>
      </c>
    </row>
    <row r="46" spans="1:5" x14ac:dyDescent="0.25">
      <c r="A46" t="s">
        <v>9</v>
      </c>
      <c r="B46">
        <v>2017</v>
      </c>
      <c r="C46">
        <v>8</v>
      </c>
      <c r="D46">
        <v>2.62709140777587</v>
      </c>
      <c r="E46" s="10">
        <f t="shared" si="4"/>
        <v>-1.5048828125</v>
      </c>
    </row>
    <row r="47" spans="1:5" x14ac:dyDescent="0.25">
      <c r="A47" t="s">
        <v>9</v>
      </c>
      <c r="B47">
        <v>2017</v>
      </c>
      <c r="C47">
        <v>9</v>
      </c>
      <c r="D47">
        <v>3.25502109527587</v>
      </c>
      <c r="E47" s="10">
        <f t="shared" si="4"/>
        <v>0.6279296875</v>
      </c>
    </row>
    <row r="48" spans="1:5" x14ac:dyDescent="0.25">
      <c r="A48" t="s">
        <v>9</v>
      </c>
      <c r="B48">
        <v>2017</v>
      </c>
      <c r="C48">
        <v>10</v>
      </c>
      <c r="D48">
        <v>3.88881015777587</v>
      </c>
      <c r="E48" s="10">
        <f t="shared" si="4"/>
        <v>0.6337890625</v>
      </c>
    </row>
    <row r="49" spans="1:8" x14ac:dyDescent="0.25">
      <c r="A49" t="s">
        <v>9</v>
      </c>
      <c r="B49">
        <v>2017</v>
      </c>
      <c r="C49">
        <v>11</v>
      </c>
      <c r="D49">
        <v>3.06263828277587</v>
      </c>
      <c r="E49" s="10">
        <f t="shared" si="4"/>
        <v>-0.826171875</v>
      </c>
    </row>
    <row r="54" spans="1:8" x14ac:dyDescent="0.25">
      <c r="H54" s="26"/>
    </row>
    <row r="73" spans="9:9" x14ac:dyDescent="0.25">
      <c r="I73" s="26"/>
    </row>
  </sheetData>
  <mergeCells count="1">
    <mergeCell ref="L9:O9"/>
  </mergeCells>
  <conditionalFormatting sqref="D16:D1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{E8BBF41C-8DD8-4DFD-97F3-5DBBEF2D5A85}</x14:id>
        </ext>
      </extLst>
    </cfRule>
  </conditionalFormatting>
  <conditionalFormatting sqref="D6:D1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{E9B68BA9-4145-41D4-9EB5-B0C9B808EA5A}</x14:id>
        </ext>
      </extLst>
    </cfRule>
  </conditionalFormatting>
  <conditionalFormatting sqref="D40:D4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{E989B22B-E525-4BA3-84D7-B9E022992514}</x14:id>
        </ext>
      </extLst>
    </cfRule>
  </conditionalFormatting>
  <conditionalFormatting sqref="D4:D5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{463B599D-B189-4798-A86D-6BC784589330}</x14:id>
        </ext>
      </extLst>
    </cfRule>
  </conditionalFormatting>
  <conditionalFormatting sqref="D2:D3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{5678AEF7-F6A3-44AD-BB4E-391CCF022301}</x14:id>
        </ext>
      </extLst>
    </cfRule>
  </conditionalFormatting>
  <conditionalFormatting sqref="D2:D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{472C3E33-E51A-45C0-B0C1-6BE6DCC01B57}</x14:id>
        </ext>
      </extLst>
    </cfRule>
  </conditionalFormatting>
  <conditionalFormatting sqref="D20:D29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{91C4A93B-F96F-4D66-A20D-99B456849E0A}</x14:id>
        </ext>
      </extLst>
    </cfRule>
  </conditionalFormatting>
  <conditionalFormatting sqref="D18:D2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{47E8C41A-44BF-4CF3-8EFE-3106F7CD86E0}</x14:id>
        </ext>
      </extLst>
    </cfRule>
  </conditionalFormatting>
  <conditionalFormatting sqref="D16:D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{979CDECF-0837-4930-9BD0-8F0D0F622367}</x14:id>
        </ext>
      </extLst>
    </cfRule>
  </conditionalFormatting>
  <conditionalFormatting sqref="D30:D3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{CF779741-D5AA-48E1-AA32-DE2B227BAD63}</x14:id>
        </ext>
      </extLst>
    </cfRule>
  </conditionalFormatting>
  <conditionalFormatting sqref="D3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{A5CDA3CF-5E38-4EC7-940A-25885B921719}</x14:id>
        </ext>
      </extLst>
    </cfRule>
  </conditionalFormatting>
  <conditionalFormatting sqref="D34:D39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{E196EAC4-3E87-4580-9D5A-97A4224D883B}</x14:id>
        </ext>
      </extLst>
    </cfRule>
  </conditionalFormatting>
  <conditionalFormatting sqref="E1:E2">
    <cfRule type="iconSet" priority="62">
      <iconSet>
        <cfvo type="percent" val="0"/>
        <cfvo type="percent" val="33"/>
        <cfvo type="percent" val="67"/>
      </iconSet>
    </cfRule>
  </conditionalFormatting>
  <conditionalFormatting sqref="D30:D3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{A181DA14-382A-43AF-AF76-F69F92601022}</x14:id>
        </ext>
      </extLst>
    </cfRule>
  </conditionalFormatting>
  <conditionalFormatting sqref="E3:E49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200" verticalDpi="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F41C-8DD8-4DFD-97F3-5DBBEF2D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D16:D17</xm:sqref>
        </x14:conditionalFormatting>
        <x14:conditionalFormatting xmlns:xm="http://schemas.microsoft.com/office/excel/2006/main">
          <x14:cfRule type="dataBar" id="{E9B68BA9-4145-41D4-9EB5-B0C9B808E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D6:D15</xm:sqref>
        </x14:conditionalFormatting>
        <x14:conditionalFormatting xmlns:xm="http://schemas.microsoft.com/office/excel/2006/main">
          <x14:cfRule type="dataBar" id="{E989B22B-E525-4BA3-84D7-B9E022992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D40:D49</xm:sqref>
        </x14:conditionalFormatting>
        <x14:conditionalFormatting xmlns:xm="http://schemas.microsoft.com/office/excel/2006/main">
          <x14:cfRule type="dataBar" id="{463B599D-B189-4798-A86D-6BC784589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5678AEF7-F6A3-44AD-BB4E-391CCF0223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472C3E33-E51A-45C0-B0C1-6BE6DCC01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91C4A93B-F96F-4D66-A20D-99B456849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D20:D29</xm:sqref>
        </x14:conditionalFormatting>
        <x14:conditionalFormatting xmlns:xm="http://schemas.microsoft.com/office/excel/2006/main">
          <x14:cfRule type="dataBar" id="{47E8C41A-44BF-4CF3-8EFE-3106F7CD8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D18:D29</xm:sqref>
        </x14:conditionalFormatting>
        <x14:conditionalFormatting xmlns:xm="http://schemas.microsoft.com/office/excel/2006/main">
          <x14:cfRule type="dataBar" id="{979CDECF-0837-4930-9BD0-8F0D0F622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D16:D29</xm:sqref>
        </x14:conditionalFormatting>
        <x14:conditionalFormatting xmlns:xm="http://schemas.microsoft.com/office/excel/2006/main">
          <x14:cfRule type="dataBar" id="{CF779741-D5AA-48E1-AA32-DE2B227BA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D30:D33</xm:sqref>
        </x14:conditionalFormatting>
        <x14:conditionalFormatting xmlns:xm="http://schemas.microsoft.com/office/excel/2006/main">
          <x14:cfRule type="dataBar" id="{A5CDA3CF-5E38-4EC7-940A-25885B921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196EAC4-3E87-4580-9D5A-97A4224D8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D34:D39</xm:sqref>
        </x14:conditionalFormatting>
        <x14:conditionalFormatting xmlns:xm="http://schemas.microsoft.com/office/excel/2006/main">
          <x14:cfRule type="dataBar" id="{A181DA14-382A-43AF-AF76-F69F92601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5" x14ac:dyDescent="0.25"/>
  <cols>
    <col min="5" max="5" width="11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H13" sqref="H13"/>
    </sheetView>
  </sheetViews>
  <sheetFormatPr defaultRowHeight="15" x14ac:dyDescent="0.25"/>
  <cols>
    <col min="1" max="1" width="24" bestFit="1" customWidth="1"/>
    <col min="2" max="2" width="13.85546875" bestFit="1" customWidth="1"/>
    <col min="3" max="3" width="33.5703125" bestFit="1" customWidth="1"/>
    <col min="4" max="4" width="20.42578125" bestFit="1" customWidth="1"/>
    <col min="5" max="5" width="24" bestFit="1" customWidth="1"/>
    <col min="6" max="6" width="13.85546875" bestFit="1" customWidth="1"/>
    <col min="7" max="7" width="24" bestFit="1" customWidth="1"/>
    <col min="8" max="8" width="13.85546875" bestFit="1" customWidth="1"/>
  </cols>
  <sheetData>
    <row r="2" spans="1:8" ht="15.75" thickBot="1" x14ac:dyDescent="0.3">
      <c r="D2" s="2" t="s">
        <v>24</v>
      </c>
      <c r="E2" s="2">
        <v>349.87</v>
      </c>
    </row>
    <row r="3" spans="1:8" ht="15.75" thickTop="1" x14ac:dyDescent="0.25">
      <c r="A3" s="88" t="s">
        <v>20</v>
      </c>
      <c r="B3" s="89"/>
      <c r="C3" s="88" t="s">
        <v>21</v>
      </c>
      <c r="D3" s="89"/>
      <c r="E3" s="88" t="s">
        <v>19</v>
      </c>
      <c r="F3" s="89"/>
      <c r="G3" s="88" t="s">
        <v>22</v>
      </c>
      <c r="H3" s="89"/>
    </row>
    <row r="4" spans="1:8" ht="15.75" thickBot="1" x14ac:dyDescent="0.3">
      <c r="A4" s="15" t="s">
        <v>38</v>
      </c>
      <c r="B4" s="16" t="s">
        <v>39</v>
      </c>
      <c r="C4" s="15" t="s">
        <v>38</v>
      </c>
      <c r="D4" s="16" t="s">
        <v>39</v>
      </c>
      <c r="E4" s="15" t="s">
        <v>38</v>
      </c>
      <c r="F4" s="16" t="s">
        <v>39</v>
      </c>
      <c r="G4" s="15" t="s">
        <v>38</v>
      </c>
      <c r="H4" s="16" t="s">
        <v>39</v>
      </c>
    </row>
    <row r="5" spans="1:8" ht="15.75" thickTop="1" x14ac:dyDescent="0.25">
      <c r="A5" s="17">
        <v>1423.9375</v>
      </c>
      <c r="B5" s="18">
        <v>9348.1875</v>
      </c>
      <c r="C5" s="17">
        <v>1589.9375</v>
      </c>
      <c r="D5" s="18">
        <v>2749.0625</v>
      </c>
      <c r="E5" s="17">
        <v>5543.9375</v>
      </c>
      <c r="F5" s="18">
        <v>54689.625</v>
      </c>
      <c r="G5" s="17">
        <v>8281</v>
      </c>
      <c r="H5" s="18">
        <v>9574.1875</v>
      </c>
    </row>
    <row r="6" spans="1:8" x14ac:dyDescent="0.25">
      <c r="A6" s="17"/>
      <c r="B6" s="18"/>
      <c r="C6" s="17">
        <v>10.75</v>
      </c>
      <c r="D6" s="18">
        <v>29</v>
      </c>
      <c r="E6" s="17">
        <v>8205.75</v>
      </c>
      <c r="F6" s="18">
        <v>8295</v>
      </c>
      <c r="G6" s="17"/>
      <c r="H6" s="18"/>
    </row>
    <row r="7" spans="1:8" x14ac:dyDescent="0.25">
      <c r="A7" s="17"/>
      <c r="B7" s="18"/>
      <c r="C7" s="17">
        <v>146.8125</v>
      </c>
      <c r="D7" s="18">
        <v>281</v>
      </c>
      <c r="E7" s="17">
        <v>88442.0625</v>
      </c>
      <c r="F7" s="18">
        <v>113058</v>
      </c>
      <c r="G7" s="17"/>
      <c r="H7" s="18"/>
    </row>
    <row r="8" spans="1:8" x14ac:dyDescent="0.25">
      <c r="A8" s="17"/>
      <c r="B8" s="18"/>
      <c r="C8" s="17">
        <v>14837.1875</v>
      </c>
      <c r="D8" s="18">
        <v>28735</v>
      </c>
      <c r="E8" s="17">
        <v>0.1875</v>
      </c>
      <c r="F8" s="18">
        <v>4</v>
      </c>
      <c r="G8" s="17"/>
      <c r="H8" s="18"/>
    </row>
    <row r="9" spans="1:8" x14ac:dyDescent="0.25">
      <c r="A9" s="17"/>
      <c r="B9" s="18"/>
      <c r="C9" s="17">
        <v>0.1875</v>
      </c>
      <c r="D9" s="18">
        <v>4</v>
      </c>
      <c r="E9" s="17">
        <v>6.25E-2</v>
      </c>
      <c r="F9" s="18">
        <v>4</v>
      </c>
      <c r="G9" s="17"/>
      <c r="H9" s="18"/>
    </row>
    <row r="10" spans="1:8" ht="15.75" thickBot="1" x14ac:dyDescent="0.3">
      <c r="A10" s="19">
        <f t="shared" ref="A10:H10" si="0">SUM(A5:A9)</f>
        <v>1423.9375</v>
      </c>
      <c r="B10" s="20">
        <f t="shared" si="0"/>
        <v>9348.1875</v>
      </c>
      <c r="C10" s="19">
        <f t="shared" si="0"/>
        <v>16584.875</v>
      </c>
      <c r="D10" s="20">
        <f t="shared" si="0"/>
        <v>31798.0625</v>
      </c>
      <c r="E10" s="19">
        <f t="shared" si="0"/>
        <v>102192</v>
      </c>
      <c r="F10" s="20">
        <f t="shared" si="0"/>
        <v>176050.625</v>
      </c>
      <c r="G10" s="19">
        <f t="shared" si="0"/>
        <v>8281</v>
      </c>
      <c r="H10" s="20">
        <f t="shared" si="0"/>
        <v>9574.1875</v>
      </c>
    </row>
    <row r="11" spans="1:8" ht="15.75" thickTop="1" x14ac:dyDescent="0.25">
      <c r="A11" s="21" t="s">
        <v>31</v>
      </c>
      <c r="B11" s="22">
        <f>A10/B10*100</f>
        <v>15.23223084688877</v>
      </c>
      <c r="C11" s="21" t="s">
        <v>31</v>
      </c>
      <c r="D11" s="22">
        <f>C10/D10*100</f>
        <v>52.156872765439722</v>
      </c>
      <c r="E11" s="21" t="s">
        <v>31</v>
      </c>
      <c r="F11" s="22">
        <f>E10/F10*100</f>
        <v>58.046939623190774</v>
      </c>
      <c r="G11" s="21" t="s">
        <v>31</v>
      </c>
      <c r="H11" s="22">
        <f>G10/H10*100</f>
        <v>86.492979169250646</v>
      </c>
    </row>
    <row r="12" spans="1:8" ht="15.75" thickBot="1" x14ac:dyDescent="0.3">
      <c r="A12" s="23" t="s">
        <v>27</v>
      </c>
      <c r="B12" s="24">
        <f>A10/(E2*10)</f>
        <v>0.40699045359705033</v>
      </c>
      <c r="C12" s="23" t="s">
        <v>27</v>
      </c>
      <c r="D12" s="24">
        <f>C10/(E2*10)</f>
        <v>4.7402963958041564</v>
      </c>
      <c r="E12" s="23" t="s">
        <v>27</v>
      </c>
      <c r="F12" s="24">
        <f>E10/(E2*10)</f>
        <v>29.208563180609943</v>
      </c>
      <c r="G12" s="23" t="s">
        <v>27</v>
      </c>
      <c r="H12" s="24">
        <f>G10/(E2*10)</f>
        <v>2.3668791265327123</v>
      </c>
    </row>
    <row r="13" spans="1:8" ht="15.75" thickTop="1" x14ac:dyDescent="0.25">
      <c r="A13" t="s">
        <v>53</v>
      </c>
      <c r="B13">
        <v>10243</v>
      </c>
      <c r="C13" t="s">
        <v>53</v>
      </c>
      <c r="D13">
        <v>39816</v>
      </c>
      <c r="E13" t="s">
        <v>53</v>
      </c>
      <c r="F13">
        <v>198918</v>
      </c>
      <c r="G13" t="s">
        <v>54</v>
      </c>
      <c r="H13">
        <v>15595</v>
      </c>
    </row>
    <row r="15" spans="1:8" x14ac:dyDescent="0.25">
      <c r="C15" t="s">
        <v>55</v>
      </c>
      <c r="D15">
        <f>SUM(B13,D13,G13,F13,H13)</f>
        <v>264572</v>
      </c>
      <c r="E15" t="s">
        <v>37</v>
      </c>
    </row>
    <row r="16" spans="1:8" x14ac:dyDescent="0.25">
      <c r="C16" t="s">
        <v>28</v>
      </c>
      <c r="D16">
        <f>SUM(B10,D10,F10,H10)</f>
        <v>226771.0625</v>
      </c>
      <c r="E16" t="s">
        <v>37</v>
      </c>
    </row>
    <row r="17" spans="3:5" x14ac:dyDescent="0.25">
      <c r="C17" t="s">
        <v>29</v>
      </c>
      <c r="D17">
        <f>SUM(A10,C10,E10,G10)</f>
        <v>128481.8125</v>
      </c>
      <c r="E17" t="s">
        <v>37</v>
      </c>
    </row>
    <row r="18" spans="3:5" x14ac:dyDescent="0.25">
      <c r="C18" s="1" t="s">
        <v>30</v>
      </c>
      <c r="D18" s="25">
        <f>D16/(E2*1024)</f>
        <v>0.63296686118460066</v>
      </c>
      <c r="E18">
        <f>D18*E2</f>
        <v>221.45611572265622</v>
      </c>
    </row>
    <row r="19" spans="3:5" x14ac:dyDescent="0.25">
      <c r="C19" s="1" t="s">
        <v>25</v>
      </c>
      <c r="D19" s="25">
        <f>D17/D16</f>
        <v>0.56657058040639552</v>
      </c>
    </row>
    <row r="20" spans="3:5" x14ac:dyDescent="0.25">
      <c r="C20" s="1" t="s">
        <v>26</v>
      </c>
      <c r="D20" s="25">
        <f>D17/(E2*1024)</f>
        <v>0.35862040191937361</v>
      </c>
    </row>
  </sheetData>
  <mergeCells count="4">
    <mergeCell ref="E3:F3"/>
    <mergeCell ref="A3:B3"/>
    <mergeCell ref="C3:D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43"/>
  <sheetViews>
    <sheetView tabSelected="1" topLeftCell="A796" workbookViewId="0">
      <selection activeCell="G924" sqref="G924"/>
    </sheetView>
  </sheetViews>
  <sheetFormatPr defaultRowHeight="15" x14ac:dyDescent="0.25"/>
  <cols>
    <col min="1" max="1" width="18.28515625" bestFit="1" customWidth="1"/>
    <col min="2" max="2" width="4.140625" bestFit="1" customWidth="1"/>
    <col min="3" max="3" width="6.85546875" bestFit="1" customWidth="1"/>
    <col min="4" max="4" width="14.28515625" bestFit="1" customWidth="1"/>
    <col min="5" max="5" width="26.5703125" bestFit="1" customWidth="1"/>
    <col min="6" max="6" width="17.85546875" bestFit="1" customWidth="1"/>
  </cols>
  <sheetData>
    <row r="1" spans="1:6" x14ac:dyDescent="0.25">
      <c r="A1" t="s">
        <v>0</v>
      </c>
      <c r="B1" t="s">
        <v>43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8</v>
      </c>
      <c r="B2">
        <v>23</v>
      </c>
      <c r="C2">
        <v>2</v>
      </c>
      <c r="D2">
        <v>2.2563934326171799E-2</v>
      </c>
      <c r="E2">
        <v>23.11</v>
      </c>
      <c r="F2">
        <v>1</v>
      </c>
    </row>
    <row r="3" spans="1:6" hidden="1" x14ac:dyDescent="0.25">
      <c r="A3" t="s">
        <v>8</v>
      </c>
      <c r="B3">
        <v>24</v>
      </c>
      <c r="C3">
        <v>2</v>
      </c>
      <c r="D3">
        <v>0.32660675048828097</v>
      </c>
      <c r="E3">
        <v>196.46</v>
      </c>
      <c r="F3">
        <v>3.82</v>
      </c>
    </row>
    <row r="4" spans="1:6" hidden="1" x14ac:dyDescent="0.25">
      <c r="A4" t="s">
        <v>8</v>
      </c>
      <c r="B4">
        <v>27</v>
      </c>
      <c r="C4">
        <v>2</v>
      </c>
      <c r="D4">
        <v>0.38976860046386702</v>
      </c>
      <c r="E4">
        <v>399.12</v>
      </c>
      <c r="F4">
        <v>1</v>
      </c>
    </row>
    <row r="5" spans="1:6" hidden="1" x14ac:dyDescent="0.25">
      <c r="A5" t="s">
        <v>8</v>
      </c>
      <c r="B5">
        <v>28</v>
      </c>
      <c r="C5">
        <v>2</v>
      </c>
      <c r="D5">
        <v>0.38976860046386702</v>
      </c>
      <c r="E5">
        <v>399.12</v>
      </c>
      <c r="F5">
        <v>1</v>
      </c>
    </row>
    <row r="6" spans="1:6" hidden="1" x14ac:dyDescent="0.25">
      <c r="A6" t="s">
        <v>8</v>
      </c>
      <c r="B6">
        <v>1</v>
      </c>
      <c r="C6">
        <v>3</v>
      </c>
      <c r="D6">
        <v>0.39123344421386702</v>
      </c>
      <c r="E6">
        <v>400.62</v>
      </c>
      <c r="F6">
        <v>1</v>
      </c>
    </row>
    <row r="7" spans="1:6" hidden="1" x14ac:dyDescent="0.25">
      <c r="A7" t="s">
        <v>8</v>
      </c>
      <c r="B7">
        <v>2</v>
      </c>
      <c r="C7">
        <v>3</v>
      </c>
      <c r="D7">
        <v>0.39269828796386702</v>
      </c>
      <c r="E7">
        <v>402.12</v>
      </c>
      <c r="F7">
        <v>1</v>
      </c>
    </row>
    <row r="8" spans="1:6" hidden="1" x14ac:dyDescent="0.25">
      <c r="A8" t="s">
        <v>8</v>
      </c>
      <c r="B8">
        <v>6</v>
      </c>
      <c r="C8">
        <v>3</v>
      </c>
      <c r="D8">
        <v>0.39562797546386702</v>
      </c>
      <c r="E8">
        <v>405.12</v>
      </c>
      <c r="F8">
        <v>1</v>
      </c>
    </row>
    <row r="9" spans="1:6" hidden="1" x14ac:dyDescent="0.25">
      <c r="A9" t="s">
        <v>8</v>
      </c>
      <c r="B9">
        <v>7</v>
      </c>
      <c r="C9">
        <v>3</v>
      </c>
      <c r="D9">
        <v>0.39562797546386702</v>
      </c>
      <c r="E9">
        <v>405.12</v>
      </c>
      <c r="F9">
        <v>1</v>
      </c>
    </row>
    <row r="10" spans="1:6" hidden="1" x14ac:dyDescent="0.25">
      <c r="A10" t="s">
        <v>8</v>
      </c>
      <c r="B10">
        <v>8</v>
      </c>
      <c r="C10">
        <v>3</v>
      </c>
      <c r="D10">
        <v>0.39660453796386702</v>
      </c>
      <c r="E10">
        <v>406.12</v>
      </c>
      <c r="F10">
        <v>1</v>
      </c>
    </row>
    <row r="11" spans="1:6" hidden="1" x14ac:dyDescent="0.25">
      <c r="A11" t="s">
        <v>8</v>
      </c>
      <c r="B11">
        <v>9</v>
      </c>
      <c r="C11">
        <v>3</v>
      </c>
      <c r="D11">
        <v>0.39855766296386702</v>
      </c>
      <c r="E11">
        <v>408.12</v>
      </c>
      <c r="F11">
        <v>1</v>
      </c>
    </row>
    <row r="12" spans="1:6" hidden="1" x14ac:dyDescent="0.25">
      <c r="A12" t="s">
        <v>8</v>
      </c>
      <c r="B12">
        <v>10</v>
      </c>
      <c r="C12">
        <v>3</v>
      </c>
      <c r="D12">
        <v>0.39855766296386702</v>
      </c>
      <c r="E12">
        <v>408.12</v>
      </c>
      <c r="F12">
        <v>1</v>
      </c>
    </row>
    <row r="13" spans="1:6" hidden="1" x14ac:dyDescent="0.25">
      <c r="A13" t="s">
        <v>8</v>
      </c>
      <c r="B13">
        <v>13</v>
      </c>
      <c r="C13">
        <v>3</v>
      </c>
      <c r="D13">
        <v>0.39953422546386702</v>
      </c>
      <c r="E13">
        <v>409.12</v>
      </c>
      <c r="F13">
        <v>1</v>
      </c>
    </row>
    <row r="14" spans="1:6" hidden="1" x14ac:dyDescent="0.25">
      <c r="A14" t="s">
        <v>8</v>
      </c>
      <c r="B14">
        <v>14</v>
      </c>
      <c r="C14">
        <v>3</v>
      </c>
      <c r="D14">
        <v>0.40051078796386702</v>
      </c>
      <c r="E14">
        <v>410.12</v>
      </c>
      <c r="F14">
        <v>1</v>
      </c>
    </row>
    <row r="15" spans="1:6" hidden="1" x14ac:dyDescent="0.25">
      <c r="A15" t="s">
        <v>8</v>
      </c>
      <c r="B15">
        <v>15</v>
      </c>
      <c r="C15">
        <v>3</v>
      </c>
      <c r="D15">
        <v>0.40148735046386702</v>
      </c>
      <c r="E15">
        <v>411.12</v>
      </c>
      <c r="F15">
        <v>1</v>
      </c>
    </row>
    <row r="16" spans="1:6" hidden="1" x14ac:dyDescent="0.25">
      <c r="A16" t="s">
        <v>8</v>
      </c>
      <c r="B16">
        <v>16</v>
      </c>
      <c r="C16">
        <v>3</v>
      </c>
      <c r="D16">
        <v>0.39953422546386702</v>
      </c>
      <c r="E16">
        <v>409.12</v>
      </c>
      <c r="F16">
        <v>1</v>
      </c>
    </row>
    <row r="17" spans="1:6" hidden="1" x14ac:dyDescent="0.25">
      <c r="A17" t="s">
        <v>8</v>
      </c>
      <c r="B17">
        <v>17</v>
      </c>
      <c r="C17">
        <v>3</v>
      </c>
      <c r="D17">
        <v>0.40051078796386702</v>
      </c>
      <c r="E17">
        <v>410.12</v>
      </c>
      <c r="F17">
        <v>1</v>
      </c>
    </row>
    <row r="18" spans="1:6" hidden="1" x14ac:dyDescent="0.25">
      <c r="A18" t="s">
        <v>8</v>
      </c>
      <c r="B18">
        <v>20</v>
      </c>
      <c r="C18">
        <v>3</v>
      </c>
      <c r="D18">
        <v>0.40148735046386702</v>
      </c>
      <c r="E18">
        <v>411.12</v>
      </c>
      <c r="F18">
        <v>1</v>
      </c>
    </row>
    <row r="19" spans="1:6" hidden="1" x14ac:dyDescent="0.25">
      <c r="A19" t="s">
        <v>8</v>
      </c>
      <c r="B19">
        <v>21</v>
      </c>
      <c r="C19">
        <v>3</v>
      </c>
      <c r="D19">
        <v>0.40246391296386702</v>
      </c>
      <c r="E19">
        <v>412.12</v>
      </c>
      <c r="F19">
        <v>1</v>
      </c>
    </row>
    <row r="20" spans="1:6" hidden="1" x14ac:dyDescent="0.25">
      <c r="A20" t="s">
        <v>8</v>
      </c>
      <c r="B20">
        <v>22</v>
      </c>
      <c r="C20">
        <v>3</v>
      </c>
      <c r="D20">
        <v>0.40441703796386702</v>
      </c>
      <c r="E20">
        <v>414.12</v>
      </c>
      <c r="F20">
        <v>1</v>
      </c>
    </row>
    <row r="21" spans="1:6" hidden="1" x14ac:dyDescent="0.25">
      <c r="A21" t="s">
        <v>8</v>
      </c>
      <c r="B21">
        <v>23</v>
      </c>
      <c r="C21">
        <v>3</v>
      </c>
      <c r="D21">
        <v>0.40539360046386702</v>
      </c>
      <c r="E21">
        <v>415.12</v>
      </c>
      <c r="F21">
        <v>1</v>
      </c>
    </row>
    <row r="22" spans="1:6" hidden="1" x14ac:dyDescent="0.25">
      <c r="A22" t="s">
        <v>8</v>
      </c>
      <c r="B22">
        <v>24</v>
      </c>
      <c r="C22">
        <v>3</v>
      </c>
      <c r="D22">
        <v>0.40637016296386702</v>
      </c>
      <c r="E22">
        <v>252.85</v>
      </c>
      <c r="F22">
        <v>2.82</v>
      </c>
    </row>
    <row r="23" spans="1:6" hidden="1" x14ac:dyDescent="0.25">
      <c r="A23" t="s">
        <v>8</v>
      </c>
      <c r="B23">
        <v>27</v>
      </c>
      <c r="C23">
        <v>3</v>
      </c>
      <c r="D23">
        <v>0.40734672546386702</v>
      </c>
      <c r="E23">
        <v>417.12</v>
      </c>
      <c r="F23">
        <v>1</v>
      </c>
    </row>
    <row r="24" spans="1:6" hidden="1" x14ac:dyDescent="0.25">
      <c r="A24" t="s">
        <v>8</v>
      </c>
      <c r="B24">
        <v>28</v>
      </c>
      <c r="C24">
        <v>3</v>
      </c>
      <c r="D24">
        <v>0.40929985046386702</v>
      </c>
      <c r="E24">
        <v>419.12</v>
      </c>
      <c r="F24">
        <v>1</v>
      </c>
    </row>
    <row r="25" spans="1:6" hidden="1" x14ac:dyDescent="0.25">
      <c r="A25" t="s">
        <v>8</v>
      </c>
      <c r="B25">
        <v>29</v>
      </c>
      <c r="C25">
        <v>3</v>
      </c>
      <c r="D25">
        <v>0.41125297546386702</v>
      </c>
      <c r="E25">
        <v>200.75</v>
      </c>
      <c r="F25">
        <v>3.43</v>
      </c>
    </row>
    <row r="26" spans="1:6" hidden="1" x14ac:dyDescent="0.25">
      <c r="A26" t="s">
        <v>8</v>
      </c>
      <c r="B26">
        <v>30</v>
      </c>
      <c r="C26">
        <v>3</v>
      </c>
      <c r="D26">
        <v>0.41320610046386702</v>
      </c>
      <c r="E26">
        <v>423.12</v>
      </c>
      <c r="F26">
        <v>1</v>
      </c>
    </row>
    <row r="27" spans="1:6" hidden="1" x14ac:dyDescent="0.25">
      <c r="A27" t="s">
        <v>8</v>
      </c>
      <c r="B27">
        <v>31</v>
      </c>
      <c r="C27">
        <v>3</v>
      </c>
      <c r="D27">
        <v>0.41418266296386702</v>
      </c>
      <c r="E27">
        <v>424.12</v>
      </c>
      <c r="F27">
        <v>1</v>
      </c>
    </row>
    <row r="28" spans="1:6" hidden="1" x14ac:dyDescent="0.25">
      <c r="A28" t="s">
        <v>8</v>
      </c>
      <c r="B28">
        <v>1</v>
      </c>
      <c r="C28">
        <v>4</v>
      </c>
      <c r="D28">
        <v>0.41808891296386702</v>
      </c>
      <c r="E28">
        <v>428.12</v>
      </c>
      <c r="F28">
        <v>1</v>
      </c>
    </row>
    <row r="29" spans="1:6" hidden="1" x14ac:dyDescent="0.25">
      <c r="A29" t="s">
        <v>8</v>
      </c>
      <c r="B29">
        <v>3</v>
      </c>
      <c r="C29">
        <v>4</v>
      </c>
      <c r="D29">
        <v>0.42736625671386702</v>
      </c>
      <c r="E29">
        <v>268.76</v>
      </c>
      <c r="F29">
        <v>2.83</v>
      </c>
    </row>
    <row r="30" spans="1:6" hidden="1" x14ac:dyDescent="0.25">
      <c r="A30" t="s">
        <v>8</v>
      </c>
      <c r="B30">
        <v>4</v>
      </c>
      <c r="C30">
        <v>4</v>
      </c>
      <c r="D30">
        <v>0.43664360046386702</v>
      </c>
      <c r="E30">
        <v>447.12</v>
      </c>
      <c r="F30">
        <v>1</v>
      </c>
    </row>
    <row r="31" spans="1:6" hidden="1" x14ac:dyDescent="0.25">
      <c r="A31" t="s">
        <v>8</v>
      </c>
      <c r="B31">
        <v>5</v>
      </c>
      <c r="C31">
        <v>4</v>
      </c>
      <c r="D31">
        <v>0.43762016296386702</v>
      </c>
      <c r="E31">
        <v>448.12</v>
      </c>
      <c r="F31">
        <v>1</v>
      </c>
    </row>
    <row r="32" spans="1:6" hidden="1" x14ac:dyDescent="0.25">
      <c r="A32" t="s">
        <v>8</v>
      </c>
      <c r="B32">
        <v>6</v>
      </c>
      <c r="C32">
        <v>4</v>
      </c>
      <c r="D32">
        <v>0.43957328796386702</v>
      </c>
      <c r="E32">
        <v>450.12</v>
      </c>
      <c r="F32">
        <v>1</v>
      </c>
    </row>
    <row r="33" spans="1:6" hidden="1" x14ac:dyDescent="0.25">
      <c r="A33" t="s">
        <v>8</v>
      </c>
      <c r="B33">
        <v>7</v>
      </c>
      <c r="C33">
        <v>4</v>
      </c>
      <c r="D33">
        <v>0.44054985046386702</v>
      </c>
      <c r="E33">
        <v>451.12</v>
      </c>
      <c r="F33">
        <v>1</v>
      </c>
    </row>
    <row r="34" spans="1:6" hidden="1" x14ac:dyDescent="0.25">
      <c r="A34" t="s">
        <v>8</v>
      </c>
      <c r="B34">
        <v>10</v>
      </c>
      <c r="C34">
        <v>4</v>
      </c>
      <c r="D34">
        <v>0.43957328796386702</v>
      </c>
      <c r="E34">
        <v>450.12</v>
      </c>
      <c r="F34">
        <v>1</v>
      </c>
    </row>
    <row r="35" spans="1:6" hidden="1" x14ac:dyDescent="0.25">
      <c r="A35" t="s">
        <v>8</v>
      </c>
      <c r="B35">
        <v>11</v>
      </c>
      <c r="C35">
        <v>4</v>
      </c>
      <c r="D35">
        <v>0.44152641296386702</v>
      </c>
      <c r="E35">
        <v>452.12</v>
      </c>
      <c r="F35">
        <v>1</v>
      </c>
    </row>
    <row r="36" spans="1:6" hidden="1" x14ac:dyDescent="0.25">
      <c r="A36" t="s">
        <v>8</v>
      </c>
      <c r="B36">
        <v>12</v>
      </c>
      <c r="C36">
        <v>4</v>
      </c>
      <c r="D36">
        <v>0.47928682963053298</v>
      </c>
      <c r="E36">
        <v>254.81</v>
      </c>
      <c r="F36">
        <v>3.4</v>
      </c>
    </row>
    <row r="37" spans="1:6" hidden="1" x14ac:dyDescent="0.25">
      <c r="A37" t="s">
        <v>8</v>
      </c>
      <c r="B37">
        <v>13</v>
      </c>
      <c r="C37">
        <v>4</v>
      </c>
      <c r="D37">
        <v>0.55676078796386697</v>
      </c>
      <c r="E37">
        <v>570.12</v>
      </c>
      <c r="F37">
        <v>1</v>
      </c>
    </row>
    <row r="38" spans="1:6" hidden="1" x14ac:dyDescent="0.25">
      <c r="A38" t="s">
        <v>8</v>
      </c>
      <c r="B38">
        <v>14</v>
      </c>
      <c r="C38">
        <v>4</v>
      </c>
      <c r="D38">
        <v>0.55871391296386697</v>
      </c>
      <c r="E38">
        <v>572.12</v>
      </c>
      <c r="F38">
        <v>1</v>
      </c>
    </row>
    <row r="39" spans="1:6" hidden="1" x14ac:dyDescent="0.25">
      <c r="A39" t="s">
        <v>8</v>
      </c>
      <c r="B39">
        <v>17</v>
      </c>
      <c r="C39">
        <v>4</v>
      </c>
      <c r="D39">
        <v>0.55969047546386697</v>
      </c>
      <c r="E39">
        <v>573.12</v>
      </c>
      <c r="F39">
        <v>1</v>
      </c>
    </row>
    <row r="40" spans="1:6" hidden="1" x14ac:dyDescent="0.25">
      <c r="A40" t="s">
        <v>8</v>
      </c>
      <c r="B40">
        <v>18</v>
      </c>
      <c r="C40">
        <v>4</v>
      </c>
      <c r="D40">
        <v>0.56066703796386697</v>
      </c>
      <c r="E40">
        <v>574.12</v>
      </c>
      <c r="F40">
        <v>1</v>
      </c>
    </row>
    <row r="41" spans="1:6" hidden="1" x14ac:dyDescent="0.25">
      <c r="A41" t="s">
        <v>8</v>
      </c>
      <c r="B41">
        <v>19</v>
      </c>
      <c r="C41">
        <v>4</v>
      </c>
      <c r="D41">
        <v>0.56262016296386697</v>
      </c>
      <c r="E41">
        <v>350.5</v>
      </c>
      <c r="F41">
        <v>2.81</v>
      </c>
    </row>
    <row r="42" spans="1:6" hidden="1" x14ac:dyDescent="0.25">
      <c r="A42" t="s">
        <v>8</v>
      </c>
      <c r="B42">
        <v>20</v>
      </c>
      <c r="C42">
        <v>4</v>
      </c>
      <c r="D42">
        <v>0.56457328796386697</v>
      </c>
      <c r="E42">
        <v>578.12</v>
      </c>
      <c r="F42">
        <v>1</v>
      </c>
    </row>
    <row r="43" spans="1:6" hidden="1" x14ac:dyDescent="0.25">
      <c r="A43" t="s">
        <v>8</v>
      </c>
      <c r="B43">
        <v>21</v>
      </c>
      <c r="C43">
        <v>4</v>
      </c>
      <c r="D43">
        <v>0.56750297546386697</v>
      </c>
      <c r="E43">
        <v>581.12</v>
      </c>
      <c r="F43">
        <v>1</v>
      </c>
    </row>
    <row r="44" spans="1:6" hidden="1" x14ac:dyDescent="0.25">
      <c r="A44" t="s">
        <v>8</v>
      </c>
      <c r="B44">
        <v>24</v>
      </c>
      <c r="C44">
        <v>4</v>
      </c>
      <c r="D44">
        <v>0.56945610046386697</v>
      </c>
      <c r="E44">
        <v>583.12</v>
      </c>
      <c r="F44">
        <v>1</v>
      </c>
    </row>
    <row r="45" spans="1:6" hidden="1" x14ac:dyDescent="0.25">
      <c r="A45" t="s">
        <v>8</v>
      </c>
      <c r="B45">
        <v>25</v>
      </c>
      <c r="C45">
        <v>4</v>
      </c>
      <c r="D45">
        <v>0.57238578796386697</v>
      </c>
      <c r="E45">
        <v>586.12</v>
      </c>
      <c r="F45">
        <v>1</v>
      </c>
    </row>
    <row r="46" spans="1:6" hidden="1" x14ac:dyDescent="0.25">
      <c r="A46" t="s">
        <v>8</v>
      </c>
      <c r="B46">
        <v>26</v>
      </c>
      <c r="C46">
        <v>4</v>
      </c>
      <c r="D46">
        <v>0.57678031921386697</v>
      </c>
      <c r="E46">
        <v>359.22</v>
      </c>
      <c r="F46">
        <v>2.82</v>
      </c>
    </row>
    <row r="47" spans="1:6" hidden="1" x14ac:dyDescent="0.25">
      <c r="A47" t="s">
        <v>8</v>
      </c>
      <c r="B47">
        <v>27</v>
      </c>
      <c r="C47">
        <v>4</v>
      </c>
      <c r="D47">
        <v>0.57726860046386697</v>
      </c>
      <c r="E47">
        <v>591.12</v>
      </c>
      <c r="F47">
        <v>1</v>
      </c>
    </row>
    <row r="48" spans="1:6" hidden="1" x14ac:dyDescent="0.25">
      <c r="A48" t="s">
        <v>8</v>
      </c>
      <c r="B48">
        <v>28</v>
      </c>
      <c r="C48">
        <v>4</v>
      </c>
      <c r="D48">
        <v>0.57922172546386697</v>
      </c>
      <c r="E48">
        <v>593.12</v>
      </c>
      <c r="F48">
        <v>1</v>
      </c>
    </row>
    <row r="49" spans="1:6" hidden="1" x14ac:dyDescent="0.25">
      <c r="A49" t="s">
        <v>8</v>
      </c>
      <c r="B49">
        <v>1</v>
      </c>
      <c r="C49">
        <v>5</v>
      </c>
      <c r="D49">
        <v>0.58703422546386697</v>
      </c>
      <c r="E49">
        <v>601.12</v>
      </c>
      <c r="F49">
        <v>1</v>
      </c>
    </row>
    <row r="50" spans="1:6" hidden="1" x14ac:dyDescent="0.25">
      <c r="A50" t="s">
        <v>8</v>
      </c>
      <c r="B50">
        <v>2</v>
      </c>
      <c r="C50">
        <v>5</v>
      </c>
      <c r="D50">
        <v>0.58801078796386697</v>
      </c>
      <c r="E50">
        <v>602.12</v>
      </c>
      <c r="F50">
        <v>1</v>
      </c>
    </row>
    <row r="51" spans="1:6" hidden="1" x14ac:dyDescent="0.25">
      <c r="A51" t="s">
        <v>8</v>
      </c>
      <c r="B51">
        <v>3</v>
      </c>
      <c r="C51">
        <v>5</v>
      </c>
      <c r="D51">
        <v>0.58996391296386697</v>
      </c>
      <c r="E51">
        <v>367.04</v>
      </c>
      <c r="F51">
        <v>2.82</v>
      </c>
    </row>
    <row r="52" spans="1:6" hidden="1" x14ac:dyDescent="0.25">
      <c r="A52" t="s">
        <v>8</v>
      </c>
      <c r="B52">
        <v>4</v>
      </c>
      <c r="C52">
        <v>5</v>
      </c>
      <c r="D52">
        <v>0.59142875671386697</v>
      </c>
      <c r="E52">
        <v>368.12</v>
      </c>
      <c r="F52">
        <v>2.83</v>
      </c>
    </row>
    <row r="53" spans="1:6" hidden="1" x14ac:dyDescent="0.25">
      <c r="A53" t="s">
        <v>8</v>
      </c>
      <c r="B53">
        <v>5</v>
      </c>
      <c r="C53">
        <v>5</v>
      </c>
      <c r="D53">
        <v>0.59094047546386697</v>
      </c>
      <c r="E53">
        <v>605.12</v>
      </c>
      <c r="F53">
        <v>1</v>
      </c>
    </row>
    <row r="54" spans="1:6" hidden="1" x14ac:dyDescent="0.25">
      <c r="A54" t="s">
        <v>8</v>
      </c>
      <c r="B54">
        <v>8</v>
      </c>
      <c r="C54">
        <v>5</v>
      </c>
      <c r="D54">
        <v>0.59484672546386697</v>
      </c>
      <c r="E54">
        <v>609.12</v>
      </c>
      <c r="F54">
        <v>1</v>
      </c>
    </row>
    <row r="55" spans="1:6" hidden="1" x14ac:dyDescent="0.25">
      <c r="A55" t="s">
        <v>8</v>
      </c>
      <c r="B55">
        <v>9</v>
      </c>
      <c r="C55">
        <v>5</v>
      </c>
      <c r="D55">
        <v>0.59679985046386697</v>
      </c>
      <c r="E55">
        <v>611.12</v>
      </c>
      <c r="F55">
        <v>1</v>
      </c>
    </row>
    <row r="56" spans="1:6" hidden="1" x14ac:dyDescent="0.25">
      <c r="A56" t="s">
        <v>8</v>
      </c>
      <c r="B56">
        <v>10</v>
      </c>
      <c r="C56">
        <v>5</v>
      </c>
      <c r="D56">
        <v>0.59972953796386697</v>
      </c>
      <c r="E56">
        <v>373.44</v>
      </c>
      <c r="F56">
        <v>2.83</v>
      </c>
    </row>
    <row r="57" spans="1:6" hidden="1" x14ac:dyDescent="0.25">
      <c r="A57" t="s">
        <v>8</v>
      </c>
      <c r="B57">
        <v>11</v>
      </c>
      <c r="C57">
        <v>5</v>
      </c>
      <c r="D57">
        <v>0.60363578796386697</v>
      </c>
      <c r="E57">
        <v>618.12</v>
      </c>
      <c r="F57">
        <v>1</v>
      </c>
    </row>
    <row r="58" spans="1:6" hidden="1" x14ac:dyDescent="0.25">
      <c r="A58" t="s">
        <v>8</v>
      </c>
      <c r="B58">
        <v>12</v>
      </c>
      <c r="C58">
        <v>5</v>
      </c>
      <c r="D58">
        <v>0.60558891296386697</v>
      </c>
      <c r="E58">
        <v>620.12</v>
      </c>
      <c r="F58">
        <v>1</v>
      </c>
    </row>
    <row r="59" spans="1:6" hidden="1" x14ac:dyDescent="0.25">
      <c r="A59" t="s">
        <v>8</v>
      </c>
      <c r="B59">
        <v>15</v>
      </c>
      <c r="C59">
        <v>5</v>
      </c>
      <c r="D59">
        <v>0.60754203796386697</v>
      </c>
      <c r="E59">
        <v>622.12</v>
      </c>
      <c r="F59">
        <v>1</v>
      </c>
    </row>
    <row r="60" spans="1:6" hidden="1" x14ac:dyDescent="0.25">
      <c r="A60" t="s">
        <v>8</v>
      </c>
      <c r="B60">
        <v>16</v>
      </c>
      <c r="C60">
        <v>5</v>
      </c>
      <c r="D60">
        <v>0.61340141296386697</v>
      </c>
      <c r="E60">
        <v>628.12</v>
      </c>
      <c r="F60">
        <v>1</v>
      </c>
    </row>
    <row r="61" spans="1:6" hidden="1" x14ac:dyDescent="0.25">
      <c r="A61" t="s">
        <v>8</v>
      </c>
      <c r="B61">
        <v>17</v>
      </c>
      <c r="C61">
        <v>5</v>
      </c>
      <c r="D61">
        <v>0.61926078796386697</v>
      </c>
      <c r="E61">
        <v>386.11</v>
      </c>
      <c r="F61">
        <v>2.84</v>
      </c>
    </row>
    <row r="62" spans="1:6" hidden="1" x14ac:dyDescent="0.25">
      <c r="A62" t="s">
        <v>8</v>
      </c>
      <c r="B62">
        <v>18</v>
      </c>
      <c r="C62">
        <v>5</v>
      </c>
      <c r="D62">
        <v>9.2174272537231392</v>
      </c>
      <c r="E62">
        <v>9187.52</v>
      </c>
      <c r="F62">
        <v>2.83</v>
      </c>
    </row>
    <row r="63" spans="1:6" hidden="1" x14ac:dyDescent="0.25">
      <c r="A63" t="s">
        <v>8</v>
      </c>
      <c r="B63">
        <v>19</v>
      </c>
      <c r="C63">
        <v>5</v>
      </c>
      <c r="D63">
        <v>15.456157684326101</v>
      </c>
      <c r="E63">
        <v>15827.11</v>
      </c>
      <c r="F63">
        <v>1</v>
      </c>
    </row>
    <row r="64" spans="1:6" hidden="1" x14ac:dyDescent="0.25">
      <c r="A64" t="s">
        <v>8</v>
      </c>
      <c r="B64">
        <v>22</v>
      </c>
      <c r="C64">
        <v>5</v>
      </c>
      <c r="D64">
        <v>15.846833229064901</v>
      </c>
      <c r="E64">
        <v>16227.16</v>
      </c>
      <c r="F64">
        <v>1</v>
      </c>
    </row>
    <row r="65" spans="1:6" hidden="1" x14ac:dyDescent="0.25">
      <c r="A65" t="s">
        <v>8</v>
      </c>
      <c r="B65">
        <v>23</v>
      </c>
      <c r="C65">
        <v>5</v>
      </c>
      <c r="D65">
        <v>15.956208229064901</v>
      </c>
      <c r="E65">
        <v>16339.16</v>
      </c>
      <c r="F65">
        <v>1</v>
      </c>
    </row>
    <row r="66" spans="1:6" hidden="1" x14ac:dyDescent="0.25">
      <c r="A66" t="s">
        <v>8</v>
      </c>
      <c r="B66">
        <v>24</v>
      </c>
      <c r="C66">
        <v>5</v>
      </c>
      <c r="D66">
        <v>16.079255104064899</v>
      </c>
      <c r="E66">
        <v>16465.16</v>
      </c>
      <c r="F66">
        <v>1</v>
      </c>
    </row>
    <row r="67" spans="1:6" hidden="1" x14ac:dyDescent="0.25">
      <c r="A67" t="s">
        <v>8</v>
      </c>
      <c r="B67">
        <v>25</v>
      </c>
      <c r="C67">
        <v>5</v>
      </c>
      <c r="D67">
        <v>16.202301979064899</v>
      </c>
      <c r="E67">
        <v>16591.16</v>
      </c>
      <c r="F67">
        <v>1</v>
      </c>
    </row>
    <row r="68" spans="1:6" hidden="1" x14ac:dyDescent="0.25">
      <c r="A68" t="s">
        <v>8</v>
      </c>
      <c r="B68">
        <v>26</v>
      </c>
      <c r="C68">
        <v>5</v>
      </c>
      <c r="D68">
        <v>16.330231666564899</v>
      </c>
      <c r="E68">
        <v>16722.16</v>
      </c>
      <c r="F68">
        <v>1</v>
      </c>
    </row>
    <row r="69" spans="1:6" hidden="1" x14ac:dyDescent="0.25">
      <c r="A69" t="s">
        <v>8</v>
      </c>
      <c r="B69">
        <v>30</v>
      </c>
      <c r="C69">
        <v>5</v>
      </c>
      <c r="D69">
        <v>16.809724807739201</v>
      </c>
      <c r="E69">
        <v>17213.16</v>
      </c>
      <c r="F69">
        <v>1</v>
      </c>
    </row>
    <row r="70" spans="1:6" hidden="1" x14ac:dyDescent="0.25">
      <c r="A70" t="s">
        <v>8</v>
      </c>
      <c r="B70">
        <v>31</v>
      </c>
      <c r="C70">
        <v>5</v>
      </c>
      <c r="D70">
        <v>16.935701370239201</v>
      </c>
      <c r="E70">
        <v>10043.94</v>
      </c>
      <c r="F70">
        <v>3.66</v>
      </c>
    </row>
    <row r="71" spans="1:6" hidden="1" x14ac:dyDescent="0.25">
      <c r="A71" t="s">
        <v>8</v>
      </c>
      <c r="B71">
        <v>1</v>
      </c>
      <c r="C71">
        <v>6</v>
      </c>
      <c r="D71">
        <v>19.593882560729899</v>
      </c>
      <c r="E71">
        <v>20064.14</v>
      </c>
      <c r="F71">
        <v>1</v>
      </c>
    </row>
    <row r="72" spans="1:6" hidden="1" x14ac:dyDescent="0.25">
      <c r="A72" t="s">
        <v>8</v>
      </c>
      <c r="B72">
        <v>2</v>
      </c>
      <c r="C72">
        <v>6</v>
      </c>
      <c r="D72">
        <v>17.932771682739201</v>
      </c>
      <c r="E72">
        <v>18363.16</v>
      </c>
      <c r="F72">
        <v>1</v>
      </c>
    </row>
    <row r="73" spans="1:6" hidden="1" x14ac:dyDescent="0.25">
      <c r="A73" t="s">
        <v>8</v>
      </c>
      <c r="B73">
        <v>5</v>
      </c>
      <c r="C73">
        <v>6</v>
      </c>
      <c r="D73">
        <v>18.301912307739201</v>
      </c>
      <c r="E73">
        <v>18741.16</v>
      </c>
      <c r="F73">
        <v>1</v>
      </c>
    </row>
    <row r="74" spans="1:6" hidden="1" x14ac:dyDescent="0.25">
      <c r="A74" t="s">
        <v>8</v>
      </c>
      <c r="B74">
        <v>6</v>
      </c>
      <c r="C74">
        <v>6</v>
      </c>
      <c r="D74">
        <v>18.431795120239201</v>
      </c>
      <c r="E74">
        <v>18874.16</v>
      </c>
      <c r="F74">
        <v>1</v>
      </c>
    </row>
    <row r="75" spans="1:6" hidden="1" x14ac:dyDescent="0.25">
      <c r="A75" t="s">
        <v>8</v>
      </c>
      <c r="B75">
        <v>7</v>
      </c>
      <c r="C75">
        <v>6</v>
      </c>
      <c r="D75">
        <v>18.562654495239201</v>
      </c>
      <c r="E75">
        <v>19008.16</v>
      </c>
      <c r="F75">
        <v>1</v>
      </c>
    </row>
    <row r="76" spans="1:6" hidden="1" x14ac:dyDescent="0.25">
      <c r="A76" t="s">
        <v>8</v>
      </c>
      <c r="B76">
        <v>8</v>
      </c>
      <c r="C76">
        <v>6</v>
      </c>
      <c r="D76">
        <v>18.692537307739201</v>
      </c>
      <c r="E76">
        <v>19141.16</v>
      </c>
      <c r="F76">
        <v>1</v>
      </c>
    </row>
    <row r="77" spans="1:6" hidden="1" x14ac:dyDescent="0.25">
      <c r="A77" t="s">
        <v>8</v>
      </c>
      <c r="B77">
        <v>9</v>
      </c>
      <c r="C77">
        <v>6</v>
      </c>
      <c r="D77">
        <v>18.820466995239201</v>
      </c>
      <c r="E77">
        <v>19272.16</v>
      </c>
      <c r="F77">
        <v>1</v>
      </c>
    </row>
    <row r="78" spans="1:6" hidden="1" x14ac:dyDescent="0.25">
      <c r="A78" t="s">
        <v>8</v>
      </c>
      <c r="B78">
        <v>11</v>
      </c>
      <c r="C78">
        <v>6</v>
      </c>
      <c r="D78">
        <v>19.191560745239201</v>
      </c>
      <c r="E78">
        <v>3044.59</v>
      </c>
      <c r="F78">
        <v>6.45</v>
      </c>
    </row>
    <row r="79" spans="1:6" hidden="1" x14ac:dyDescent="0.25">
      <c r="A79" t="s">
        <v>8</v>
      </c>
      <c r="B79">
        <v>12</v>
      </c>
      <c r="C79">
        <v>6</v>
      </c>
      <c r="D79">
        <v>19.191560745239201</v>
      </c>
      <c r="E79">
        <v>8580.4500000000007</v>
      </c>
      <c r="F79">
        <v>4.6399999999999997</v>
      </c>
    </row>
    <row r="80" spans="1:6" hidden="1" x14ac:dyDescent="0.25">
      <c r="A80" t="s">
        <v>8</v>
      </c>
      <c r="B80">
        <v>13</v>
      </c>
      <c r="C80">
        <v>6</v>
      </c>
      <c r="D80">
        <v>19.323396682739201</v>
      </c>
      <c r="E80">
        <v>19787.16</v>
      </c>
      <c r="F80">
        <v>1</v>
      </c>
    </row>
    <row r="81" spans="1:6" hidden="1" x14ac:dyDescent="0.25">
      <c r="A81" t="s">
        <v>8</v>
      </c>
      <c r="B81">
        <v>14</v>
      </c>
      <c r="C81">
        <v>6</v>
      </c>
      <c r="D81">
        <v>19.452302932739201</v>
      </c>
      <c r="E81">
        <v>19919.16</v>
      </c>
      <c r="F81">
        <v>1</v>
      </c>
    </row>
    <row r="82" spans="1:6" hidden="1" x14ac:dyDescent="0.25">
      <c r="A82" t="s">
        <v>8</v>
      </c>
      <c r="B82">
        <v>15</v>
      </c>
      <c r="C82">
        <v>6</v>
      </c>
      <c r="D82">
        <v>19.829587618509901</v>
      </c>
      <c r="E82">
        <v>9009.74</v>
      </c>
      <c r="F82">
        <v>4.6399999999999997</v>
      </c>
    </row>
    <row r="83" spans="1:6" hidden="1" x14ac:dyDescent="0.25">
      <c r="A83" t="s">
        <v>8</v>
      </c>
      <c r="B83">
        <v>16</v>
      </c>
      <c r="C83">
        <v>6</v>
      </c>
      <c r="D83">
        <v>24.929860115051198</v>
      </c>
      <c r="E83">
        <v>25528.18</v>
      </c>
      <c r="F83">
        <v>1</v>
      </c>
    </row>
    <row r="84" spans="1:6" hidden="1" x14ac:dyDescent="0.25">
      <c r="A84" t="s">
        <v>8</v>
      </c>
      <c r="B84">
        <v>19</v>
      </c>
      <c r="C84">
        <v>6</v>
      </c>
      <c r="D84">
        <v>22.661305427551198</v>
      </c>
      <c r="E84">
        <v>23205.18</v>
      </c>
      <c r="F84">
        <v>1</v>
      </c>
    </row>
    <row r="85" spans="1:6" hidden="1" x14ac:dyDescent="0.25">
      <c r="A85" t="s">
        <v>8</v>
      </c>
      <c r="B85">
        <v>20</v>
      </c>
      <c r="C85">
        <v>6</v>
      </c>
      <c r="D85">
        <v>22.811696052551198</v>
      </c>
      <c r="E85">
        <v>23359.18</v>
      </c>
      <c r="F85">
        <v>1</v>
      </c>
    </row>
    <row r="86" spans="1:6" hidden="1" x14ac:dyDescent="0.25">
      <c r="A86" t="s">
        <v>8</v>
      </c>
      <c r="B86">
        <v>21</v>
      </c>
      <c r="C86">
        <v>6</v>
      </c>
      <c r="D86">
        <v>22.949391365051198</v>
      </c>
      <c r="E86">
        <v>13488.32</v>
      </c>
      <c r="F86">
        <v>3.88</v>
      </c>
    </row>
    <row r="87" spans="1:6" hidden="1" x14ac:dyDescent="0.25">
      <c r="A87" t="s">
        <v>8</v>
      </c>
      <c r="B87">
        <v>22</v>
      </c>
      <c r="C87">
        <v>6</v>
      </c>
      <c r="D87">
        <v>22.938649177551198</v>
      </c>
      <c r="E87">
        <v>23489.18</v>
      </c>
      <c r="F87">
        <v>1</v>
      </c>
    </row>
    <row r="88" spans="1:6" hidden="1" x14ac:dyDescent="0.25">
      <c r="A88" t="s">
        <v>8</v>
      </c>
      <c r="B88">
        <v>27</v>
      </c>
      <c r="C88">
        <v>6</v>
      </c>
      <c r="D88">
        <v>23.614430427551198</v>
      </c>
      <c r="E88">
        <v>3585.28</v>
      </c>
      <c r="F88">
        <v>6.74</v>
      </c>
    </row>
    <row r="89" spans="1:6" hidden="1" x14ac:dyDescent="0.25">
      <c r="A89" t="s">
        <v>8</v>
      </c>
      <c r="B89">
        <v>28</v>
      </c>
      <c r="C89">
        <v>6</v>
      </c>
      <c r="D89">
        <v>23.755055427551198</v>
      </c>
      <c r="E89">
        <v>3612.03</v>
      </c>
      <c r="F89">
        <v>6.73</v>
      </c>
    </row>
    <row r="90" spans="1:6" hidden="1" x14ac:dyDescent="0.25">
      <c r="A90" t="s">
        <v>8</v>
      </c>
      <c r="B90">
        <v>29</v>
      </c>
      <c r="C90">
        <v>6</v>
      </c>
      <c r="D90">
        <v>26.858571052551198</v>
      </c>
      <c r="E90">
        <v>3735.36</v>
      </c>
      <c r="F90">
        <v>7.36</v>
      </c>
    </row>
    <row r="91" spans="1:6" hidden="1" x14ac:dyDescent="0.25">
      <c r="A91" t="s">
        <v>8</v>
      </c>
      <c r="B91">
        <v>30</v>
      </c>
      <c r="C91">
        <v>6</v>
      </c>
      <c r="D91">
        <v>25.515309333801198</v>
      </c>
      <c r="E91">
        <v>3696.19</v>
      </c>
      <c r="F91">
        <v>7.06</v>
      </c>
    </row>
    <row r="92" spans="1:6" hidden="1" x14ac:dyDescent="0.25">
      <c r="A92" t="s">
        <v>8</v>
      </c>
      <c r="B92">
        <v>1</v>
      </c>
      <c r="C92">
        <v>7</v>
      </c>
      <c r="D92">
        <v>27.335133552551198</v>
      </c>
      <c r="E92">
        <v>3822.02</v>
      </c>
      <c r="F92">
        <v>7.32</v>
      </c>
    </row>
    <row r="93" spans="1:6" hidden="1" x14ac:dyDescent="0.25">
      <c r="A93" t="s">
        <v>8</v>
      </c>
      <c r="B93">
        <v>2</v>
      </c>
      <c r="C93">
        <v>7</v>
      </c>
      <c r="D93">
        <v>27.335133552551198</v>
      </c>
      <c r="E93">
        <v>3822.02</v>
      </c>
      <c r="F93">
        <v>7.32</v>
      </c>
    </row>
    <row r="94" spans="1:6" hidden="1" x14ac:dyDescent="0.25">
      <c r="A94" t="s">
        <v>8</v>
      </c>
      <c r="B94">
        <v>3</v>
      </c>
      <c r="C94">
        <v>7</v>
      </c>
      <c r="D94">
        <v>24.568531990051198</v>
      </c>
      <c r="E94">
        <v>3708.25</v>
      </c>
      <c r="F94">
        <v>6.78</v>
      </c>
    </row>
    <row r="95" spans="1:6" hidden="1" x14ac:dyDescent="0.25">
      <c r="A95" t="s">
        <v>8</v>
      </c>
      <c r="B95">
        <v>4</v>
      </c>
      <c r="C95">
        <v>7</v>
      </c>
      <c r="D95">
        <v>24.606617927551198</v>
      </c>
      <c r="E95">
        <v>3714.88</v>
      </c>
      <c r="F95">
        <v>6.78</v>
      </c>
    </row>
    <row r="96" spans="1:6" hidden="1" x14ac:dyDescent="0.25">
      <c r="A96" t="s">
        <v>8</v>
      </c>
      <c r="B96">
        <v>5</v>
      </c>
      <c r="C96">
        <v>7</v>
      </c>
      <c r="D96">
        <v>24.575367927551198</v>
      </c>
      <c r="E96">
        <v>3711.16</v>
      </c>
      <c r="F96">
        <v>6.78</v>
      </c>
    </row>
    <row r="97" spans="1:6" hidden="1" x14ac:dyDescent="0.25">
      <c r="A97" t="s">
        <v>8</v>
      </c>
      <c r="B97">
        <v>6</v>
      </c>
      <c r="C97">
        <v>7</v>
      </c>
      <c r="D97">
        <v>24.583180427551198</v>
      </c>
      <c r="E97">
        <v>3713.18</v>
      </c>
      <c r="F97">
        <v>6.78</v>
      </c>
    </row>
    <row r="98" spans="1:6" hidden="1" x14ac:dyDescent="0.25">
      <c r="A98" t="s">
        <v>8</v>
      </c>
      <c r="B98">
        <v>7</v>
      </c>
      <c r="C98">
        <v>7</v>
      </c>
      <c r="D98">
        <v>27.911305427551198</v>
      </c>
      <c r="E98">
        <v>3934.89</v>
      </c>
      <c r="F98">
        <v>7.26</v>
      </c>
    </row>
    <row r="99" spans="1:6" hidden="1" x14ac:dyDescent="0.25">
      <c r="A99" t="s">
        <v>8</v>
      </c>
      <c r="B99">
        <v>8</v>
      </c>
      <c r="C99">
        <v>7</v>
      </c>
      <c r="D99">
        <v>28.354664802551198</v>
      </c>
      <c r="E99">
        <v>3963.63</v>
      </c>
      <c r="F99">
        <v>7.33</v>
      </c>
    </row>
    <row r="100" spans="1:6" hidden="1" x14ac:dyDescent="0.25">
      <c r="A100" t="s">
        <v>8</v>
      </c>
      <c r="B100">
        <v>9</v>
      </c>
      <c r="C100">
        <v>7</v>
      </c>
      <c r="D100">
        <v>28.354664802551198</v>
      </c>
      <c r="E100">
        <v>3963.63</v>
      </c>
      <c r="F100">
        <v>7.33</v>
      </c>
    </row>
    <row r="101" spans="1:6" hidden="1" x14ac:dyDescent="0.25">
      <c r="A101" t="s">
        <v>8</v>
      </c>
      <c r="B101">
        <v>10</v>
      </c>
      <c r="C101">
        <v>7</v>
      </c>
      <c r="D101">
        <v>25.515797615051198</v>
      </c>
      <c r="E101">
        <v>3851.89</v>
      </c>
      <c r="F101">
        <v>6.78</v>
      </c>
    </row>
    <row r="102" spans="1:6" hidden="1" x14ac:dyDescent="0.25">
      <c r="A102" t="s">
        <v>8</v>
      </c>
      <c r="B102">
        <v>11</v>
      </c>
      <c r="C102">
        <v>7</v>
      </c>
      <c r="D102">
        <v>28.631031990051198</v>
      </c>
      <c r="E102">
        <v>3973.38</v>
      </c>
      <c r="F102">
        <v>7.38</v>
      </c>
    </row>
    <row r="103" spans="1:6" hidden="1" x14ac:dyDescent="0.25">
      <c r="A103" t="s">
        <v>8</v>
      </c>
      <c r="B103">
        <v>12</v>
      </c>
      <c r="C103">
        <v>7</v>
      </c>
      <c r="D103">
        <v>28.772633552551198</v>
      </c>
      <c r="E103">
        <v>3997.86</v>
      </c>
      <c r="F103">
        <v>7.37</v>
      </c>
    </row>
    <row r="104" spans="1:6" hidden="1" x14ac:dyDescent="0.25">
      <c r="A104" t="s">
        <v>8</v>
      </c>
      <c r="B104">
        <v>13</v>
      </c>
      <c r="C104">
        <v>7</v>
      </c>
      <c r="D104">
        <v>28.910328865051198</v>
      </c>
      <c r="E104">
        <v>4029.91</v>
      </c>
      <c r="F104">
        <v>7.35</v>
      </c>
    </row>
    <row r="105" spans="1:6" hidden="1" x14ac:dyDescent="0.25">
      <c r="A105" t="s">
        <v>8</v>
      </c>
      <c r="B105">
        <v>14</v>
      </c>
      <c r="C105">
        <v>7</v>
      </c>
      <c r="D105">
        <v>29.052906990051198</v>
      </c>
      <c r="E105">
        <v>4051.05</v>
      </c>
      <c r="F105">
        <v>7.34</v>
      </c>
    </row>
    <row r="106" spans="1:6" hidden="1" x14ac:dyDescent="0.25">
      <c r="A106" t="s">
        <v>8</v>
      </c>
      <c r="B106">
        <v>15</v>
      </c>
      <c r="C106">
        <v>7</v>
      </c>
      <c r="D106">
        <v>29.318531990051198</v>
      </c>
      <c r="E106">
        <v>4104.3999999999996</v>
      </c>
      <c r="F106">
        <v>7.31</v>
      </c>
    </row>
    <row r="107" spans="1:6" hidden="1" x14ac:dyDescent="0.25">
      <c r="A107" t="s">
        <v>8</v>
      </c>
      <c r="B107">
        <v>17</v>
      </c>
      <c r="C107">
        <v>7</v>
      </c>
      <c r="D107">
        <v>26.476635932922299</v>
      </c>
      <c r="E107">
        <v>27112.080000000002</v>
      </c>
      <c r="F107">
        <v>1</v>
      </c>
    </row>
    <row r="108" spans="1:6" hidden="1" x14ac:dyDescent="0.25">
      <c r="A108" t="s">
        <v>8</v>
      </c>
      <c r="B108">
        <v>18</v>
      </c>
      <c r="C108">
        <v>7</v>
      </c>
      <c r="D108">
        <v>26.620268821716301</v>
      </c>
      <c r="E108">
        <v>27259.16</v>
      </c>
      <c r="F108">
        <v>1</v>
      </c>
    </row>
    <row r="109" spans="1:6" hidden="1" x14ac:dyDescent="0.25">
      <c r="A109" t="s">
        <v>8</v>
      </c>
      <c r="B109">
        <v>19</v>
      </c>
      <c r="C109">
        <v>7</v>
      </c>
      <c r="D109">
        <v>26.756011009216301</v>
      </c>
      <c r="E109">
        <v>27398.16</v>
      </c>
      <c r="F109">
        <v>1</v>
      </c>
    </row>
    <row r="110" spans="1:6" hidden="1" x14ac:dyDescent="0.25">
      <c r="A110" t="s">
        <v>8</v>
      </c>
      <c r="B110">
        <v>20</v>
      </c>
      <c r="C110">
        <v>7</v>
      </c>
      <c r="D110">
        <v>26.8946838378906</v>
      </c>
      <c r="E110">
        <v>27540.16</v>
      </c>
      <c r="F110">
        <v>1</v>
      </c>
    </row>
    <row r="111" spans="1:6" hidden="1" x14ac:dyDescent="0.25">
      <c r="A111" t="s">
        <v>8</v>
      </c>
      <c r="B111">
        <v>21</v>
      </c>
      <c r="C111">
        <v>7</v>
      </c>
      <c r="D111">
        <v>27.0333557128906</v>
      </c>
      <c r="E111">
        <v>27682.16</v>
      </c>
      <c r="F111">
        <v>1</v>
      </c>
    </row>
    <row r="112" spans="1:6" hidden="1" x14ac:dyDescent="0.25">
      <c r="A112" t="s">
        <v>8</v>
      </c>
      <c r="B112">
        <v>24</v>
      </c>
      <c r="C112">
        <v>7</v>
      </c>
      <c r="D112">
        <v>27.433748245239201</v>
      </c>
      <c r="E112">
        <v>28092.16</v>
      </c>
      <c r="F112">
        <v>1</v>
      </c>
    </row>
    <row r="113" spans="1:6" hidden="1" x14ac:dyDescent="0.25">
      <c r="A113" t="s">
        <v>8</v>
      </c>
      <c r="B113">
        <v>25</v>
      </c>
      <c r="C113">
        <v>7</v>
      </c>
      <c r="D113">
        <v>27.571443557739201</v>
      </c>
      <c r="E113">
        <v>28233.16</v>
      </c>
      <c r="F113">
        <v>1</v>
      </c>
    </row>
    <row r="114" spans="1:6" hidden="1" x14ac:dyDescent="0.25">
      <c r="A114" t="s">
        <v>8</v>
      </c>
      <c r="B114">
        <v>26</v>
      </c>
      <c r="C114">
        <v>7</v>
      </c>
      <c r="D114">
        <v>27.712068557739201</v>
      </c>
      <c r="E114">
        <v>16272.28</v>
      </c>
      <c r="F114">
        <v>3.9</v>
      </c>
    </row>
    <row r="115" spans="1:6" hidden="1" x14ac:dyDescent="0.25">
      <c r="A115" t="s">
        <v>8</v>
      </c>
      <c r="B115">
        <v>27</v>
      </c>
      <c r="C115">
        <v>7</v>
      </c>
      <c r="D115">
        <v>27.851716995239201</v>
      </c>
      <c r="E115">
        <v>28520.16</v>
      </c>
      <c r="F115">
        <v>1</v>
      </c>
    </row>
    <row r="116" spans="1:6" hidden="1" x14ac:dyDescent="0.25">
      <c r="A116" t="s">
        <v>8</v>
      </c>
      <c r="B116">
        <v>28</v>
      </c>
      <c r="C116">
        <v>7</v>
      </c>
      <c r="D116">
        <v>24.572455406188901</v>
      </c>
      <c r="E116">
        <v>12940.69</v>
      </c>
      <c r="F116">
        <v>3.9</v>
      </c>
    </row>
    <row r="117" spans="1:6" hidden="1" x14ac:dyDescent="0.25">
      <c r="A117" t="s">
        <v>8</v>
      </c>
      <c r="B117">
        <v>31</v>
      </c>
      <c r="C117">
        <v>7</v>
      </c>
      <c r="D117">
        <v>28.120281219482401</v>
      </c>
      <c r="E117">
        <v>28795.17</v>
      </c>
      <c r="F117">
        <v>1</v>
      </c>
    </row>
    <row r="118" spans="1:6" hidden="1" x14ac:dyDescent="0.25">
      <c r="A118" t="s">
        <v>8</v>
      </c>
      <c r="B118">
        <v>1</v>
      </c>
      <c r="C118">
        <v>8</v>
      </c>
      <c r="D118">
        <v>31.037609736124601</v>
      </c>
      <c r="E118">
        <v>23498.23</v>
      </c>
      <c r="F118">
        <v>2.96</v>
      </c>
    </row>
    <row r="119" spans="1:6" hidden="1" x14ac:dyDescent="0.25">
      <c r="A119" t="s">
        <v>8</v>
      </c>
      <c r="B119">
        <v>2</v>
      </c>
      <c r="C119">
        <v>8</v>
      </c>
      <c r="D119">
        <v>28.558757781982401</v>
      </c>
      <c r="E119">
        <v>16752.650000000001</v>
      </c>
      <c r="F119">
        <v>3.95</v>
      </c>
    </row>
    <row r="120" spans="1:6" hidden="1" x14ac:dyDescent="0.25">
      <c r="A120" t="s">
        <v>8</v>
      </c>
      <c r="B120">
        <v>3</v>
      </c>
      <c r="C120">
        <v>8</v>
      </c>
      <c r="D120">
        <v>28.723796844482401</v>
      </c>
      <c r="E120">
        <v>29413.17</v>
      </c>
      <c r="F120">
        <v>1</v>
      </c>
    </row>
    <row r="121" spans="1:6" hidden="1" x14ac:dyDescent="0.25">
      <c r="A121" t="s">
        <v>8</v>
      </c>
      <c r="B121">
        <v>4</v>
      </c>
      <c r="C121">
        <v>8</v>
      </c>
      <c r="D121">
        <v>28.861492156982401</v>
      </c>
      <c r="E121">
        <v>29554.17</v>
      </c>
      <c r="F121">
        <v>1</v>
      </c>
    </row>
    <row r="122" spans="1:6" hidden="1" x14ac:dyDescent="0.25">
      <c r="A122" t="s">
        <v>8</v>
      </c>
      <c r="B122">
        <v>7</v>
      </c>
      <c r="C122">
        <v>8</v>
      </c>
      <c r="D122">
        <v>29.263835906982401</v>
      </c>
      <c r="E122">
        <v>29966.17</v>
      </c>
      <c r="F122">
        <v>1</v>
      </c>
    </row>
    <row r="123" spans="1:6" hidden="1" x14ac:dyDescent="0.25">
      <c r="A123" t="s">
        <v>8</v>
      </c>
      <c r="B123">
        <v>8</v>
      </c>
      <c r="C123">
        <v>8</v>
      </c>
      <c r="D123">
        <v>29.410320281982401</v>
      </c>
      <c r="E123">
        <v>30116.17</v>
      </c>
      <c r="F123">
        <v>1</v>
      </c>
    </row>
    <row r="124" spans="1:6" hidden="1" x14ac:dyDescent="0.25">
      <c r="A124" t="s">
        <v>8</v>
      </c>
      <c r="B124">
        <v>9</v>
      </c>
      <c r="C124">
        <v>8</v>
      </c>
      <c r="D124">
        <v>35.865893840789703</v>
      </c>
      <c r="E124">
        <v>23781.98</v>
      </c>
      <c r="F124">
        <v>3.96</v>
      </c>
    </row>
    <row r="125" spans="1:6" hidden="1" x14ac:dyDescent="0.25">
      <c r="A125" t="s">
        <v>8</v>
      </c>
      <c r="B125">
        <v>10</v>
      </c>
      <c r="C125">
        <v>8</v>
      </c>
      <c r="D125">
        <v>28.8663892745971</v>
      </c>
      <c r="E125">
        <v>29559.18</v>
      </c>
      <c r="F125">
        <v>1</v>
      </c>
    </row>
    <row r="126" spans="1:6" hidden="1" x14ac:dyDescent="0.25">
      <c r="A126" t="s">
        <v>8</v>
      </c>
      <c r="B126">
        <v>11</v>
      </c>
      <c r="C126">
        <v>8</v>
      </c>
      <c r="D126">
        <v>29.0089673995971</v>
      </c>
      <c r="E126">
        <v>29705.18</v>
      </c>
      <c r="F126">
        <v>1</v>
      </c>
    </row>
    <row r="127" spans="1:6" hidden="1" x14ac:dyDescent="0.25">
      <c r="A127" t="s">
        <v>8</v>
      </c>
      <c r="B127">
        <v>14</v>
      </c>
      <c r="C127">
        <v>8</v>
      </c>
      <c r="D127">
        <v>29.4171705245971</v>
      </c>
      <c r="E127">
        <v>30123.18</v>
      </c>
      <c r="F127">
        <v>1</v>
      </c>
    </row>
    <row r="128" spans="1:6" hidden="1" x14ac:dyDescent="0.25">
      <c r="A128" t="s">
        <v>8</v>
      </c>
      <c r="B128">
        <v>15</v>
      </c>
      <c r="C128">
        <v>8</v>
      </c>
      <c r="D128">
        <v>29.5555168787638</v>
      </c>
      <c r="E128">
        <v>13032.34</v>
      </c>
      <c r="F128">
        <v>4.9000000000000004</v>
      </c>
    </row>
    <row r="129" spans="1:6" hidden="1" x14ac:dyDescent="0.25">
      <c r="A129" t="s">
        <v>8</v>
      </c>
      <c r="B129">
        <v>16</v>
      </c>
      <c r="C129">
        <v>8</v>
      </c>
      <c r="D129">
        <v>29.6954908370971</v>
      </c>
      <c r="E129">
        <v>30408.18</v>
      </c>
      <c r="F129">
        <v>1</v>
      </c>
    </row>
    <row r="130" spans="1:6" hidden="1" x14ac:dyDescent="0.25">
      <c r="A130" t="s">
        <v>8</v>
      </c>
      <c r="B130">
        <v>17</v>
      </c>
      <c r="C130">
        <v>8</v>
      </c>
      <c r="D130">
        <v>29.8351392745971</v>
      </c>
      <c r="E130">
        <v>30551.18</v>
      </c>
      <c r="F130">
        <v>1</v>
      </c>
    </row>
    <row r="131" spans="1:6" hidden="1" x14ac:dyDescent="0.25">
      <c r="A131" t="s">
        <v>8</v>
      </c>
      <c r="B131">
        <v>18</v>
      </c>
      <c r="C131">
        <v>8</v>
      </c>
      <c r="D131">
        <v>29.9747877120971</v>
      </c>
      <c r="E131">
        <v>30694.18</v>
      </c>
      <c r="F131">
        <v>1</v>
      </c>
    </row>
    <row r="132" spans="1:6" hidden="1" x14ac:dyDescent="0.25">
      <c r="A132" t="s">
        <v>8</v>
      </c>
      <c r="B132">
        <v>21</v>
      </c>
      <c r="C132">
        <v>8</v>
      </c>
      <c r="D132">
        <v>30.3800611495971</v>
      </c>
      <c r="E132">
        <v>31109.18</v>
      </c>
      <c r="F132">
        <v>1</v>
      </c>
    </row>
    <row r="133" spans="1:6" hidden="1" x14ac:dyDescent="0.25">
      <c r="A133" t="s">
        <v>8</v>
      </c>
      <c r="B133">
        <v>22</v>
      </c>
      <c r="C133">
        <v>8</v>
      </c>
      <c r="D133">
        <v>30.5128736495971</v>
      </c>
      <c r="E133">
        <v>31245.18</v>
      </c>
      <c r="F133">
        <v>1</v>
      </c>
    </row>
    <row r="134" spans="1:6" hidden="1" x14ac:dyDescent="0.25">
      <c r="A134" t="s">
        <v>8</v>
      </c>
      <c r="B134">
        <v>23</v>
      </c>
      <c r="C134">
        <v>8</v>
      </c>
      <c r="D134">
        <v>30.6505689620971</v>
      </c>
      <c r="E134">
        <v>17979.22</v>
      </c>
      <c r="F134">
        <v>3.93</v>
      </c>
    </row>
    <row r="135" spans="1:6" hidden="1" x14ac:dyDescent="0.25">
      <c r="A135" t="s">
        <v>8</v>
      </c>
      <c r="B135">
        <v>24</v>
      </c>
      <c r="C135">
        <v>8</v>
      </c>
      <c r="D135">
        <v>30.7902173995971</v>
      </c>
      <c r="E135">
        <v>31529.18</v>
      </c>
      <c r="F135">
        <v>1</v>
      </c>
    </row>
    <row r="136" spans="1:6" hidden="1" x14ac:dyDescent="0.25">
      <c r="A136" t="s">
        <v>8</v>
      </c>
      <c r="B136">
        <v>25</v>
      </c>
      <c r="C136">
        <v>8</v>
      </c>
      <c r="D136">
        <v>30.9327955245971</v>
      </c>
      <c r="E136">
        <v>31675.18</v>
      </c>
      <c r="F136">
        <v>1</v>
      </c>
    </row>
    <row r="137" spans="1:6" hidden="1" x14ac:dyDescent="0.25">
      <c r="A137" t="s">
        <v>8</v>
      </c>
      <c r="B137">
        <v>28</v>
      </c>
      <c r="C137">
        <v>8</v>
      </c>
      <c r="D137">
        <v>31.3361158370971</v>
      </c>
      <c r="E137">
        <v>32088.18</v>
      </c>
      <c r="F137">
        <v>1</v>
      </c>
    </row>
    <row r="138" spans="1:6" hidden="1" x14ac:dyDescent="0.25">
      <c r="A138" t="s">
        <v>8</v>
      </c>
      <c r="B138">
        <v>29</v>
      </c>
      <c r="C138">
        <v>8</v>
      </c>
      <c r="D138">
        <v>31.4806470870971</v>
      </c>
      <c r="E138">
        <v>32236.18</v>
      </c>
      <c r="F138">
        <v>1</v>
      </c>
    </row>
    <row r="139" spans="1:6" hidden="1" x14ac:dyDescent="0.25">
      <c r="A139" t="s">
        <v>8</v>
      </c>
      <c r="B139">
        <v>30</v>
      </c>
      <c r="C139">
        <v>8</v>
      </c>
      <c r="D139">
        <v>31.6173658370971</v>
      </c>
      <c r="E139">
        <v>32376.18</v>
      </c>
      <c r="F139">
        <v>1</v>
      </c>
    </row>
    <row r="140" spans="1:6" hidden="1" x14ac:dyDescent="0.25">
      <c r="A140" t="s">
        <v>8</v>
      </c>
      <c r="B140">
        <v>31</v>
      </c>
      <c r="C140">
        <v>8</v>
      </c>
      <c r="D140">
        <v>31.7609205245971</v>
      </c>
      <c r="E140">
        <v>32523.18</v>
      </c>
      <c r="F140">
        <v>1</v>
      </c>
    </row>
    <row r="141" spans="1:6" hidden="1" x14ac:dyDescent="0.25">
      <c r="A141" t="s">
        <v>8</v>
      </c>
      <c r="B141">
        <v>1</v>
      </c>
      <c r="C141">
        <v>9</v>
      </c>
      <c r="D141">
        <v>42.628307342529197</v>
      </c>
      <c r="E141">
        <v>43651.39</v>
      </c>
      <c r="F141">
        <v>1</v>
      </c>
    </row>
    <row r="142" spans="1:6" hidden="1" x14ac:dyDescent="0.25">
      <c r="A142" t="s">
        <v>8</v>
      </c>
      <c r="B142">
        <v>5</v>
      </c>
      <c r="C142">
        <v>9</v>
      </c>
      <c r="D142">
        <v>32.573420524597097</v>
      </c>
      <c r="E142">
        <v>33355.18</v>
      </c>
      <c r="F142">
        <v>1</v>
      </c>
    </row>
    <row r="143" spans="1:6" hidden="1" x14ac:dyDescent="0.25">
      <c r="A143" t="s">
        <v>8</v>
      </c>
      <c r="B143">
        <v>6</v>
      </c>
      <c r="C143">
        <v>9</v>
      </c>
      <c r="D143">
        <v>32.710627555847097</v>
      </c>
      <c r="E143">
        <v>19177.64</v>
      </c>
      <c r="F143">
        <v>3.95</v>
      </c>
    </row>
    <row r="144" spans="1:6" hidden="1" x14ac:dyDescent="0.25">
      <c r="A144" t="s">
        <v>8</v>
      </c>
      <c r="B144">
        <v>7</v>
      </c>
      <c r="C144">
        <v>9</v>
      </c>
      <c r="D144">
        <v>32.846858024597097</v>
      </c>
      <c r="E144">
        <v>33635.18</v>
      </c>
      <c r="F144">
        <v>1</v>
      </c>
    </row>
    <row r="145" spans="1:6" hidden="1" x14ac:dyDescent="0.25">
      <c r="A145" t="s">
        <v>8</v>
      </c>
      <c r="B145">
        <v>9</v>
      </c>
      <c r="C145">
        <v>9</v>
      </c>
      <c r="D145">
        <v>32.988459587097097</v>
      </c>
      <c r="E145">
        <v>33780.18</v>
      </c>
      <c r="F145">
        <v>1</v>
      </c>
    </row>
    <row r="146" spans="1:6" hidden="1" x14ac:dyDescent="0.25">
      <c r="A146" t="s">
        <v>8</v>
      </c>
      <c r="B146">
        <v>13</v>
      </c>
      <c r="C146">
        <v>9</v>
      </c>
      <c r="D146">
        <v>33.253128369649197</v>
      </c>
      <c r="E146">
        <v>14420.47</v>
      </c>
      <c r="F146">
        <v>4.93</v>
      </c>
    </row>
    <row r="147" spans="1:6" hidden="1" x14ac:dyDescent="0.25">
      <c r="A147" t="s">
        <v>8</v>
      </c>
      <c r="B147">
        <v>14</v>
      </c>
      <c r="C147">
        <v>9</v>
      </c>
      <c r="D147">
        <v>34.518733024597097</v>
      </c>
      <c r="E147">
        <v>35347.18</v>
      </c>
      <c r="F147">
        <v>1</v>
      </c>
    </row>
    <row r="148" spans="1:6" hidden="1" x14ac:dyDescent="0.25">
      <c r="A148" t="s">
        <v>8</v>
      </c>
      <c r="B148">
        <v>15</v>
      </c>
      <c r="C148">
        <v>9</v>
      </c>
      <c r="D148">
        <v>34.661311149597097</v>
      </c>
      <c r="E148">
        <v>35493.18</v>
      </c>
      <c r="F148">
        <v>1</v>
      </c>
    </row>
    <row r="149" spans="1:6" hidden="1" x14ac:dyDescent="0.25">
      <c r="A149" t="s">
        <v>8</v>
      </c>
      <c r="B149">
        <v>18</v>
      </c>
      <c r="C149">
        <v>9</v>
      </c>
      <c r="D149">
        <v>35.061701774597097</v>
      </c>
      <c r="E149">
        <v>35903.18</v>
      </c>
      <c r="F149">
        <v>1</v>
      </c>
    </row>
    <row r="150" spans="1:6" hidden="1" x14ac:dyDescent="0.25">
      <c r="A150" t="s">
        <v>8</v>
      </c>
      <c r="B150">
        <v>19</v>
      </c>
      <c r="C150">
        <v>9</v>
      </c>
      <c r="D150">
        <v>35.209162712097097</v>
      </c>
      <c r="E150">
        <v>36054.18</v>
      </c>
      <c r="F150">
        <v>1</v>
      </c>
    </row>
    <row r="151" spans="1:6" hidden="1" x14ac:dyDescent="0.25">
      <c r="A151" t="s">
        <v>8</v>
      </c>
      <c r="B151">
        <v>20</v>
      </c>
      <c r="C151">
        <v>9</v>
      </c>
      <c r="D151">
        <v>35.343928337097097</v>
      </c>
      <c r="E151">
        <v>36192.18</v>
      </c>
      <c r="F151">
        <v>1</v>
      </c>
    </row>
    <row r="152" spans="1:6" hidden="1" x14ac:dyDescent="0.25">
      <c r="A152" t="s">
        <v>8</v>
      </c>
      <c r="B152">
        <v>21</v>
      </c>
      <c r="C152">
        <v>9</v>
      </c>
      <c r="D152">
        <v>35.486506462097097</v>
      </c>
      <c r="E152">
        <v>36338.18</v>
      </c>
      <c r="F152">
        <v>1</v>
      </c>
    </row>
    <row r="153" spans="1:6" hidden="1" x14ac:dyDescent="0.25">
      <c r="A153" t="s">
        <v>8</v>
      </c>
      <c r="B153">
        <v>22</v>
      </c>
      <c r="C153">
        <v>9</v>
      </c>
      <c r="D153">
        <v>35.627131462097097</v>
      </c>
      <c r="E153">
        <v>36482.18</v>
      </c>
      <c r="F153">
        <v>1</v>
      </c>
    </row>
    <row r="154" spans="1:6" hidden="1" x14ac:dyDescent="0.25">
      <c r="A154" t="s">
        <v>8</v>
      </c>
      <c r="B154">
        <v>25</v>
      </c>
      <c r="C154">
        <v>9</v>
      </c>
      <c r="D154">
        <v>36.030451774597097</v>
      </c>
      <c r="E154">
        <v>36895.18</v>
      </c>
      <c r="F154">
        <v>1</v>
      </c>
    </row>
    <row r="155" spans="1:6" hidden="1" x14ac:dyDescent="0.25">
      <c r="A155" t="s">
        <v>8</v>
      </c>
      <c r="B155">
        <v>26</v>
      </c>
      <c r="C155">
        <v>9</v>
      </c>
      <c r="D155">
        <v>35.824397087097097</v>
      </c>
      <c r="E155">
        <v>36684.18</v>
      </c>
      <c r="F155">
        <v>1</v>
      </c>
    </row>
    <row r="156" spans="1:6" hidden="1" x14ac:dyDescent="0.25">
      <c r="A156" t="s">
        <v>8</v>
      </c>
      <c r="B156">
        <v>27</v>
      </c>
      <c r="C156">
        <v>9</v>
      </c>
      <c r="D156">
        <v>35.901545524597097</v>
      </c>
      <c r="E156">
        <v>21207.67</v>
      </c>
      <c r="F156">
        <v>3.75</v>
      </c>
    </row>
    <row r="157" spans="1:6" hidden="1" x14ac:dyDescent="0.25">
      <c r="A157" t="s">
        <v>8</v>
      </c>
      <c r="B157">
        <v>28</v>
      </c>
      <c r="C157">
        <v>9</v>
      </c>
      <c r="D157">
        <v>36.101740837097097</v>
      </c>
      <c r="E157">
        <v>36968.18</v>
      </c>
      <c r="F157">
        <v>1</v>
      </c>
    </row>
    <row r="158" spans="1:6" hidden="1" x14ac:dyDescent="0.25">
      <c r="A158" t="s">
        <v>8</v>
      </c>
      <c r="B158">
        <v>29</v>
      </c>
      <c r="C158">
        <v>9</v>
      </c>
      <c r="D158">
        <v>36.208186149597097</v>
      </c>
      <c r="E158">
        <v>21399.919999999998</v>
      </c>
      <c r="F158">
        <v>3.74</v>
      </c>
    </row>
    <row r="159" spans="1:6" hidden="1" x14ac:dyDescent="0.25">
      <c r="A159" t="s">
        <v>8</v>
      </c>
      <c r="B159">
        <v>1</v>
      </c>
      <c r="C159">
        <v>10</v>
      </c>
      <c r="D159">
        <v>39.405451774597097</v>
      </c>
      <c r="E159">
        <v>40351.18</v>
      </c>
      <c r="F159">
        <v>1</v>
      </c>
    </row>
    <row r="160" spans="1:6" hidden="1" x14ac:dyDescent="0.25">
      <c r="A160" t="s">
        <v>8</v>
      </c>
      <c r="B160">
        <v>2</v>
      </c>
      <c r="C160">
        <v>10</v>
      </c>
      <c r="D160">
        <v>36.784358024597097</v>
      </c>
      <c r="E160">
        <v>37667.18</v>
      </c>
      <c r="F160">
        <v>1</v>
      </c>
    </row>
    <row r="161" spans="1:6" hidden="1" x14ac:dyDescent="0.25">
      <c r="A161" t="s">
        <v>8</v>
      </c>
      <c r="B161">
        <v>3</v>
      </c>
      <c r="C161">
        <v>10</v>
      </c>
      <c r="D161">
        <v>36.990412712097097</v>
      </c>
      <c r="E161">
        <v>37878.18</v>
      </c>
      <c r="F161">
        <v>1</v>
      </c>
    </row>
    <row r="162" spans="1:6" hidden="1" x14ac:dyDescent="0.25">
      <c r="A162" t="s">
        <v>8</v>
      </c>
      <c r="B162">
        <v>4</v>
      </c>
      <c r="C162">
        <v>10</v>
      </c>
      <c r="D162">
        <v>37.138850212097097</v>
      </c>
      <c r="E162">
        <v>21963.01</v>
      </c>
      <c r="F162">
        <v>3.73</v>
      </c>
    </row>
    <row r="163" spans="1:6" hidden="1" x14ac:dyDescent="0.25">
      <c r="A163" t="s">
        <v>8</v>
      </c>
      <c r="B163">
        <v>5</v>
      </c>
      <c r="C163">
        <v>10</v>
      </c>
      <c r="D163">
        <v>37.294123649597097</v>
      </c>
      <c r="E163">
        <v>38189.18</v>
      </c>
      <c r="F163">
        <v>1</v>
      </c>
    </row>
    <row r="164" spans="1:6" hidden="1" x14ac:dyDescent="0.25">
      <c r="A164" t="s">
        <v>8</v>
      </c>
      <c r="B164">
        <v>6</v>
      </c>
      <c r="C164">
        <v>10</v>
      </c>
      <c r="D164">
        <v>37.383967399597097</v>
      </c>
      <c r="E164">
        <v>22121.78</v>
      </c>
      <c r="F164">
        <v>3.71</v>
      </c>
    </row>
    <row r="165" spans="1:6" hidden="1" x14ac:dyDescent="0.25">
      <c r="A165" t="s">
        <v>8</v>
      </c>
      <c r="B165">
        <v>10</v>
      </c>
      <c r="C165">
        <v>10</v>
      </c>
      <c r="D165">
        <v>37.887873649597097</v>
      </c>
      <c r="E165">
        <v>38797.18</v>
      </c>
      <c r="F165">
        <v>1</v>
      </c>
    </row>
    <row r="166" spans="1:6" hidden="1" x14ac:dyDescent="0.25">
      <c r="A166" t="s">
        <v>8</v>
      </c>
      <c r="B166">
        <v>11</v>
      </c>
      <c r="C166">
        <v>10</v>
      </c>
      <c r="D166">
        <v>38.039240837097097</v>
      </c>
      <c r="E166">
        <v>17053.48</v>
      </c>
      <c r="F166">
        <v>4.59</v>
      </c>
    </row>
    <row r="167" spans="1:6" hidden="1" x14ac:dyDescent="0.25">
      <c r="A167" t="s">
        <v>8</v>
      </c>
      <c r="B167">
        <v>12</v>
      </c>
      <c r="C167">
        <v>10</v>
      </c>
      <c r="D167">
        <v>38.165217399597097</v>
      </c>
      <c r="E167">
        <v>39081.18</v>
      </c>
      <c r="F167">
        <v>1</v>
      </c>
    </row>
    <row r="168" spans="1:6" hidden="1" x14ac:dyDescent="0.25">
      <c r="A168" t="s">
        <v>8</v>
      </c>
      <c r="B168">
        <v>13</v>
      </c>
      <c r="C168">
        <v>10</v>
      </c>
      <c r="D168">
        <v>38.389826774597097</v>
      </c>
      <c r="E168">
        <v>39311.18</v>
      </c>
      <c r="F168">
        <v>1</v>
      </c>
    </row>
    <row r="169" spans="1:6" hidden="1" x14ac:dyDescent="0.25">
      <c r="A169" t="s">
        <v>8</v>
      </c>
      <c r="B169">
        <v>16</v>
      </c>
      <c r="C169">
        <v>10</v>
      </c>
      <c r="D169">
        <v>38.965022087097097</v>
      </c>
      <c r="E169">
        <v>39900.18</v>
      </c>
      <c r="F169">
        <v>1</v>
      </c>
    </row>
    <row r="170" spans="1:6" hidden="1" x14ac:dyDescent="0.25">
      <c r="A170" t="s">
        <v>8</v>
      </c>
      <c r="B170">
        <v>17</v>
      </c>
      <c r="C170">
        <v>10</v>
      </c>
      <c r="D170">
        <v>39.128108024597097</v>
      </c>
      <c r="E170">
        <v>40067.18</v>
      </c>
      <c r="F170">
        <v>1</v>
      </c>
    </row>
    <row r="171" spans="1:6" hidden="1" x14ac:dyDescent="0.25">
      <c r="A171" t="s">
        <v>8</v>
      </c>
      <c r="B171">
        <v>18</v>
      </c>
      <c r="C171">
        <v>10</v>
      </c>
      <c r="D171">
        <v>39.268733024597097</v>
      </c>
      <c r="E171">
        <v>23279.61</v>
      </c>
      <c r="F171">
        <v>3.67</v>
      </c>
    </row>
    <row r="172" spans="1:6" hidden="1" x14ac:dyDescent="0.25">
      <c r="A172" t="s">
        <v>8</v>
      </c>
      <c r="B172">
        <v>19</v>
      </c>
      <c r="C172">
        <v>10</v>
      </c>
      <c r="D172">
        <v>39.439631462097097</v>
      </c>
      <c r="E172">
        <v>40386.18</v>
      </c>
      <c r="F172">
        <v>1</v>
      </c>
    </row>
    <row r="173" spans="1:6" hidden="1" x14ac:dyDescent="0.25">
      <c r="A173" t="s">
        <v>8</v>
      </c>
      <c r="B173">
        <v>20</v>
      </c>
      <c r="C173">
        <v>10</v>
      </c>
      <c r="D173">
        <v>39.519709587097097</v>
      </c>
      <c r="E173">
        <v>40468.18</v>
      </c>
      <c r="F173">
        <v>1</v>
      </c>
    </row>
    <row r="174" spans="1:6" hidden="1" x14ac:dyDescent="0.25">
      <c r="A174" t="s">
        <v>8</v>
      </c>
      <c r="B174">
        <v>23</v>
      </c>
      <c r="C174">
        <v>10</v>
      </c>
      <c r="D174">
        <v>40.121272087097097</v>
      </c>
      <c r="E174">
        <v>41084.18</v>
      </c>
      <c r="F174">
        <v>1</v>
      </c>
    </row>
    <row r="175" spans="1:6" hidden="1" x14ac:dyDescent="0.25">
      <c r="A175" t="s">
        <v>8</v>
      </c>
      <c r="B175">
        <v>24</v>
      </c>
      <c r="C175">
        <v>10</v>
      </c>
      <c r="D175">
        <v>40.137873649597097</v>
      </c>
      <c r="E175">
        <v>41101.18</v>
      </c>
      <c r="F175">
        <v>1</v>
      </c>
    </row>
    <row r="176" spans="1:6" hidden="1" x14ac:dyDescent="0.25">
      <c r="A176" t="s">
        <v>8</v>
      </c>
      <c r="B176">
        <v>25</v>
      </c>
      <c r="C176">
        <v>10</v>
      </c>
      <c r="D176">
        <v>40.201350212097097</v>
      </c>
      <c r="E176">
        <v>23869.14</v>
      </c>
      <c r="F176">
        <v>3.63</v>
      </c>
    </row>
    <row r="177" spans="1:6" hidden="1" x14ac:dyDescent="0.25">
      <c r="A177" t="s">
        <v>8</v>
      </c>
      <c r="B177">
        <v>26</v>
      </c>
      <c r="C177">
        <v>10</v>
      </c>
      <c r="D177">
        <v>40.281323432922299</v>
      </c>
      <c r="E177">
        <v>41248.080000000002</v>
      </c>
      <c r="F177">
        <v>1</v>
      </c>
    </row>
    <row r="178" spans="1:6" hidden="1" x14ac:dyDescent="0.25">
      <c r="A178" t="s">
        <v>8</v>
      </c>
      <c r="B178">
        <v>27</v>
      </c>
      <c r="C178">
        <v>10</v>
      </c>
      <c r="D178">
        <v>40.526515960693303</v>
      </c>
      <c r="E178">
        <v>41499.15</v>
      </c>
      <c r="F178">
        <v>1</v>
      </c>
    </row>
    <row r="179" spans="1:6" hidden="1" x14ac:dyDescent="0.25">
      <c r="A179" t="s">
        <v>44</v>
      </c>
      <c r="B179">
        <v>28</v>
      </c>
      <c r="C179">
        <v>10</v>
      </c>
      <c r="D179">
        <v>42.998198509216301</v>
      </c>
      <c r="E179">
        <v>6833.53</v>
      </c>
      <c r="F179">
        <v>6.44</v>
      </c>
    </row>
    <row r="180" spans="1:6" hidden="1" x14ac:dyDescent="0.25">
      <c r="A180" t="s">
        <v>8</v>
      </c>
      <c r="B180">
        <v>30</v>
      </c>
      <c r="C180">
        <v>10</v>
      </c>
      <c r="D180">
        <v>13.3780879974365</v>
      </c>
      <c r="E180">
        <v>13699.16</v>
      </c>
      <c r="F180">
        <v>1</v>
      </c>
    </row>
    <row r="181" spans="1:6" hidden="1" x14ac:dyDescent="0.25">
      <c r="A181" t="s">
        <v>8</v>
      </c>
      <c r="B181">
        <v>31</v>
      </c>
      <c r="C181">
        <v>10</v>
      </c>
      <c r="D181">
        <v>13.7140254974365</v>
      </c>
      <c r="E181">
        <v>14043.16</v>
      </c>
      <c r="F181">
        <v>1</v>
      </c>
    </row>
    <row r="182" spans="1:6" x14ac:dyDescent="0.25">
      <c r="A182" t="s">
        <v>8</v>
      </c>
      <c r="B182">
        <v>1</v>
      </c>
      <c r="C182">
        <v>11</v>
      </c>
      <c r="D182">
        <v>14.5994256337483</v>
      </c>
      <c r="E182">
        <v>12041.63</v>
      </c>
      <c r="F182">
        <v>1.54</v>
      </c>
    </row>
    <row r="183" spans="1:6" x14ac:dyDescent="0.25">
      <c r="A183" t="s">
        <v>8</v>
      </c>
      <c r="B183">
        <v>2</v>
      </c>
      <c r="C183">
        <v>11</v>
      </c>
      <c r="D183">
        <v>13.8663692474365</v>
      </c>
      <c r="E183">
        <v>14199.16</v>
      </c>
      <c r="F183">
        <v>1</v>
      </c>
    </row>
    <row r="184" spans="1:6" x14ac:dyDescent="0.25">
      <c r="A184" t="s">
        <v>8</v>
      </c>
      <c r="B184">
        <v>3</v>
      </c>
      <c r="C184">
        <v>11</v>
      </c>
      <c r="D184">
        <v>13.9191036224365</v>
      </c>
      <c r="E184">
        <v>14253.16</v>
      </c>
      <c r="F184">
        <v>1</v>
      </c>
    </row>
    <row r="185" spans="1:6" hidden="1" x14ac:dyDescent="0.25">
      <c r="A185" t="s">
        <v>8</v>
      </c>
      <c r="B185">
        <v>6</v>
      </c>
      <c r="C185">
        <v>11</v>
      </c>
      <c r="D185">
        <v>14.0665645599365</v>
      </c>
      <c r="E185">
        <v>14404.16</v>
      </c>
      <c r="F185">
        <v>1</v>
      </c>
    </row>
    <row r="186" spans="1:6" hidden="1" x14ac:dyDescent="0.25">
      <c r="A186" t="s">
        <v>8</v>
      </c>
      <c r="B186">
        <v>7</v>
      </c>
      <c r="C186">
        <v>11</v>
      </c>
      <c r="D186">
        <v>14.1202754974365</v>
      </c>
      <c r="E186">
        <v>14459.16</v>
      </c>
      <c r="F186">
        <v>1</v>
      </c>
    </row>
    <row r="187" spans="1:6" hidden="1" x14ac:dyDescent="0.25">
      <c r="A187" t="s">
        <v>8</v>
      </c>
      <c r="B187">
        <v>8</v>
      </c>
      <c r="C187">
        <v>11</v>
      </c>
      <c r="D187">
        <v>14.170529365539499</v>
      </c>
      <c r="E187">
        <v>10082.34</v>
      </c>
      <c r="F187">
        <v>1.78</v>
      </c>
    </row>
    <row r="188" spans="1:6" hidden="1" x14ac:dyDescent="0.25">
      <c r="A188" t="s">
        <v>44</v>
      </c>
      <c r="B188">
        <v>9</v>
      </c>
      <c r="C188">
        <v>11</v>
      </c>
      <c r="D188">
        <v>14.2208585739135</v>
      </c>
      <c r="E188">
        <v>10117.5</v>
      </c>
      <c r="F188">
        <v>1.78</v>
      </c>
    </row>
    <row r="189" spans="1:6" hidden="1" x14ac:dyDescent="0.25">
      <c r="A189" t="s">
        <v>8</v>
      </c>
      <c r="B189">
        <v>10</v>
      </c>
      <c r="C189">
        <v>11</v>
      </c>
      <c r="D189">
        <v>14.7096338272094</v>
      </c>
      <c r="E189">
        <v>10600.35</v>
      </c>
      <c r="F189">
        <v>1.78</v>
      </c>
    </row>
    <row r="190" spans="1:6" hidden="1" x14ac:dyDescent="0.25">
      <c r="A190" t="s">
        <v>8</v>
      </c>
      <c r="B190">
        <v>13</v>
      </c>
      <c r="C190">
        <v>11</v>
      </c>
      <c r="D190">
        <v>15.199384689331</v>
      </c>
      <c r="E190">
        <v>15564.17</v>
      </c>
      <c r="F190">
        <v>1</v>
      </c>
    </row>
    <row r="191" spans="1:6" hidden="1" x14ac:dyDescent="0.25">
      <c r="A191" t="s">
        <v>8</v>
      </c>
      <c r="B191">
        <v>14</v>
      </c>
      <c r="C191">
        <v>11</v>
      </c>
      <c r="D191">
        <v>15.253095626831</v>
      </c>
      <c r="E191">
        <v>15619.17</v>
      </c>
      <c r="F191">
        <v>1</v>
      </c>
    </row>
    <row r="192" spans="1:6" hidden="1" x14ac:dyDescent="0.25">
      <c r="A192" t="s">
        <v>8</v>
      </c>
      <c r="B192">
        <v>15</v>
      </c>
      <c r="C192">
        <v>11</v>
      </c>
      <c r="D192">
        <v>15.304853439331</v>
      </c>
      <c r="E192">
        <v>15672.17</v>
      </c>
      <c r="F192">
        <v>1</v>
      </c>
    </row>
    <row r="193" spans="1:6" hidden="1" x14ac:dyDescent="0.25">
      <c r="A193" t="s">
        <v>8</v>
      </c>
      <c r="B193">
        <v>16</v>
      </c>
      <c r="C193">
        <v>11</v>
      </c>
      <c r="D193">
        <v>15.627119064331</v>
      </c>
      <c r="E193">
        <v>16002.17</v>
      </c>
      <c r="F193">
        <v>1</v>
      </c>
    </row>
    <row r="194" spans="1:6" hidden="1" x14ac:dyDescent="0.25">
      <c r="A194" t="s">
        <v>8</v>
      </c>
      <c r="B194">
        <v>17</v>
      </c>
      <c r="C194">
        <v>11</v>
      </c>
      <c r="D194">
        <v>15.678876876831</v>
      </c>
      <c r="E194">
        <v>16055.17</v>
      </c>
      <c r="F194">
        <v>1</v>
      </c>
    </row>
    <row r="195" spans="1:6" hidden="1" x14ac:dyDescent="0.25">
      <c r="A195" t="s">
        <v>8</v>
      </c>
      <c r="B195">
        <v>18</v>
      </c>
      <c r="C195">
        <v>11</v>
      </c>
      <c r="D195">
        <v>17.967939376831001</v>
      </c>
      <c r="E195">
        <v>6597.74</v>
      </c>
      <c r="F195">
        <v>2.79</v>
      </c>
    </row>
    <row r="196" spans="1:6" hidden="1" x14ac:dyDescent="0.25">
      <c r="A196" t="s">
        <v>8</v>
      </c>
      <c r="B196">
        <v>20</v>
      </c>
      <c r="C196">
        <v>11</v>
      </c>
      <c r="D196">
        <v>15.824384689331</v>
      </c>
      <c r="E196">
        <v>16204.17</v>
      </c>
      <c r="F196">
        <v>1</v>
      </c>
    </row>
    <row r="197" spans="1:6" hidden="1" x14ac:dyDescent="0.25">
      <c r="A197" t="s">
        <v>8</v>
      </c>
      <c r="B197">
        <v>21</v>
      </c>
      <c r="C197">
        <v>11</v>
      </c>
      <c r="D197">
        <v>15.879072189331</v>
      </c>
      <c r="E197">
        <v>16260.17</v>
      </c>
      <c r="F197">
        <v>1</v>
      </c>
    </row>
    <row r="198" spans="1:6" hidden="1" x14ac:dyDescent="0.25">
      <c r="A198" t="s">
        <v>8</v>
      </c>
      <c r="B198">
        <v>22</v>
      </c>
      <c r="C198">
        <v>11</v>
      </c>
      <c r="D198">
        <v>15.928876876831</v>
      </c>
      <c r="E198">
        <v>16311.17</v>
      </c>
      <c r="F198">
        <v>1</v>
      </c>
    </row>
    <row r="199" spans="1:6" hidden="1" x14ac:dyDescent="0.25">
      <c r="A199" t="s">
        <v>8</v>
      </c>
      <c r="B199">
        <v>24</v>
      </c>
      <c r="C199">
        <v>11</v>
      </c>
      <c r="D199">
        <v>16.026533126831001</v>
      </c>
      <c r="E199">
        <v>16411.169999999998</v>
      </c>
      <c r="F199">
        <v>1</v>
      </c>
    </row>
    <row r="200" spans="1:6" x14ac:dyDescent="0.25">
      <c r="A200" t="s">
        <v>8</v>
      </c>
      <c r="B200">
        <v>27</v>
      </c>
      <c r="C200">
        <v>11</v>
      </c>
      <c r="D200">
        <v>16.171064376831001</v>
      </c>
      <c r="E200">
        <v>16559.169999999998</v>
      </c>
      <c r="F200">
        <v>1</v>
      </c>
    </row>
    <row r="201" spans="1:6" hidden="1" x14ac:dyDescent="0.25">
      <c r="A201" t="s">
        <v>9</v>
      </c>
      <c r="B201">
        <v>23</v>
      </c>
      <c r="C201">
        <v>2</v>
      </c>
      <c r="D201">
        <v>4.9600601196289002E-3</v>
      </c>
      <c r="E201">
        <v>5.08</v>
      </c>
      <c r="F201">
        <v>1</v>
      </c>
    </row>
    <row r="202" spans="1:6" hidden="1" x14ac:dyDescent="0.25">
      <c r="A202" t="s">
        <v>9</v>
      </c>
      <c r="B202">
        <v>24</v>
      </c>
      <c r="C202">
        <v>2</v>
      </c>
      <c r="D202">
        <v>1.6471544901529901E-2</v>
      </c>
      <c r="E202">
        <v>9.9600000000000009</v>
      </c>
      <c r="F202">
        <v>3.83</v>
      </c>
    </row>
    <row r="203" spans="1:6" hidden="1" x14ac:dyDescent="0.25">
      <c r="A203" t="s">
        <v>9</v>
      </c>
      <c r="B203">
        <v>27</v>
      </c>
      <c r="C203">
        <v>2</v>
      </c>
      <c r="D203">
        <v>2.1586418151855399E-2</v>
      </c>
      <c r="E203">
        <v>22.1</v>
      </c>
      <c r="F203">
        <v>1</v>
      </c>
    </row>
    <row r="204" spans="1:6" hidden="1" x14ac:dyDescent="0.25">
      <c r="A204" t="s">
        <v>9</v>
      </c>
      <c r="B204">
        <v>28</v>
      </c>
      <c r="C204">
        <v>2</v>
      </c>
      <c r="D204">
        <v>2.6469230651855399E-2</v>
      </c>
      <c r="E204">
        <v>27.1</v>
      </c>
      <c r="F204">
        <v>1</v>
      </c>
    </row>
    <row r="205" spans="1:6" hidden="1" x14ac:dyDescent="0.25">
      <c r="A205" t="s">
        <v>9</v>
      </c>
      <c r="B205">
        <v>1</v>
      </c>
      <c r="C205">
        <v>3</v>
      </c>
      <c r="D205">
        <v>3.23333740234375E-2</v>
      </c>
      <c r="E205">
        <v>33.11</v>
      </c>
      <c r="F205">
        <v>1</v>
      </c>
    </row>
    <row r="206" spans="1:6" hidden="1" x14ac:dyDescent="0.25">
      <c r="A206" t="s">
        <v>9</v>
      </c>
      <c r="B206">
        <v>2</v>
      </c>
      <c r="C206">
        <v>3</v>
      </c>
      <c r="D206">
        <v>2.94036865234375E-2</v>
      </c>
      <c r="E206">
        <v>30.11</v>
      </c>
      <c r="F206">
        <v>1</v>
      </c>
    </row>
    <row r="207" spans="1:6" hidden="1" x14ac:dyDescent="0.25">
      <c r="A207" t="s">
        <v>9</v>
      </c>
      <c r="B207">
        <v>6</v>
      </c>
      <c r="C207">
        <v>3</v>
      </c>
      <c r="D207">
        <v>2.94036865234375E-2</v>
      </c>
      <c r="E207">
        <v>30.11</v>
      </c>
      <c r="F207">
        <v>1</v>
      </c>
    </row>
    <row r="208" spans="1:6" hidden="1" x14ac:dyDescent="0.25">
      <c r="A208" t="s">
        <v>9</v>
      </c>
      <c r="B208">
        <v>7</v>
      </c>
      <c r="C208">
        <v>3</v>
      </c>
      <c r="D208">
        <v>2.45208740234375E-2</v>
      </c>
      <c r="E208">
        <v>25.11</v>
      </c>
      <c r="F208">
        <v>1</v>
      </c>
    </row>
    <row r="209" spans="1:6" hidden="1" x14ac:dyDescent="0.25">
      <c r="A209" t="s">
        <v>9</v>
      </c>
      <c r="B209">
        <v>8</v>
      </c>
      <c r="C209">
        <v>3</v>
      </c>
      <c r="D209">
        <v>1.96380615234375E-2</v>
      </c>
      <c r="E209">
        <v>20.11</v>
      </c>
      <c r="F209">
        <v>1</v>
      </c>
    </row>
    <row r="210" spans="1:6" hidden="1" x14ac:dyDescent="0.25">
      <c r="A210" t="s">
        <v>9</v>
      </c>
      <c r="B210">
        <v>9</v>
      </c>
      <c r="C210">
        <v>3</v>
      </c>
      <c r="D210">
        <v>1.86614990234375E-2</v>
      </c>
      <c r="E210">
        <v>19.11</v>
      </c>
      <c r="F210">
        <v>1</v>
      </c>
    </row>
    <row r="211" spans="1:6" hidden="1" x14ac:dyDescent="0.25">
      <c r="A211" t="s">
        <v>9</v>
      </c>
      <c r="B211">
        <v>10</v>
      </c>
      <c r="C211">
        <v>3</v>
      </c>
      <c r="D211">
        <v>1.96380615234375E-2</v>
      </c>
      <c r="E211">
        <v>20.11</v>
      </c>
      <c r="F211">
        <v>1</v>
      </c>
    </row>
    <row r="212" spans="1:6" hidden="1" x14ac:dyDescent="0.25">
      <c r="A212" t="s">
        <v>9</v>
      </c>
      <c r="B212">
        <v>13</v>
      </c>
      <c r="C212">
        <v>3</v>
      </c>
      <c r="D212">
        <v>1.86614990234375E-2</v>
      </c>
      <c r="E212">
        <v>19.11</v>
      </c>
      <c r="F212">
        <v>1</v>
      </c>
    </row>
    <row r="213" spans="1:6" hidden="1" x14ac:dyDescent="0.25">
      <c r="A213" t="s">
        <v>9</v>
      </c>
      <c r="B213">
        <v>14</v>
      </c>
      <c r="C213">
        <v>3</v>
      </c>
      <c r="D213">
        <v>1.96380615234375E-2</v>
      </c>
      <c r="E213">
        <v>20.11</v>
      </c>
      <c r="F213">
        <v>1</v>
      </c>
    </row>
    <row r="214" spans="1:6" hidden="1" x14ac:dyDescent="0.25">
      <c r="A214" t="s">
        <v>9</v>
      </c>
      <c r="B214">
        <v>15</v>
      </c>
      <c r="C214">
        <v>3</v>
      </c>
      <c r="D214">
        <v>1.86614990234375E-2</v>
      </c>
      <c r="E214">
        <v>19.11</v>
      </c>
      <c r="F214">
        <v>1</v>
      </c>
    </row>
    <row r="215" spans="1:6" hidden="1" x14ac:dyDescent="0.25">
      <c r="A215" t="s">
        <v>9</v>
      </c>
      <c r="B215">
        <v>16</v>
      </c>
      <c r="C215">
        <v>3</v>
      </c>
      <c r="D215">
        <v>2.15911865234375E-2</v>
      </c>
      <c r="E215">
        <v>22.11</v>
      </c>
      <c r="F215">
        <v>1</v>
      </c>
    </row>
    <row r="216" spans="1:6" hidden="1" x14ac:dyDescent="0.25">
      <c r="A216" t="s">
        <v>9</v>
      </c>
      <c r="B216">
        <v>17</v>
      </c>
      <c r="C216">
        <v>3</v>
      </c>
      <c r="D216">
        <v>2.15911865234375E-2</v>
      </c>
      <c r="E216">
        <v>22.11</v>
      </c>
      <c r="F216">
        <v>1</v>
      </c>
    </row>
    <row r="217" spans="1:6" hidden="1" x14ac:dyDescent="0.25">
      <c r="A217" t="s">
        <v>9</v>
      </c>
      <c r="B217">
        <v>20</v>
      </c>
      <c r="C217">
        <v>3</v>
      </c>
      <c r="D217">
        <v>2.15911865234375E-2</v>
      </c>
      <c r="E217">
        <v>22.11</v>
      </c>
      <c r="F217">
        <v>1</v>
      </c>
    </row>
    <row r="218" spans="1:6" hidden="1" x14ac:dyDescent="0.25">
      <c r="A218" t="s">
        <v>9</v>
      </c>
      <c r="B218">
        <v>21</v>
      </c>
      <c r="C218">
        <v>3</v>
      </c>
      <c r="D218">
        <v>2.54974365234375E-2</v>
      </c>
      <c r="E218">
        <v>26.11</v>
      </c>
      <c r="F218">
        <v>1</v>
      </c>
    </row>
    <row r="219" spans="1:6" hidden="1" x14ac:dyDescent="0.25">
      <c r="A219" t="s">
        <v>9</v>
      </c>
      <c r="B219">
        <v>22</v>
      </c>
      <c r="C219">
        <v>3</v>
      </c>
      <c r="D219">
        <v>2.25677490234375E-2</v>
      </c>
      <c r="E219">
        <v>23.11</v>
      </c>
      <c r="F219">
        <v>1</v>
      </c>
    </row>
    <row r="220" spans="1:6" hidden="1" x14ac:dyDescent="0.25">
      <c r="A220" t="s">
        <v>9</v>
      </c>
      <c r="B220">
        <v>23</v>
      </c>
      <c r="C220">
        <v>3</v>
      </c>
      <c r="D220">
        <v>2.25677490234375E-2</v>
      </c>
      <c r="E220">
        <v>23.11</v>
      </c>
      <c r="F220">
        <v>1</v>
      </c>
    </row>
    <row r="221" spans="1:6" hidden="1" x14ac:dyDescent="0.25">
      <c r="A221" t="s">
        <v>9</v>
      </c>
      <c r="B221">
        <v>24</v>
      </c>
      <c r="C221">
        <v>3</v>
      </c>
      <c r="D221">
        <v>2.06146240234375E-2</v>
      </c>
      <c r="E221">
        <v>13.63</v>
      </c>
      <c r="F221">
        <v>2.2200000000000002</v>
      </c>
    </row>
    <row r="222" spans="1:6" hidden="1" x14ac:dyDescent="0.25">
      <c r="A222" t="s">
        <v>9</v>
      </c>
      <c r="B222">
        <v>27</v>
      </c>
      <c r="C222">
        <v>3</v>
      </c>
      <c r="D222">
        <v>1.96380615234375E-2</v>
      </c>
      <c r="E222">
        <v>20.11</v>
      </c>
      <c r="F222">
        <v>1</v>
      </c>
    </row>
    <row r="223" spans="1:6" hidden="1" x14ac:dyDescent="0.25">
      <c r="A223" t="s">
        <v>9</v>
      </c>
      <c r="B223">
        <v>28</v>
      </c>
      <c r="C223">
        <v>3</v>
      </c>
      <c r="D223">
        <v>2.74505615234375E-2</v>
      </c>
      <c r="E223">
        <v>28.11</v>
      </c>
      <c r="F223">
        <v>1</v>
      </c>
    </row>
    <row r="224" spans="1:6" hidden="1" x14ac:dyDescent="0.25">
      <c r="A224" t="s">
        <v>9</v>
      </c>
      <c r="B224">
        <v>29</v>
      </c>
      <c r="C224">
        <v>3</v>
      </c>
      <c r="D224">
        <v>2.30560302734375E-2</v>
      </c>
      <c r="E224">
        <v>15.15</v>
      </c>
      <c r="F224">
        <v>2.37</v>
      </c>
    </row>
    <row r="225" spans="1:6" hidden="1" x14ac:dyDescent="0.25">
      <c r="A225" t="s">
        <v>9</v>
      </c>
      <c r="B225">
        <v>30</v>
      </c>
      <c r="C225">
        <v>3</v>
      </c>
      <c r="D225">
        <v>2.64739990234375E-2</v>
      </c>
      <c r="E225">
        <v>27.11</v>
      </c>
      <c r="F225">
        <v>1</v>
      </c>
    </row>
    <row r="226" spans="1:6" hidden="1" x14ac:dyDescent="0.25">
      <c r="A226" t="s">
        <v>9</v>
      </c>
      <c r="B226">
        <v>31</v>
      </c>
      <c r="C226">
        <v>3</v>
      </c>
      <c r="D226">
        <v>2.45208740234375E-2</v>
      </c>
      <c r="E226">
        <v>25.11</v>
      </c>
      <c r="F226">
        <v>1</v>
      </c>
    </row>
    <row r="227" spans="1:6" hidden="1" x14ac:dyDescent="0.25">
      <c r="A227" t="s">
        <v>9</v>
      </c>
      <c r="B227">
        <v>1</v>
      </c>
      <c r="C227">
        <v>4</v>
      </c>
      <c r="D227">
        <v>3.33099365234375E-2</v>
      </c>
      <c r="E227">
        <v>34.11</v>
      </c>
      <c r="F227">
        <v>1</v>
      </c>
    </row>
    <row r="228" spans="1:6" hidden="1" x14ac:dyDescent="0.25">
      <c r="A228" t="s">
        <v>9</v>
      </c>
      <c r="B228">
        <v>3</v>
      </c>
      <c r="C228">
        <v>4</v>
      </c>
      <c r="D228">
        <v>4.06341552734375E-2</v>
      </c>
      <c r="E228">
        <v>27.78</v>
      </c>
      <c r="F228">
        <v>2.0299999999999998</v>
      </c>
    </row>
    <row r="229" spans="1:6" hidden="1" x14ac:dyDescent="0.25">
      <c r="A229" t="s">
        <v>9</v>
      </c>
      <c r="B229">
        <v>4</v>
      </c>
      <c r="C229">
        <v>4</v>
      </c>
      <c r="D229">
        <v>3.72161865234375E-2</v>
      </c>
      <c r="E229">
        <v>38.11</v>
      </c>
      <c r="F229">
        <v>1</v>
      </c>
    </row>
    <row r="230" spans="1:6" hidden="1" x14ac:dyDescent="0.25">
      <c r="A230" t="s">
        <v>9</v>
      </c>
      <c r="B230">
        <v>5</v>
      </c>
      <c r="C230">
        <v>4</v>
      </c>
      <c r="D230">
        <v>3.72161865234375E-2</v>
      </c>
      <c r="E230">
        <v>38.11</v>
      </c>
      <c r="F230">
        <v>1</v>
      </c>
    </row>
    <row r="231" spans="1:6" hidden="1" x14ac:dyDescent="0.25">
      <c r="A231" t="s">
        <v>9</v>
      </c>
      <c r="B231">
        <v>6</v>
      </c>
      <c r="C231">
        <v>4</v>
      </c>
      <c r="D231">
        <v>3.62396240234375E-2</v>
      </c>
      <c r="E231">
        <v>37.11</v>
      </c>
      <c r="F231">
        <v>1</v>
      </c>
    </row>
    <row r="232" spans="1:6" hidden="1" x14ac:dyDescent="0.25">
      <c r="A232" t="s">
        <v>9</v>
      </c>
      <c r="B232">
        <v>7</v>
      </c>
      <c r="C232">
        <v>4</v>
      </c>
      <c r="D232">
        <v>3.52630615234375E-2</v>
      </c>
      <c r="E232">
        <v>36.11</v>
      </c>
      <c r="F232">
        <v>1</v>
      </c>
    </row>
    <row r="233" spans="1:6" hidden="1" x14ac:dyDescent="0.25">
      <c r="A233" t="s">
        <v>9</v>
      </c>
      <c r="B233">
        <v>10</v>
      </c>
      <c r="C233">
        <v>4</v>
      </c>
      <c r="D233">
        <v>3.13568115234375E-2</v>
      </c>
      <c r="E233">
        <v>32.11</v>
      </c>
      <c r="F233">
        <v>1</v>
      </c>
    </row>
    <row r="234" spans="1:6" hidden="1" x14ac:dyDescent="0.25">
      <c r="A234" t="s">
        <v>9</v>
      </c>
      <c r="B234">
        <v>11</v>
      </c>
      <c r="C234">
        <v>4</v>
      </c>
      <c r="D234">
        <v>3.03802490234375E-2</v>
      </c>
      <c r="E234">
        <v>31.11</v>
      </c>
      <c r="F234">
        <v>1</v>
      </c>
    </row>
    <row r="235" spans="1:6" hidden="1" x14ac:dyDescent="0.25">
      <c r="A235" t="s">
        <v>9</v>
      </c>
      <c r="B235">
        <v>12</v>
      </c>
      <c r="C235">
        <v>4</v>
      </c>
      <c r="D235">
        <v>3.03802490234375E-2</v>
      </c>
      <c r="E235">
        <v>31.11</v>
      </c>
      <c r="F235">
        <v>1</v>
      </c>
    </row>
    <row r="236" spans="1:6" hidden="1" x14ac:dyDescent="0.25">
      <c r="A236" t="s">
        <v>9</v>
      </c>
      <c r="B236">
        <v>13</v>
      </c>
      <c r="C236">
        <v>4</v>
      </c>
      <c r="D236">
        <v>3.03802490234375E-2</v>
      </c>
      <c r="E236">
        <v>31.11</v>
      </c>
      <c r="F236">
        <v>1</v>
      </c>
    </row>
    <row r="237" spans="1:6" hidden="1" x14ac:dyDescent="0.25">
      <c r="A237" t="s">
        <v>9</v>
      </c>
      <c r="B237">
        <v>14</v>
      </c>
      <c r="C237">
        <v>4</v>
      </c>
      <c r="D237">
        <v>3.03802490234375E-2</v>
      </c>
      <c r="E237">
        <v>31.11</v>
      </c>
      <c r="F237">
        <v>1</v>
      </c>
    </row>
    <row r="238" spans="1:6" hidden="1" x14ac:dyDescent="0.25">
      <c r="A238" t="s">
        <v>9</v>
      </c>
      <c r="B238">
        <v>17</v>
      </c>
      <c r="C238">
        <v>4</v>
      </c>
      <c r="D238">
        <v>3.03802490234375E-2</v>
      </c>
      <c r="E238">
        <v>31.11</v>
      </c>
      <c r="F238">
        <v>1</v>
      </c>
    </row>
    <row r="239" spans="1:6" hidden="1" x14ac:dyDescent="0.25">
      <c r="A239" t="s">
        <v>9</v>
      </c>
      <c r="B239">
        <v>18</v>
      </c>
      <c r="C239">
        <v>4</v>
      </c>
      <c r="D239">
        <v>3.33099365234375E-2</v>
      </c>
      <c r="E239">
        <v>34.11</v>
      </c>
      <c r="F239">
        <v>1</v>
      </c>
    </row>
    <row r="240" spans="1:6" hidden="1" x14ac:dyDescent="0.25">
      <c r="A240" t="s">
        <v>9</v>
      </c>
      <c r="B240">
        <v>19</v>
      </c>
      <c r="C240">
        <v>4</v>
      </c>
      <c r="D240">
        <v>3.33099365234375E-2</v>
      </c>
      <c r="E240">
        <v>34.11</v>
      </c>
      <c r="F240">
        <v>1</v>
      </c>
    </row>
    <row r="241" spans="1:6" hidden="1" x14ac:dyDescent="0.25">
      <c r="A241" t="s">
        <v>9</v>
      </c>
      <c r="B241">
        <v>20</v>
      </c>
      <c r="C241">
        <v>4</v>
      </c>
      <c r="D241">
        <v>3.33099365234375E-2</v>
      </c>
      <c r="E241">
        <v>34.11</v>
      </c>
      <c r="F241">
        <v>1</v>
      </c>
    </row>
    <row r="242" spans="1:6" hidden="1" x14ac:dyDescent="0.25">
      <c r="A242" t="s">
        <v>9</v>
      </c>
      <c r="B242">
        <v>21</v>
      </c>
      <c r="C242">
        <v>4</v>
      </c>
      <c r="D242">
        <v>3.62396240234375E-2</v>
      </c>
      <c r="E242">
        <v>37.11</v>
      </c>
      <c r="F242">
        <v>1</v>
      </c>
    </row>
    <row r="243" spans="1:6" hidden="1" x14ac:dyDescent="0.25">
      <c r="A243" t="s">
        <v>9</v>
      </c>
      <c r="B243">
        <v>24</v>
      </c>
      <c r="C243">
        <v>4</v>
      </c>
      <c r="D243">
        <v>3.42864990234375E-2</v>
      </c>
      <c r="E243">
        <v>35.11</v>
      </c>
      <c r="F243">
        <v>1</v>
      </c>
    </row>
    <row r="244" spans="1:6" hidden="1" x14ac:dyDescent="0.25">
      <c r="A244" t="s">
        <v>9</v>
      </c>
      <c r="B244">
        <v>25</v>
      </c>
      <c r="C244">
        <v>4</v>
      </c>
      <c r="D244">
        <v>3.52630615234375E-2</v>
      </c>
      <c r="E244">
        <v>36.11</v>
      </c>
      <c r="F244">
        <v>1</v>
      </c>
    </row>
    <row r="245" spans="1:6" hidden="1" x14ac:dyDescent="0.25">
      <c r="A245" t="s">
        <v>9</v>
      </c>
      <c r="B245">
        <v>26</v>
      </c>
      <c r="C245">
        <v>4</v>
      </c>
      <c r="D245">
        <v>3.96575927734375E-2</v>
      </c>
      <c r="E245">
        <v>27.01</v>
      </c>
      <c r="F245">
        <v>2.0499999999999998</v>
      </c>
    </row>
    <row r="246" spans="1:6" hidden="1" x14ac:dyDescent="0.25">
      <c r="A246" t="s">
        <v>9</v>
      </c>
      <c r="B246">
        <v>27</v>
      </c>
      <c r="C246">
        <v>4</v>
      </c>
      <c r="D246">
        <v>3.72161865234375E-2</v>
      </c>
      <c r="E246">
        <v>38.11</v>
      </c>
      <c r="F246">
        <v>1</v>
      </c>
    </row>
    <row r="247" spans="1:6" hidden="1" x14ac:dyDescent="0.25">
      <c r="A247" t="s">
        <v>9</v>
      </c>
      <c r="B247">
        <v>28</v>
      </c>
      <c r="C247">
        <v>4</v>
      </c>
      <c r="D247">
        <v>3.72161865234375E-2</v>
      </c>
      <c r="E247">
        <v>38.11</v>
      </c>
      <c r="F247">
        <v>1</v>
      </c>
    </row>
    <row r="248" spans="1:6" hidden="1" x14ac:dyDescent="0.25">
      <c r="A248" t="s">
        <v>9</v>
      </c>
      <c r="B248">
        <v>1</v>
      </c>
      <c r="C248">
        <v>5</v>
      </c>
      <c r="D248">
        <v>4.3564796447753899E-2</v>
      </c>
      <c r="E248">
        <v>44.61</v>
      </c>
      <c r="F248">
        <v>1</v>
      </c>
    </row>
    <row r="249" spans="1:6" hidden="1" x14ac:dyDescent="0.25">
      <c r="A249" t="s">
        <v>9</v>
      </c>
      <c r="B249">
        <v>2</v>
      </c>
      <c r="C249">
        <v>5</v>
      </c>
      <c r="D249">
        <v>4.2099952697753899E-2</v>
      </c>
      <c r="E249">
        <v>43.11</v>
      </c>
      <c r="F249">
        <v>1</v>
      </c>
    </row>
    <row r="250" spans="1:6" hidden="1" x14ac:dyDescent="0.25">
      <c r="A250" t="s">
        <v>9</v>
      </c>
      <c r="B250">
        <v>3</v>
      </c>
      <c r="C250">
        <v>5</v>
      </c>
      <c r="D250">
        <v>3.8193702697753899E-2</v>
      </c>
      <c r="E250">
        <v>25.7</v>
      </c>
      <c r="F250">
        <v>2.09</v>
      </c>
    </row>
    <row r="251" spans="1:6" hidden="1" x14ac:dyDescent="0.25">
      <c r="A251" t="s">
        <v>9</v>
      </c>
      <c r="B251">
        <v>4</v>
      </c>
      <c r="C251">
        <v>5</v>
      </c>
      <c r="D251">
        <v>3.7705421447753899E-2</v>
      </c>
      <c r="E251">
        <v>25.26</v>
      </c>
      <c r="F251">
        <v>2.08</v>
      </c>
    </row>
    <row r="252" spans="1:6" hidden="1" x14ac:dyDescent="0.25">
      <c r="A252" t="s">
        <v>9</v>
      </c>
      <c r="B252">
        <v>5</v>
      </c>
      <c r="C252">
        <v>5</v>
      </c>
      <c r="D252">
        <v>3.7217140197753899E-2</v>
      </c>
      <c r="E252">
        <v>38.11</v>
      </c>
      <c r="F252">
        <v>1</v>
      </c>
    </row>
    <row r="253" spans="1:6" hidden="1" x14ac:dyDescent="0.25">
      <c r="A253" t="s">
        <v>9</v>
      </c>
      <c r="B253">
        <v>8</v>
      </c>
      <c r="C253">
        <v>5</v>
      </c>
      <c r="D253">
        <v>3.2334327697753899E-2</v>
      </c>
      <c r="E253">
        <v>33.11</v>
      </c>
      <c r="F253">
        <v>1</v>
      </c>
    </row>
    <row r="254" spans="1:6" hidden="1" x14ac:dyDescent="0.25">
      <c r="A254" t="s">
        <v>9</v>
      </c>
      <c r="B254">
        <v>9</v>
      </c>
      <c r="C254">
        <v>5</v>
      </c>
      <c r="D254">
        <v>3.5264015197753899E-2</v>
      </c>
      <c r="E254">
        <v>36.11</v>
      </c>
      <c r="F254">
        <v>1</v>
      </c>
    </row>
    <row r="255" spans="1:6" hidden="1" x14ac:dyDescent="0.25">
      <c r="A255" t="s">
        <v>9</v>
      </c>
      <c r="B255">
        <v>10</v>
      </c>
      <c r="C255">
        <v>5</v>
      </c>
      <c r="D255">
        <v>3.2822608947753899E-2</v>
      </c>
      <c r="E255">
        <v>22.71</v>
      </c>
      <c r="F255">
        <v>1.96</v>
      </c>
    </row>
    <row r="256" spans="1:6" hidden="1" x14ac:dyDescent="0.25">
      <c r="A256" t="s">
        <v>9</v>
      </c>
      <c r="B256">
        <v>11</v>
      </c>
      <c r="C256">
        <v>5</v>
      </c>
      <c r="D256">
        <v>3.2334327697753899E-2</v>
      </c>
      <c r="E256">
        <v>33.11</v>
      </c>
      <c r="F256">
        <v>1</v>
      </c>
    </row>
    <row r="257" spans="1:6" hidden="1" x14ac:dyDescent="0.25">
      <c r="A257" t="s">
        <v>9</v>
      </c>
      <c r="B257">
        <v>12</v>
      </c>
      <c r="C257">
        <v>5</v>
      </c>
      <c r="D257">
        <v>3.2334327697753899E-2</v>
      </c>
      <c r="E257">
        <v>33.11</v>
      </c>
      <c r="F257">
        <v>1</v>
      </c>
    </row>
    <row r="258" spans="1:6" hidden="1" x14ac:dyDescent="0.25">
      <c r="A258" t="s">
        <v>9</v>
      </c>
      <c r="B258">
        <v>15</v>
      </c>
      <c r="C258">
        <v>5</v>
      </c>
      <c r="D258">
        <v>3.2334327697753899E-2</v>
      </c>
      <c r="E258">
        <v>33.11</v>
      </c>
      <c r="F258">
        <v>1</v>
      </c>
    </row>
    <row r="259" spans="1:6" hidden="1" x14ac:dyDescent="0.25">
      <c r="A259" t="s">
        <v>9</v>
      </c>
      <c r="B259">
        <v>16</v>
      </c>
      <c r="C259">
        <v>5</v>
      </c>
      <c r="D259">
        <v>4.2099952697753899E-2</v>
      </c>
      <c r="E259">
        <v>43.11</v>
      </c>
      <c r="F259">
        <v>1</v>
      </c>
    </row>
    <row r="260" spans="1:6" hidden="1" x14ac:dyDescent="0.25">
      <c r="A260" t="s">
        <v>9</v>
      </c>
      <c r="B260">
        <v>17</v>
      </c>
      <c r="C260">
        <v>5</v>
      </c>
      <c r="D260">
        <v>3.8681983947753899E-2</v>
      </c>
      <c r="E260">
        <v>26.23</v>
      </c>
      <c r="F260">
        <v>2.08</v>
      </c>
    </row>
    <row r="261" spans="1:6" hidden="1" x14ac:dyDescent="0.25">
      <c r="A261" t="s">
        <v>9</v>
      </c>
      <c r="B261">
        <v>18</v>
      </c>
      <c r="C261">
        <v>5</v>
      </c>
      <c r="D261">
        <v>0.76574373245239202</v>
      </c>
      <c r="E261">
        <v>770.77</v>
      </c>
      <c r="F261">
        <v>2.08</v>
      </c>
    </row>
    <row r="262" spans="1:6" hidden="1" x14ac:dyDescent="0.25">
      <c r="A262" t="s">
        <v>9</v>
      </c>
      <c r="B262">
        <v>19</v>
      </c>
      <c r="C262">
        <v>5</v>
      </c>
      <c r="D262">
        <v>1.3536453247070299</v>
      </c>
      <c r="E262">
        <v>1386.13</v>
      </c>
      <c r="F262">
        <v>1</v>
      </c>
    </row>
    <row r="263" spans="1:6" hidden="1" x14ac:dyDescent="0.25">
      <c r="A263" t="s">
        <v>9</v>
      </c>
      <c r="B263">
        <v>22</v>
      </c>
      <c r="C263">
        <v>5</v>
      </c>
      <c r="D263">
        <v>1.6768875122070299</v>
      </c>
      <c r="E263">
        <v>1717.13</v>
      </c>
      <c r="F263">
        <v>1</v>
      </c>
    </row>
    <row r="264" spans="1:6" hidden="1" x14ac:dyDescent="0.25">
      <c r="A264" t="s">
        <v>9</v>
      </c>
      <c r="B264">
        <v>23</v>
      </c>
      <c r="C264">
        <v>5</v>
      </c>
      <c r="D264">
        <v>1.2999343872070299</v>
      </c>
      <c r="E264">
        <v>1331.13</v>
      </c>
      <c r="F264">
        <v>1</v>
      </c>
    </row>
    <row r="265" spans="1:6" hidden="1" x14ac:dyDescent="0.25">
      <c r="A265" t="s">
        <v>9</v>
      </c>
      <c r="B265">
        <v>24</v>
      </c>
      <c r="C265">
        <v>5</v>
      </c>
      <c r="D265">
        <v>1.3009109497070299</v>
      </c>
      <c r="E265">
        <v>1332.13</v>
      </c>
      <c r="F265">
        <v>1</v>
      </c>
    </row>
    <row r="266" spans="1:6" hidden="1" x14ac:dyDescent="0.25">
      <c r="A266" t="s">
        <v>9</v>
      </c>
      <c r="B266">
        <v>25</v>
      </c>
      <c r="C266">
        <v>5</v>
      </c>
      <c r="D266">
        <v>1.3009109497070299</v>
      </c>
      <c r="E266">
        <v>1332.13</v>
      </c>
      <c r="F266">
        <v>1</v>
      </c>
    </row>
    <row r="267" spans="1:6" hidden="1" x14ac:dyDescent="0.25">
      <c r="A267" t="s">
        <v>9</v>
      </c>
      <c r="B267">
        <v>26</v>
      </c>
      <c r="C267">
        <v>5</v>
      </c>
      <c r="D267">
        <v>1.3087234497070299</v>
      </c>
      <c r="E267">
        <v>1340.13</v>
      </c>
      <c r="F267">
        <v>1</v>
      </c>
    </row>
    <row r="268" spans="1:6" hidden="1" x14ac:dyDescent="0.25">
      <c r="A268" t="s">
        <v>9</v>
      </c>
      <c r="B268">
        <v>30</v>
      </c>
      <c r="C268">
        <v>5</v>
      </c>
      <c r="D268">
        <v>3.1661453247070299</v>
      </c>
      <c r="E268">
        <v>3242.13</v>
      </c>
      <c r="F268">
        <v>1</v>
      </c>
    </row>
    <row r="269" spans="1:6" hidden="1" x14ac:dyDescent="0.25">
      <c r="A269" t="s">
        <v>9</v>
      </c>
      <c r="B269">
        <v>31</v>
      </c>
      <c r="C269">
        <v>5</v>
      </c>
      <c r="D269">
        <v>1.3087234497070299</v>
      </c>
      <c r="E269">
        <v>1340.13</v>
      </c>
      <c r="F269">
        <v>1</v>
      </c>
    </row>
    <row r="270" spans="1:6" hidden="1" x14ac:dyDescent="0.25">
      <c r="A270" t="s">
        <v>9</v>
      </c>
      <c r="B270">
        <v>1</v>
      </c>
      <c r="C270">
        <v>6</v>
      </c>
      <c r="D270">
        <v>2.1099929809570299</v>
      </c>
      <c r="E270">
        <v>2160.63</v>
      </c>
      <c r="F270">
        <v>1</v>
      </c>
    </row>
    <row r="271" spans="1:6" hidden="1" x14ac:dyDescent="0.25">
      <c r="A271" t="s">
        <v>9</v>
      </c>
      <c r="B271">
        <v>2</v>
      </c>
      <c r="C271">
        <v>6</v>
      </c>
      <c r="D271">
        <v>1.3087234497070299</v>
      </c>
      <c r="E271">
        <v>1340.13</v>
      </c>
      <c r="F271">
        <v>1</v>
      </c>
    </row>
    <row r="272" spans="1:6" hidden="1" x14ac:dyDescent="0.25">
      <c r="A272" t="s">
        <v>9</v>
      </c>
      <c r="B272">
        <v>5</v>
      </c>
      <c r="C272">
        <v>6</v>
      </c>
      <c r="D272">
        <v>2.5509109497070299</v>
      </c>
      <c r="E272">
        <v>2612.13</v>
      </c>
      <c r="F272">
        <v>1</v>
      </c>
    </row>
    <row r="273" spans="1:6" hidden="1" x14ac:dyDescent="0.25">
      <c r="A273" t="s">
        <v>9</v>
      </c>
      <c r="B273">
        <v>6</v>
      </c>
      <c r="C273">
        <v>6</v>
      </c>
      <c r="D273">
        <v>1.3106765747070299</v>
      </c>
      <c r="E273">
        <v>1342.13</v>
      </c>
      <c r="F273">
        <v>1</v>
      </c>
    </row>
    <row r="274" spans="1:6" hidden="1" x14ac:dyDescent="0.25">
      <c r="A274" t="s">
        <v>9</v>
      </c>
      <c r="B274">
        <v>7</v>
      </c>
      <c r="C274">
        <v>6</v>
      </c>
      <c r="D274">
        <v>1.3106765747070299</v>
      </c>
      <c r="E274">
        <v>1342.13</v>
      </c>
      <c r="F274">
        <v>1</v>
      </c>
    </row>
    <row r="275" spans="1:6" hidden="1" x14ac:dyDescent="0.25">
      <c r="A275" t="s">
        <v>9</v>
      </c>
      <c r="B275">
        <v>8</v>
      </c>
      <c r="C275">
        <v>6</v>
      </c>
      <c r="D275">
        <v>1.3057937622070299</v>
      </c>
      <c r="E275">
        <v>1337.13</v>
      </c>
      <c r="F275">
        <v>1</v>
      </c>
    </row>
    <row r="276" spans="1:6" hidden="1" x14ac:dyDescent="0.25">
      <c r="A276" t="s">
        <v>9</v>
      </c>
      <c r="B276">
        <v>9</v>
      </c>
      <c r="C276">
        <v>6</v>
      </c>
      <c r="D276">
        <v>1.3067703247070299</v>
      </c>
      <c r="E276">
        <v>1338.13</v>
      </c>
      <c r="F276">
        <v>1</v>
      </c>
    </row>
    <row r="277" spans="1:6" hidden="1" x14ac:dyDescent="0.25">
      <c r="A277" t="s">
        <v>9</v>
      </c>
      <c r="B277">
        <v>11</v>
      </c>
      <c r="C277">
        <v>6</v>
      </c>
      <c r="D277">
        <v>2.5470046997070299</v>
      </c>
      <c r="E277">
        <v>500.86</v>
      </c>
      <c r="F277">
        <v>5.21</v>
      </c>
    </row>
    <row r="278" spans="1:6" hidden="1" x14ac:dyDescent="0.25">
      <c r="A278" t="s">
        <v>9</v>
      </c>
      <c r="B278">
        <v>12</v>
      </c>
      <c r="C278">
        <v>6</v>
      </c>
      <c r="D278">
        <v>2.5470046997070299</v>
      </c>
      <c r="E278">
        <v>2608.13</v>
      </c>
      <c r="F278">
        <v>1</v>
      </c>
    </row>
    <row r="279" spans="1:6" hidden="1" x14ac:dyDescent="0.25">
      <c r="A279" t="s">
        <v>9</v>
      </c>
      <c r="B279">
        <v>13</v>
      </c>
      <c r="C279">
        <v>6</v>
      </c>
      <c r="D279">
        <v>1.3057937622070299</v>
      </c>
      <c r="E279">
        <v>1337.13</v>
      </c>
      <c r="F279">
        <v>1</v>
      </c>
    </row>
    <row r="280" spans="1:6" hidden="1" x14ac:dyDescent="0.25">
      <c r="A280" t="s">
        <v>9</v>
      </c>
      <c r="B280">
        <v>14</v>
      </c>
      <c r="C280">
        <v>6</v>
      </c>
      <c r="D280">
        <v>1.3057937622070299</v>
      </c>
      <c r="E280">
        <v>1337.13</v>
      </c>
      <c r="F280">
        <v>1</v>
      </c>
    </row>
    <row r="281" spans="1:6" hidden="1" x14ac:dyDescent="0.25">
      <c r="A281" t="s">
        <v>9</v>
      </c>
      <c r="B281">
        <v>15</v>
      </c>
      <c r="C281">
        <v>6</v>
      </c>
      <c r="D281">
        <v>0.89759492874145497</v>
      </c>
      <c r="E281">
        <v>447.01</v>
      </c>
      <c r="F281">
        <v>2.2000000000000002</v>
      </c>
    </row>
    <row r="282" spans="1:6" hidden="1" x14ac:dyDescent="0.25">
      <c r="A282" t="s">
        <v>9</v>
      </c>
      <c r="B282">
        <v>16</v>
      </c>
      <c r="C282">
        <v>6</v>
      </c>
      <c r="D282">
        <v>1.78236484527587</v>
      </c>
      <c r="E282">
        <v>1825.14</v>
      </c>
      <c r="F282">
        <v>1</v>
      </c>
    </row>
    <row r="283" spans="1:6" hidden="1" x14ac:dyDescent="0.25">
      <c r="A283" t="s">
        <v>9</v>
      </c>
      <c r="B283">
        <v>19</v>
      </c>
      <c r="C283">
        <v>6</v>
      </c>
      <c r="D283">
        <v>2.83119297027587</v>
      </c>
      <c r="E283">
        <v>2899.14</v>
      </c>
      <c r="F283">
        <v>1</v>
      </c>
    </row>
    <row r="284" spans="1:6" hidden="1" x14ac:dyDescent="0.25">
      <c r="A284" t="s">
        <v>9</v>
      </c>
      <c r="B284">
        <v>20</v>
      </c>
      <c r="C284">
        <v>6</v>
      </c>
      <c r="D284">
        <v>1.58216953277587</v>
      </c>
      <c r="E284">
        <v>1620.14</v>
      </c>
      <c r="F284">
        <v>1</v>
      </c>
    </row>
    <row r="285" spans="1:6" hidden="1" x14ac:dyDescent="0.25">
      <c r="A285" t="s">
        <v>9</v>
      </c>
      <c r="B285">
        <v>21</v>
      </c>
      <c r="C285">
        <v>6</v>
      </c>
      <c r="D285">
        <v>1.58607578277587</v>
      </c>
      <c r="E285">
        <v>1624.14</v>
      </c>
      <c r="F285">
        <v>1</v>
      </c>
    </row>
    <row r="286" spans="1:6" hidden="1" x14ac:dyDescent="0.25">
      <c r="A286" t="s">
        <v>9</v>
      </c>
      <c r="B286">
        <v>22</v>
      </c>
      <c r="C286">
        <v>6</v>
      </c>
      <c r="D286">
        <v>1.58412265777587</v>
      </c>
      <c r="E286">
        <v>1622.14</v>
      </c>
      <c r="F286">
        <v>1</v>
      </c>
    </row>
    <row r="287" spans="1:6" hidden="1" x14ac:dyDescent="0.25">
      <c r="A287" t="s">
        <v>9</v>
      </c>
      <c r="B287">
        <v>27</v>
      </c>
      <c r="C287">
        <v>6</v>
      </c>
      <c r="D287">
        <v>1.58900547027587</v>
      </c>
      <c r="E287">
        <v>509.71</v>
      </c>
      <c r="F287">
        <v>3.19</v>
      </c>
    </row>
    <row r="288" spans="1:6" hidden="1" x14ac:dyDescent="0.25">
      <c r="A288" t="s">
        <v>9</v>
      </c>
      <c r="B288">
        <v>28</v>
      </c>
      <c r="C288">
        <v>6</v>
      </c>
      <c r="D288">
        <v>1.58509922027587</v>
      </c>
      <c r="E288">
        <v>507.83</v>
      </c>
      <c r="F288">
        <v>3.2</v>
      </c>
    </row>
    <row r="289" spans="1:6" hidden="1" x14ac:dyDescent="0.25">
      <c r="A289" t="s">
        <v>9</v>
      </c>
      <c r="B289">
        <v>29</v>
      </c>
      <c r="C289">
        <v>6</v>
      </c>
      <c r="D289">
        <v>1.73939609527587</v>
      </c>
      <c r="E289">
        <v>550.85</v>
      </c>
      <c r="F289">
        <v>3.23</v>
      </c>
    </row>
    <row r="290" spans="1:6" hidden="1" x14ac:dyDescent="0.25">
      <c r="A290" t="s">
        <v>9</v>
      </c>
      <c r="B290">
        <v>30</v>
      </c>
      <c r="C290">
        <v>6</v>
      </c>
      <c r="D290">
        <v>1.73451328277587</v>
      </c>
      <c r="E290">
        <v>552.58000000000004</v>
      </c>
      <c r="F290">
        <v>3.21</v>
      </c>
    </row>
    <row r="291" spans="1:6" hidden="1" x14ac:dyDescent="0.25">
      <c r="A291" t="s">
        <v>9</v>
      </c>
      <c r="B291">
        <v>1</v>
      </c>
      <c r="C291">
        <v>7</v>
      </c>
      <c r="D291">
        <v>4.13197422027587</v>
      </c>
      <c r="E291">
        <v>778.71</v>
      </c>
      <c r="F291">
        <v>5.43</v>
      </c>
    </row>
    <row r="292" spans="1:6" hidden="1" x14ac:dyDescent="0.25">
      <c r="A292" t="s">
        <v>9</v>
      </c>
      <c r="B292">
        <v>2</v>
      </c>
      <c r="C292">
        <v>7</v>
      </c>
      <c r="D292">
        <v>4.13197422027587</v>
      </c>
      <c r="E292">
        <v>778.71</v>
      </c>
      <c r="F292">
        <v>5.43</v>
      </c>
    </row>
    <row r="293" spans="1:6" hidden="1" x14ac:dyDescent="0.25">
      <c r="A293" t="s">
        <v>9</v>
      </c>
      <c r="B293">
        <v>3</v>
      </c>
      <c r="C293">
        <v>7</v>
      </c>
      <c r="D293">
        <v>3.46009922027587</v>
      </c>
      <c r="E293">
        <v>643.75</v>
      </c>
      <c r="F293">
        <v>5.5</v>
      </c>
    </row>
    <row r="294" spans="1:6" hidden="1" x14ac:dyDescent="0.25">
      <c r="A294" t="s">
        <v>9</v>
      </c>
      <c r="B294">
        <v>4</v>
      </c>
      <c r="C294">
        <v>7</v>
      </c>
      <c r="D294">
        <v>0.72572422027587802</v>
      </c>
      <c r="E294">
        <v>319.49</v>
      </c>
      <c r="F294">
        <v>2.33</v>
      </c>
    </row>
    <row r="295" spans="1:6" hidden="1" x14ac:dyDescent="0.25">
      <c r="A295" t="s">
        <v>9</v>
      </c>
      <c r="B295">
        <v>5</v>
      </c>
      <c r="C295">
        <v>7</v>
      </c>
      <c r="D295">
        <v>0.70033359527587802</v>
      </c>
      <c r="E295">
        <v>317.38</v>
      </c>
      <c r="F295">
        <v>2.2599999999999998</v>
      </c>
    </row>
    <row r="296" spans="1:6" hidden="1" x14ac:dyDescent="0.25">
      <c r="A296" t="s">
        <v>9</v>
      </c>
      <c r="B296">
        <v>6</v>
      </c>
      <c r="C296">
        <v>7</v>
      </c>
      <c r="D296">
        <v>0.69398593902587802</v>
      </c>
      <c r="E296">
        <v>316.36</v>
      </c>
      <c r="F296">
        <v>2.25</v>
      </c>
    </row>
    <row r="297" spans="1:6" hidden="1" x14ac:dyDescent="0.25">
      <c r="A297" t="s">
        <v>9</v>
      </c>
      <c r="B297">
        <v>7</v>
      </c>
      <c r="C297">
        <v>7</v>
      </c>
      <c r="D297">
        <v>1.73451328277587</v>
      </c>
      <c r="E297">
        <v>545.78</v>
      </c>
      <c r="F297">
        <v>3.25</v>
      </c>
    </row>
    <row r="298" spans="1:6" hidden="1" x14ac:dyDescent="0.25">
      <c r="A298" t="s">
        <v>9</v>
      </c>
      <c r="B298">
        <v>8</v>
      </c>
      <c r="C298">
        <v>7</v>
      </c>
      <c r="D298">
        <v>3.22181797027587</v>
      </c>
      <c r="E298">
        <v>710.13</v>
      </c>
      <c r="F298">
        <v>4.6500000000000004</v>
      </c>
    </row>
    <row r="299" spans="1:6" hidden="1" x14ac:dyDescent="0.25">
      <c r="A299" t="s">
        <v>9</v>
      </c>
      <c r="B299">
        <v>9</v>
      </c>
      <c r="C299">
        <v>7</v>
      </c>
      <c r="D299">
        <v>3.22181797027587</v>
      </c>
      <c r="E299">
        <v>710.13</v>
      </c>
      <c r="F299">
        <v>4.6500000000000004</v>
      </c>
    </row>
    <row r="300" spans="1:6" hidden="1" x14ac:dyDescent="0.25">
      <c r="A300" t="s">
        <v>9</v>
      </c>
      <c r="B300">
        <v>10</v>
      </c>
      <c r="C300">
        <v>7</v>
      </c>
      <c r="D300">
        <v>2.83509922027587</v>
      </c>
      <c r="E300">
        <v>615.74</v>
      </c>
      <c r="F300">
        <v>4.71</v>
      </c>
    </row>
    <row r="301" spans="1:6" hidden="1" x14ac:dyDescent="0.25">
      <c r="A301" t="s">
        <v>9</v>
      </c>
      <c r="B301">
        <v>11</v>
      </c>
      <c r="C301">
        <v>7</v>
      </c>
      <c r="D301">
        <v>1.72963047027587</v>
      </c>
      <c r="E301">
        <v>540.20000000000005</v>
      </c>
      <c r="F301">
        <v>3.28</v>
      </c>
    </row>
    <row r="302" spans="1:6" hidden="1" x14ac:dyDescent="0.25">
      <c r="A302" t="s">
        <v>9</v>
      </c>
      <c r="B302">
        <v>12</v>
      </c>
      <c r="C302">
        <v>7</v>
      </c>
      <c r="D302">
        <v>1.72963047027587</v>
      </c>
      <c r="E302">
        <v>541.82000000000005</v>
      </c>
      <c r="F302">
        <v>3.27</v>
      </c>
    </row>
    <row r="303" spans="1:6" hidden="1" x14ac:dyDescent="0.25">
      <c r="A303" t="s">
        <v>9</v>
      </c>
      <c r="B303">
        <v>13</v>
      </c>
      <c r="C303">
        <v>7</v>
      </c>
      <c r="D303">
        <v>1.73060703277587</v>
      </c>
      <c r="E303">
        <v>543.59</v>
      </c>
      <c r="F303">
        <v>3.26</v>
      </c>
    </row>
    <row r="304" spans="1:6" hidden="1" x14ac:dyDescent="0.25">
      <c r="A304" t="s">
        <v>9</v>
      </c>
      <c r="B304">
        <v>14</v>
      </c>
      <c r="C304">
        <v>7</v>
      </c>
      <c r="D304">
        <v>1.78334140777587</v>
      </c>
      <c r="E304">
        <v>580.66999999999996</v>
      </c>
      <c r="F304">
        <v>3.14</v>
      </c>
    </row>
    <row r="305" spans="1:6" hidden="1" x14ac:dyDescent="0.25">
      <c r="A305" t="s">
        <v>9</v>
      </c>
      <c r="B305">
        <v>15</v>
      </c>
      <c r="C305">
        <v>7</v>
      </c>
      <c r="D305">
        <v>3.22279453277587</v>
      </c>
      <c r="E305">
        <v>708.87</v>
      </c>
      <c r="F305">
        <v>4.66</v>
      </c>
    </row>
    <row r="306" spans="1:6" hidden="1" x14ac:dyDescent="0.25">
      <c r="A306" t="s">
        <v>9</v>
      </c>
      <c r="B306">
        <v>17</v>
      </c>
      <c r="C306">
        <v>7</v>
      </c>
      <c r="D306">
        <v>2.83119297027587</v>
      </c>
      <c r="E306">
        <v>2899.14</v>
      </c>
      <c r="F306">
        <v>1</v>
      </c>
    </row>
    <row r="307" spans="1:6" hidden="1" x14ac:dyDescent="0.25">
      <c r="A307" t="s">
        <v>9</v>
      </c>
      <c r="B307">
        <v>18</v>
      </c>
      <c r="C307">
        <v>7</v>
      </c>
      <c r="D307">
        <v>1.58998203277587</v>
      </c>
      <c r="E307">
        <v>1628.14</v>
      </c>
      <c r="F307">
        <v>1</v>
      </c>
    </row>
    <row r="308" spans="1:6" hidden="1" x14ac:dyDescent="0.25">
      <c r="A308" t="s">
        <v>9</v>
      </c>
      <c r="B308">
        <v>19</v>
      </c>
      <c r="C308">
        <v>7</v>
      </c>
      <c r="D308">
        <v>1.64466953277587</v>
      </c>
      <c r="E308">
        <v>1684.14</v>
      </c>
      <c r="F308">
        <v>1</v>
      </c>
    </row>
    <row r="309" spans="1:6" hidden="1" x14ac:dyDescent="0.25">
      <c r="A309" t="s">
        <v>9</v>
      </c>
      <c r="B309">
        <v>20</v>
      </c>
      <c r="C309">
        <v>7</v>
      </c>
      <c r="D309">
        <v>1.58802890777587</v>
      </c>
      <c r="E309">
        <v>1626.14</v>
      </c>
      <c r="F309">
        <v>1</v>
      </c>
    </row>
    <row r="310" spans="1:6" hidden="1" x14ac:dyDescent="0.25">
      <c r="A310" t="s">
        <v>9</v>
      </c>
      <c r="B310">
        <v>21</v>
      </c>
      <c r="C310">
        <v>7</v>
      </c>
      <c r="D310">
        <v>1.59193515777587</v>
      </c>
      <c r="E310">
        <v>1630.14</v>
      </c>
      <c r="F310">
        <v>1</v>
      </c>
    </row>
    <row r="311" spans="1:6" hidden="1" x14ac:dyDescent="0.25">
      <c r="A311" t="s">
        <v>9</v>
      </c>
      <c r="B311">
        <v>24</v>
      </c>
      <c r="C311">
        <v>7</v>
      </c>
      <c r="D311">
        <v>2.83802890777587</v>
      </c>
      <c r="E311">
        <v>2906.14</v>
      </c>
      <c r="F311">
        <v>1</v>
      </c>
    </row>
    <row r="312" spans="1:6" hidden="1" x14ac:dyDescent="0.25">
      <c r="A312" t="s">
        <v>9</v>
      </c>
      <c r="B312">
        <v>25</v>
      </c>
      <c r="C312">
        <v>7</v>
      </c>
      <c r="D312">
        <v>1.59095859527587</v>
      </c>
      <c r="E312">
        <v>1629.14</v>
      </c>
      <c r="F312">
        <v>1</v>
      </c>
    </row>
    <row r="313" spans="1:6" hidden="1" x14ac:dyDescent="0.25">
      <c r="A313" t="s">
        <v>9</v>
      </c>
      <c r="B313">
        <v>26</v>
      </c>
      <c r="C313">
        <v>7</v>
      </c>
      <c r="D313">
        <v>1.59486484527587</v>
      </c>
      <c r="E313">
        <v>1633.14</v>
      </c>
      <c r="F313">
        <v>1</v>
      </c>
    </row>
    <row r="314" spans="1:6" hidden="1" x14ac:dyDescent="0.25">
      <c r="A314" t="s">
        <v>9</v>
      </c>
      <c r="B314">
        <v>27</v>
      </c>
      <c r="C314">
        <v>7</v>
      </c>
      <c r="D314">
        <v>1.59193515777587</v>
      </c>
      <c r="E314">
        <v>1630.14</v>
      </c>
      <c r="F314">
        <v>1</v>
      </c>
    </row>
    <row r="315" spans="1:6" hidden="1" x14ac:dyDescent="0.25">
      <c r="A315" t="s">
        <v>9</v>
      </c>
      <c r="B315">
        <v>28</v>
      </c>
      <c r="C315">
        <v>7</v>
      </c>
      <c r="D315">
        <v>1.56263828277587</v>
      </c>
      <c r="E315">
        <v>1040.6199999999999</v>
      </c>
      <c r="F315">
        <v>2.09</v>
      </c>
    </row>
    <row r="316" spans="1:6" hidden="1" x14ac:dyDescent="0.25">
      <c r="A316" t="s">
        <v>9</v>
      </c>
      <c r="B316">
        <v>31</v>
      </c>
      <c r="C316">
        <v>7</v>
      </c>
      <c r="D316">
        <v>2.63978672027587</v>
      </c>
      <c r="E316">
        <v>2703.14</v>
      </c>
      <c r="F316">
        <v>1</v>
      </c>
    </row>
    <row r="317" spans="1:6" hidden="1" x14ac:dyDescent="0.25">
      <c r="A317" t="s">
        <v>9</v>
      </c>
      <c r="B317">
        <v>1</v>
      </c>
      <c r="C317">
        <v>8</v>
      </c>
      <c r="D317">
        <v>2.15248203277587</v>
      </c>
      <c r="E317">
        <v>2204.14</v>
      </c>
      <c r="F317">
        <v>1</v>
      </c>
    </row>
    <row r="318" spans="1:6" hidden="1" x14ac:dyDescent="0.25">
      <c r="A318" t="s">
        <v>9</v>
      </c>
      <c r="B318">
        <v>2</v>
      </c>
      <c r="C318">
        <v>8</v>
      </c>
      <c r="D318">
        <v>1.34340000152587</v>
      </c>
      <c r="E318">
        <v>901.87</v>
      </c>
      <c r="F318">
        <v>2.11</v>
      </c>
    </row>
    <row r="319" spans="1:6" hidden="1" x14ac:dyDescent="0.25">
      <c r="A319" t="s">
        <v>9</v>
      </c>
      <c r="B319">
        <v>3</v>
      </c>
      <c r="C319">
        <v>8</v>
      </c>
      <c r="D319">
        <v>1.34486484527587</v>
      </c>
      <c r="E319">
        <v>1377.14</v>
      </c>
      <c r="F319">
        <v>1</v>
      </c>
    </row>
    <row r="320" spans="1:6" hidden="1" x14ac:dyDescent="0.25">
      <c r="A320" t="s">
        <v>9</v>
      </c>
      <c r="B320">
        <v>4</v>
      </c>
      <c r="C320">
        <v>8</v>
      </c>
      <c r="D320">
        <v>1.34486484527587</v>
      </c>
      <c r="E320">
        <v>1377.14</v>
      </c>
      <c r="F320">
        <v>1</v>
      </c>
    </row>
    <row r="321" spans="1:6" hidden="1" x14ac:dyDescent="0.25">
      <c r="A321" t="s">
        <v>9</v>
      </c>
      <c r="B321">
        <v>7</v>
      </c>
      <c r="C321">
        <v>8</v>
      </c>
      <c r="D321">
        <v>2.59486484527587</v>
      </c>
      <c r="E321">
        <v>2657.14</v>
      </c>
      <c r="F321">
        <v>1</v>
      </c>
    </row>
    <row r="322" spans="1:6" hidden="1" x14ac:dyDescent="0.25">
      <c r="A322" t="s">
        <v>9</v>
      </c>
      <c r="B322">
        <v>8</v>
      </c>
      <c r="C322">
        <v>8</v>
      </c>
      <c r="D322">
        <v>1.34681797027587</v>
      </c>
      <c r="E322">
        <v>1379.14</v>
      </c>
      <c r="F322">
        <v>1</v>
      </c>
    </row>
    <row r="323" spans="1:6" hidden="1" x14ac:dyDescent="0.25">
      <c r="A323" t="s">
        <v>9</v>
      </c>
      <c r="B323">
        <v>9</v>
      </c>
      <c r="C323">
        <v>8</v>
      </c>
      <c r="D323">
        <v>1.35365390777587</v>
      </c>
      <c r="E323">
        <v>1386.14</v>
      </c>
      <c r="F323">
        <v>1</v>
      </c>
    </row>
    <row r="324" spans="1:6" hidden="1" x14ac:dyDescent="0.25">
      <c r="A324" t="s">
        <v>9</v>
      </c>
      <c r="B324">
        <v>10</v>
      </c>
      <c r="C324">
        <v>8</v>
      </c>
      <c r="D324">
        <v>1.34877109527587</v>
      </c>
      <c r="E324">
        <v>1381.14</v>
      </c>
      <c r="F324">
        <v>1</v>
      </c>
    </row>
    <row r="325" spans="1:6" hidden="1" x14ac:dyDescent="0.25">
      <c r="A325" t="s">
        <v>9</v>
      </c>
      <c r="B325">
        <v>11</v>
      </c>
      <c r="C325">
        <v>8</v>
      </c>
      <c r="D325">
        <v>1.35365390777587</v>
      </c>
      <c r="E325">
        <v>1386.14</v>
      </c>
      <c r="F325">
        <v>1</v>
      </c>
    </row>
    <row r="326" spans="1:6" hidden="1" x14ac:dyDescent="0.25">
      <c r="A326" t="s">
        <v>9</v>
      </c>
      <c r="B326">
        <v>14</v>
      </c>
      <c r="C326">
        <v>8</v>
      </c>
      <c r="D326">
        <v>2.61439609527587</v>
      </c>
      <c r="E326">
        <v>2677.14</v>
      </c>
      <c r="F326">
        <v>1</v>
      </c>
    </row>
    <row r="327" spans="1:6" hidden="1" x14ac:dyDescent="0.25">
      <c r="A327" t="s">
        <v>9</v>
      </c>
      <c r="B327">
        <v>15</v>
      </c>
      <c r="C327">
        <v>8</v>
      </c>
      <c r="D327">
        <v>2.2612209320068302</v>
      </c>
      <c r="E327">
        <v>1242.22</v>
      </c>
      <c r="F327">
        <v>3.03</v>
      </c>
    </row>
    <row r="328" spans="1:6" hidden="1" x14ac:dyDescent="0.25">
      <c r="A328" t="s">
        <v>9</v>
      </c>
      <c r="B328">
        <v>16</v>
      </c>
      <c r="C328">
        <v>8</v>
      </c>
      <c r="D328">
        <v>1.36927890777587</v>
      </c>
      <c r="E328">
        <v>1402.14</v>
      </c>
      <c r="F328">
        <v>1</v>
      </c>
    </row>
    <row r="329" spans="1:6" hidden="1" x14ac:dyDescent="0.25">
      <c r="A329" t="s">
        <v>9</v>
      </c>
      <c r="B329">
        <v>17</v>
      </c>
      <c r="C329">
        <v>8</v>
      </c>
      <c r="D329">
        <v>1.37123203277587</v>
      </c>
      <c r="E329">
        <v>1404.14</v>
      </c>
      <c r="F329">
        <v>1</v>
      </c>
    </row>
    <row r="330" spans="1:6" hidden="1" x14ac:dyDescent="0.25">
      <c r="A330" t="s">
        <v>9</v>
      </c>
      <c r="B330">
        <v>18</v>
      </c>
      <c r="C330">
        <v>8</v>
      </c>
      <c r="D330">
        <v>1.37318515777587</v>
      </c>
      <c r="E330">
        <v>1406.14</v>
      </c>
      <c r="F330">
        <v>1</v>
      </c>
    </row>
    <row r="331" spans="1:6" hidden="1" x14ac:dyDescent="0.25">
      <c r="A331" t="s">
        <v>9</v>
      </c>
      <c r="B331">
        <v>21</v>
      </c>
      <c r="C331">
        <v>8</v>
      </c>
      <c r="D331">
        <v>2.62123203277587</v>
      </c>
      <c r="E331">
        <v>2684.14</v>
      </c>
      <c r="F331">
        <v>1</v>
      </c>
    </row>
    <row r="332" spans="1:6" hidden="1" x14ac:dyDescent="0.25">
      <c r="A332" t="s">
        <v>9</v>
      </c>
      <c r="B332">
        <v>22</v>
      </c>
      <c r="C332">
        <v>8</v>
      </c>
      <c r="D332">
        <v>1.37318515777587</v>
      </c>
      <c r="E332">
        <v>1406.14</v>
      </c>
      <c r="F332">
        <v>1</v>
      </c>
    </row>
    <row r="333" spans="1:6" hidden="1" x14ac:dyDescent="0.25">
      <c r="A333" t="s">
        <v>9</v>
      </c>
      <c r="B333">
        <v>23</v>
      </c>
      <c r="C333">
        <v>8</v>
      </c>
      <c r="D333">
        <v>1.37220859527587</v>
      </c>
      <c r="E333">
        <v>1405.14</v>
      </c>
      <c r="F333">
        <v>1</v>
      </c>
    </row>
    <row r="334" spans="1:6" hidden="1" x14ac:dyDescent="0.25">
      <c r="A334" t="s">
        <v>9</v>
      </c>
      <c r="B334">
        <v>24</v>
      </c>
      <c r="C334">
        <v>8</v>
      </c>
      <c r="D334">
        <v>1.36830234527587</v>
      </c>
      <c r="E334">
        <v>1401.14</v>
      </c>
      <c r="F334">
        <v>1</v>
      </c>
    </row>
    <row r="335" spans="1:6" hidden="1" x14ac:dyDescent="0.25">
      <c r="A335" t="s">
        <v>9</v>
      </c>
      <c r="B335">
        <v>25</v>
      </c>
      <c r="C335">
        <v>8</v>
      </c>
      <c r="D335">
        <v>1.36830234527587</v>
      </c>
      <c r="E335">
        <v>1401.14</v>
      </c>
      <c r="F335">
        <v>1</v>
      </c>
    </row>
    <row r="336" spans="1:6" hidden="1" x14ac:dyDescent="0.25">
      <c r="A336" t="s">
        <v>9</v>
      </c>
      <c r="B336">
        <v>28</v>
      </c>
      <c r="C336">
        <v>8</v>
      </c>
      <c r="D336">
        <v>2.62709140777587</v>
      </c>
      <c r="E336">
        <v>2690.14</v>
      </c>
      <c r="F336">
        <v>1</v>
      </c>
    </row>
    <row r="337" spans="1:6" hidden="1" x14ac:dyDescent="0.25">
      <c r="A337" t="s">
        <v>9</v>
      </c>
      <c r="B337">
        <v>29</v>
      </c>
      <c r="C337">
        <v>8</v>
      </c>
      <c r="D337">
        <v>1.37513828277587</v>
      </c>
      <c r="E337">
        <v>1408.14</v>
      </c>
      <c r="F337">
        <v>1</v>
      </c>
    </row>
    <row r="338" spans="1:6" hidden="1" x14ac:dyDescent="0.25">
      <c r="A338" t="s">
        <v>9</v>
      </c>
      <c r="B338">
        <v>30</v>
      </c>
      <c r="C338">
        <v>8</v>
      </c>
      <c r="D338">
        <v>1.37416172027587</v>
      </c>
      <c r="E338">
        <v>1407.14</v>
      </c>
      <c r="F338">
        <v>1</v>
      </c>
    </row>
    <row r="339" spans="1:6" hidden="1" x14ac:dyDescent="0.25">
      <c r="A339" t="s">
        <v>9</v>
      </c>
      <c r="B339">
        <v>31</v>
      </c>
      <c r="C339">
        <v>8</v>
      </c>
      <c r="D339">
        <v>1.37416172027587</v>
      </c>
      <c r="E339">
        <v>1407.14</v>
      </c>
      <c r="F339">
        <v>1</v>
      </c>
    </row>
    <row r="340" spans="1:6" hidden="1" x14ac:dyDescent="0.25">
      <c r="A340" t="s">
        <v>9</v>
      </c>
      <c r="B340">
        <v>1</v>
      </c>
      <c r="C340">
        <v>9</v>
      </c>
      <c r="D340">
        <v>2.00648593902587</v>
      </c>
      <c r="E340">
        <v>2054.64</v>
      </c>
      <c r="F340">
        <v>1</v>
      </c>
    </row>
    <row r="341" spans="1:6" hidden="1" x14ac:dyDescent="0.25">
      <c r="A341" t="s">
        <v>9</v>
      </c>
      <c r="B341">
        <v>5</v>
      </c>
      <c r="C341">
        <v>9</v>
      </c>
      <c r="D341">
        <v>3.25502109527587</v>
      </c>
      <c r="E341">
        <v>3333.14</v>
      </c>
      <c r="F341">
        <v>1</v>
      </c>
    </row>
    <row r="342" spans="1:6" hidden="1" x14ac:dyDescent="0.25">
      <c r="A342" t="s">
        <v>9</v>
      </c>
      <c r="B342">
        <v>6</v>
      </c>
      <c r="C342">
        <v>9</v>
      </c>
      <c r="D342">
        <v>1.37709140777587</v>
      </c>
      <c r="E342">
        <v>1410.14</v>
      </c>
      <c r="F342">
        <v>1</v>
      </c>
    </row>
    <row r="343" spans="1:6" hidden="1" x14ac:dyDescent="0.25">
      <c r="A343" t="s">
        <v>9</v>
      </c>
      <c r="B343">
        <v>7</v>
      </c>
      <c r="C343">
        <v>9</v>
      </c>
      <c r="D343">
        <v>1.37709140777587</v>
      </c>
      <c r="E343">
        <v>1410.14</v>
      </c>
      <c r="F343">
        <v>1</v>
      </c>
    </row>
    <row r="344" spans="1:6" hidden="1" x14ac:dyDescent="0.25">
      <c r="A344" t="s">
        <v>9</v>
      </c>
      <c r="B344">
        <v>9</v>
      </c>
      <c r="C344">
        <v>9</v>
      </c>
      <c r="D344">
        <v>1.36927890777587</v>
      </c>
      <c r="E344">
        <v>1402.14</v>
      </c>
      <c r="F344">
        <v>1</v>
      </c>
    </row>
    <row r="345" spans="1:6" hidden="1" x14ac:dyDescent="0.25">
      <c r="A345" t="s">
        <v>9</v>
      </c>
      <c r="B345">
        <v>13</v>
      </c>
      <c r="C345">
        <v>9</v>
      </c>
      <c r="D345">
        <v>1.36244297027587</v>
      </c>
      <c r="E345">
        <v>917.07</v>
      </c>
      <c r="F345">
        <v>2.0699999999999998</v>
      </c>
    </row>
    <row r="346" spans="1:6" hidden="1" x14ac:dyDescent="0.25">
      <c r="A346" t="s">
        <v>9</v>
      </c>
      <c r="B346">
        <v>14</v>
      </c>
      <c r="C346">
        <v>9</v>
      </c>
      <c r="D346">
        <v>1.36927890777587</v>
      </c>
      <c r="E346">
        <v>1402.14</v>
      </c>
      <c r="F346">
        <v>1</v>
      </c>
    </row>
    <row r="347" spans="1:6" hidden="1" x14ac:dyDescent="0.25">
      <c r="A347" t="s">
        <v>9</v>
      </c>
      <c r="B347">
        <v>15</v>
      </c>
      <c r="C347">
        <v>9</v>
      </c>
      <c r="D347">
        <v>1.36927890777587</v>
      </c>
      <c r="E347">
        <v>1402.14</v>
      </c>
      <c r="F347">
        <v>1</v>
      </c>
    </row>
    <row r="348" spans="1:6" hidden="1" x14ac:dyDescent="0.25">
      <c r="A348" t="s">
        <v>9</v>
      </c>
      <c r="B348">
        <v>18</v>
      </c>
      <c r="C348">
        <v>9</v>
      </c>
      <c r="D348">
        <v>2.62709140777587</v>
      </c>
      <c r="E348">
        <v>2690.14</v>
      </c>
      <c r="F348">
        <v>1</v>
      </c>
    </row>
    <row r="349" spans="1:6" hidden="1" x14ac:dyDescent="0.25">
      <c r="A349" t="s">
        <v>9</v>
      </c>
      <c r="B349">
        <v>19</v>
      </c>
      <c r="C349">
        <v>9</v>
      </c>
      <c r="D349">
        <v>1.37709140777587</v>
      </c>
      <c r="E349">
        <v>1410.14</v>
      </c>
      <c r="F349">
        <v>1</v>
      </c>
    </row>
    <row r="350" spans="1:6" hidden="1" x14ac:dyDescent="0.25">
      <c r="A350" t="s">
        <v>9</v>
      </c>
      <c r="B350">
        <v>20</v>
      </c>
      <c r="C350">
        <v>9</v>
      </c>
      <c r="D350">
        <v>1.37416172027587</v>
      </c>
      <c r="E350">
        <v>1407.14</v>
      </c>
      <c r="F350">
        <v>1</v>
      </c>
    </row>
    <row r="351" spans="1:6" hidden="1" x14ac:dyDescent="0.25">
      <c r="A351" t="s">
        <v>9</v>
      </c>
      <c r="B351">
        <v>21</v>
      </c>
      <c r="C351">
        <v>9</v>
      </c>
      <c r="D351">
        <v>1.37806797027587</v>
      </c>
      <c r="E351">
        <v>1411.14</v>
      </c>
      <c r="F351">
        <v>1</v>
      </c>
    </row>
    <row r="352" spans="1:6" hidden="1" x14ac:dyDescent="0.25">
      <c r="A352" t="s">
        <v>9</v>
      </c>
      <c r="B352">
        <v>22</v>
      </c>
      <c r="C352">
        <v>9</v>
      </c>
      <c r="D352">
        <v>1.37806797027587</v>
      </c>
      <c r="E352">
        <v>1411.14</v>
      </c>
      <c r="F352">
        <v>1</v>
      </c>
    </row>
    <row r="353" spans="1:6" hidden="1" x14ac:dyDescent="0.25">
      <c r="A353" t="s">
        <v>9</v>
      </c>
      <c r="B353">
        <v>25</v>
      </c>
      <c r="C353">
        <v>9</v>
      </c>
      <c r="D353">
        <v>2.63295078277587</v>
      </c>
      <c r="E353">
        <v>2696.14</v>
      </c>
      <c r="F353">
        <v>1</v>
      </c>
    </row>
    <row r="354" spans="1:6" hidden="1" x14ac:dyDescent="0.25">
      <c r="A354" t="s">
        <v>9</v>
      </c>
      <c r="B354">
        <v>26</v>
      </c>
      <c r="C354">
        <v>9</v>
      </c>
      <c r="D354">
        <v>1.37904453277587</v>
      </c>
      <c r="E354">
        <v>1412.14</v>
      </c>
      <c r="F354">
        <v>1</v>
      </c>
    </row>
    <row r="355" spans="1:6" hidden="1" x14ac:dyDescent="0.25">
      <c r="A355" t="s">
        <v>9</v>
      </c>
      <c r="B355">
        <v>27</v>
      </c>
      <c r="C355">
        <v>9</v>
      </c>
      <c r="D355">
        <v>1.38002109527587</v>
      </c>
      <c r="E355">
        <v>1413.14</v>
      </c>
      <c r="F355">
        <v>1</v>
      </c>
    </row>
    <row r="356" spans="1:6" hidden="1" x14ac:dyDescent="0.25">
      <c r="A356" t="s">
        <v>9</v>
      </c>
      <c r="B356">
        <v>28</v>
      </c>
      <c r="C356">
        <v>9</v>
      </c>
      <c r="D356">
        <v>1.38002109527587</v>
      </c>
      <c r="E356">
        <v>1413.14</v>
      </c>
      <c r="F356">
        <v>1</v>
      </c>
    </row>
    <row r="357" spans="1:6" hidden="1" x14ac:dyDescent="0.25">
      <c r="A357" t="s">
        <v>9</v>
      </c>
      <c r="B357">
        <v>29</v>
      </c>
      <c r="C357">
        <v>9</v>
      </c>
      <c r="D357">
        <v>1.38002109527587</v>
      </c>
      <c r="E357">
        <v>932.42</v>
      </c>
      <c r="F357">
        <v>2.06</v>
      </c>
    </row>
    <row r="358" spans="1:6" hidden="1" x14ac:dyDescent="0.25">
      <c r="A358" t="s">
        <v>9</v>
      </c>
      <c r="B358">
        <v>1</v>
      </c>
      <c r="C358">
        <v>10</v>
      </c>
      <c r="D358">
        <v>3.88881015777587</v>
      </c>
      <c r="E358">
        <v>3982.14</v>
      </c>
      <c r="F358">
        <v>1</v>
      </c>
    </row>
    <row r="359" spans="1:6" hidden="1" x14ac:dyDescent="0.25">
      <c r="A359" t="s">
        <v>9</v>
      </c>
      <c r="B359">
        <v>2</v>
      </c>
      <c r="C359">
        <v>10</v>
      </c>
      <c r="D359">
        <v>3.26966953277587</v>
      </c>
      <c r="E359">
        <v>3348.14</v>
      </c>
      <c r="F359">
        <v>1</v>
      </c>
    </row>
    <row r="360" spans="1:6" hidden="1" x14ac:dyDescent="0.25">
      <c r="A360" t="s">
        <v>9</v>
      </c>
      <c r="B360">
        <v>3</v>
      </c>
      <c r="C360">
        <v>10</v>
      </c>
      <c r="D360">
        <v>1.38197422027587</v>
      </c>
      <c r="E360">
        <v>1415.14</v>
      </c>
      <c r="F360">
        <v>1</v>
      </c>
    </row>
    <row r="361" spans="1:6" hidden="1" x14ac:dyDescent="0.25">
      <c r="A361" t="s">
        <v>9</v>
      </c>
      <c r="B361">
        <v>4</v>
      </c>
      <c r="C361">
        <v>10</v>
      </c>
      <c r="D361">
        <v>1.38197422027587</v>
      </c>
      <c r="E361">
        <v>1415.14</v>
      </c>
      <c r="F361">
        <v>1</v>
      </c>
    </row>
    <row r="362" spans="1:6" hidden="1" x14ac:dyDescent="0.25">
      <c r="A362" t="s">
        <v>9</v>
      </c>
      <c r="B362">
        <v>5</v>
      </c>
      <c r="C362">
        <v>10</v>
      </c>
      <c r="D362">
        <v>1.38197422027587</v>
      </c>
      <c r="E362">
        <v>1415.14</v>
      </c>
      <c r="F362">
        <v>1</v>
      </c>
    </row>
    <row r="363" spans="1:6" hidden="1" x14ac:dyDescent="0.25">
      <c r="A363" t="s">
        <v>9</v>
      </c>
      <c r="B363">
        <v>6</v>
      </c>
      <c r="C363">
        <v>10</v>
      </c>
      <c r="D363">
        <v>1.38197422027587</v>
      </c>
      <c r="E363">
        <v>1415.14</v>
      </c>
      <c r="F363">
        <v>1</v>
      </c>
    </row>
    <row r="364" spans="1:6" hidden="1" x14ac:dyDescent="0.25">
      <c r="A364" t="s">
        <v>9</v>
      </c>
      <c r="B364">
        <v>10</v>
      </c>
      <c r="C364">
        <v>10</v>
      </c>
      <c r="D364">
        <v>3.25697422027587</v>
      </c>
      <c r="E364">
        <v>3335.14</v>
      </c>
      <c r="F364">
        <v>1</v>
      </c>
    </row>
    <row r="365" spans="1:6" hidden="1" x14ac:dyDescent="0.25">
      <c r="A365" t="s">
        <v>9</v>
      </c>
      <c r="B365">
        <v>11</v>
      </c>
      <c r="C365">
        <v>10</v>
      </c>
      <c r="D365">
        <v>1.37416172027587</v>
      </c>
      <c r="E365">
        <v>927.94</v>
      </c>
      <c r="F365">
        <v>2.0699999999999998</v>
      </c>
    </row>
    <row r="366" spans="1:6" hidden="1" x14ac:dyDescent="0.25">
      <c r="A366" t="s">
        <v>9</v>
      </c>
      <c r="B366">
        <v>12</v>
      </c>
      <c r="C366">
        <v>10</v>
      </c>
      <c r="D366">
        <v>1.37416172027587</v>
      </c>
      <c r="E366">
        <v>1407.14</v>
      </c>
      <c r="F366">
        <v>1</v>
      </c>
    </row>
    <row r="367" spans="1:6" hidden="1" x14ac:dyDescent="0.25">
      <c r="A367" t="s">
        <v>9</v>
      </c>
      <c r="B367">
        <v>13</v>
      </c>
      <c r="C367">
        <v>10</v>
      </c>
      <c r="D367">
        <v>1.37318515777587</v>
      </c>
      <c r="E367">
        <v>1406.14</v>
      </c>
      <c r="F367">
        <v>1</v>
      </c>
    </row>
    <row r="368" spans="1:6" hidden="1" x14ac:dyDescent="0.25">
      <c r="A368" t="s">
        <v>9</v>
      </c>
      <c r="B368">
        <v>16</v>
      </c>
      <c r="C368">
        <v>10</v>
      </c>
      <c r="D368">
        <v>2.63099765777587</v>
      </c>
      <c r="E368">
        <v>2694.14</v>
      </c>
      <c r="F368">
        <v>1</v>
      </c>
    </row>
    <row r="369" spans="1:6" hidden="1" x14ac:dyDescent="0.25">
      <c r="A369" t="s">
        <v>9</v>
      </c>
      <c r="B369">
        <v>17</v>
      </c>
      <c r="C369">
        <v>10</v>
      </c>
      <c r="D369">
        <v>1.37806797027587</v>
      </c>
      <c r="E369">
        <v>1411.14</v>
      </c>
      <c r="F369">
        <v>1</v>
      </c>
    </row>
    <row r="370" spans="1:6" hidden="1" x14ac:dyDescent="0.25">
      <c r="A370" t="s">
        <v>9</v>
      </c>
      <c r="B370">
        <v>18</v>
      </c>
      <c r="C370">
        <v>10</v>
      </c>
      <c r="D370">
        <v>1.37806797027587</v>
      </c>
      <c r="E370">
        <v>1411.14</v>
      </c>
      <c r="F370">
        <v>1</v>
      </c>
    </row>
    <row r="371" spans="1:6" hidden="1" x14ac:dyDescent="0.25">
      <c r="A371" t="s">
        <v>9</v>
      </c>
      <c r="B371">
        <v>19</v>
      </c>
      <c r="C371">
        <v>10</v>
      </c>
      <c r="D371">
        <v>1.37904453277587</v>
      </c>
      <c r="E371">
        <v>1412.14</v>
      </c>
      <c r="F371">
        <v>1</v>
      </c>
    </row>
    <row r="372" spans="1:6" hidden="1" x14ac:dyDescent="0.25">
      <c r="A372" t="s">
        <v>9</v>
      </c>
      <c r="B372">
        <v>20</v>
      </c>
      <c r="C372">
        <v>10</v>
      </c>
      <c r="D372">
        <v>1.37904453277587</v>
      </c>
      <c r="E372">
        <v>1412.14</v>
      </c>
      <c r="F372">
        <v>1</v>
      </c>
    </row>
    <row r="373" spans="1:6" hidden="1" x14ac:dyDescent="0.25">
      <c r="A373" t="s">
        <v>9</v>
      </c>
      <c r="B373">
        <v>23</v>
      </c>
      <c r="C373">
        <v>10</v>
      </c>
      <c r="D373">
        <v>2.64076328277587</v>
      </c>
      <c r="E373">
        <v>2704.14</v>
      </c>
      <c r="F373">
        <v>1</v>
      </c>
    </row>
    <row r="374" spans="1:6" hidden="1" x14ac:dyDescent="0.25">
      <c r="A374" t="s">
        <v>9</v>
      </c>
      <c r="B374">
        <v>24</v>
      </c>
      <c r="C374">
        <v>10</v>
      </c>
      <c r="D374">
        <v>1.38099765777587</v>
      </c>
      <c r="E374">
        <v>1414.14</v>
      </c>
      <c r="F374">
        <v>1</v>
      </c>
    </row>
    <row r="375" spans="1:6" hidden="1" x14ac:dyDescent="0.25">
      <c r="A375" t="s">
        <v>9</v>
      </c>
      <c r="B375">
        <v>25</v>
      </c>
      <c r="C375">
        <v>10</v>
      </c>
      <c r="D375">
        <v>1.37806797027587</v>
      </c>
      <c r="E375">
        <v>1411.14</v>
      </c>
      <c r="F375">
        <v>1</v>
      </c>
    </row>
    <row r="376" spans="1:6" hidden="1" x14ac:dyDescent="0.25">
      <c r="A376" t="s">
        <v>9</v>
      </c>
      <c r="B376">
        <v>26</v>
      </c>
      <c r="C376">
        <v>10</v>
      </c>
      <c r="D376">
        <v>1.38490390777587</v>
      </c>
      <c r="E376">
        <v>1418.14</v>
      </c>
      <c r="F376">
        <v>1</v>
      </c>
    </row>
    <row r="377" spans="1:6" hidden="1" x14ac:dyDescent="0.25">
      <c r="A377" t="s">
        <v>9</v>
      </c>
      <c r="B377">
        <v>27</v>
      </c>
      <c r="C377">
        <v>10</v>
      </c>
      <c r="D377">
        <v>1.38490390777587</v>
      </c>
      <c r="E377">
        <v>1418.14</v>
      </c>
      <c r="F377">
        <v>1</v>
      </c>
    </row>
    <row r="378" spans="1:6" hidden="1" x14ac:dyDescent="0.25">
      <c r="A378" t="s">
        <v>9</v>
      </c>
      <c r="B378">
        <v>30</v>
      </c>
      <c r="C378">
        <v>10</v>
      </c>
      <c r="D378">
        <v>2.64271640777587</v>
      </c>
      <c r="E378">
        <v>2706.14</v>
      </c>
      <c r="F378">
        <v>1</v>
      </c>
    </row>
    <row r="379" spans="1:6" hidden="1" x14ac:dyDescent="0.25">
      <c r="A379" t="s">
        <v>9</v>
      </c>
      <c r="B379">
        <v>31</v>
      </c>
      <c r="C379">
        <v>10</v>
      </c>
      <c r="D379">
        <v>1.38490390777587</v>
      </c>
      <c r="E379">
        <v>1418.14</v>
      </c>
      <c r="F379">
        <v>1</v>
      </c>
    </row>
    <row r="380" spans="1:6" x14ac:dyDescent="0.25">
      <c r="A380" t="s">
        <v>9</v>
      </c>
      <c r="B380">
        <v>1</v>
      </c>
      <c r="C380">
        <v>11</v>
      </c>
      <c r="D380">
        <v>2.1401122411092102</v>
      </c>
      <c r="E380">
        <v>1660.01</v>
      </c>
      <c r="F380">
        <v>2.12</v>
      </c>
    </row>
    <row r="381" spans="1:6" x14ac:dyDescent="0.25">
      <c r="A381" t="s">
        <v>9</v>
      </c>
      <c r="B381">
        <v>2</v>
      </c>
      <c r="C381">
        <v>11</v>
      </c>
      <c r="D381">
        <v>1.38685703277587</v>
      </c>
      <c r="E381">
        <v>1420.14</v>
      </c>
      <c r="F381">
        <v>1</v>
      </c>
    </row>
    <row r="382" spans="1:6" x14ac:dyDescent="0.25">
      <c r="A382" t="s">
        <v>9</v>
      </c>
      <c r="B382">
        <v>3</v>
      </c>
      <c r="C382">
        <v>11</v>
      </c>
      <c r="D382">
        <v>1.38685703277587</v>
      </c>
      <c r="E382">
        <v>1420.14</v>
      </c>
      <c r="F382">
        <v>1</v>
      </c>
    </row>
    <row r="383" spans="1:6" hidden="1" x14ac:dyDescent="0.25">
      <c r="A383" t="s">
        <v>9</v>
      </c>
      <c r="B383">
        <v>6</v>
      </c>
      <c r="C383">
        <v>11</v>
      </c>
      <c r="D383">
        <v>2.64662265777587</v>
      </c>
      <c r="E383">
        <v>2710.14</v>
      </c>
      <c r="F383">
        <v>1</v>
      </c>
    </row>
    <row r="384" spans="1:6" hidden="1" x14ac:dyDescent="0.25">
      <c r="A384" t="s">
        <v>9</v>
      </c>
      <c r="B384">
        <v>7</v>
      </c>
      <c r="C384">
        <v>11</v>
      </c>
      <c r="D384">
        <v>1.38783359527587</v>
      </c>
      <c r="E384">
        <v>1421.14</v>
      </c>
      <c r="F384">
        <v>1</v>
      </c>
    </row>
    <row r="385" spans="1:6" hidden="1" x14ac:dyDescent="0.25">
      <c r="A385" t="s">
        <v>9</v>
      </c>
      <c r="B385">
        <v>8</v>
      </c>
      <c r="C385">
        <v>11</v>
      </c>
      <c r="D385">
        <v>1.38881015777587</v>
      </c>
      <c r="E385">
        <v>1422.14</v>
      </c>
      <c r="F385">
        <v>1</v>
      </c>
    </row>
    <row r="386" spans="1:6" hidden="1" x14ac:dyDescent="0.25">
      <c r="A386" t="s">
        <v>9</v>
      </c>
      <c r="B386">
        <v>9</v>
      </c>
      <c r="C386">
        <v>11</v>
      </c>
      <c r="D386">
        <v>1.37318515777587</v>
      </c>
      <c r="E386">
        <v>1406.14</v>
      </c>
      <c r="F386">
        <v>1</v>
      </c>
    </row>
    <row r="387" spans="1:6" hidden="1" x14ac:dyDescent="0.25">
      <c r="A387" t="s">
        <v>9</v>
      </c>
      <c r="B387">
        <v>10</v>
      </c>
      <c r="C387">
        <v>11</v>
      </c>
      <c r="D387">
        <v>1.37953281402587</v>
      </c>
      <c r="E387">
        <v>934.6</v>
      </c>
      <c r="F387">
        <v>2.06</v>
      </c>
    </row>
    <row r="388" spans="1:6" hidden="1" x14ac:dyDescent="0.25">
      <c r="A388" t="s">
        <v>9</v>
      </c>
      <c r="B388">
        <v>13</v>
      </c>
      <c r="C388">
        <v>11</v>
      </c>
      <c r="D388">
        <v>2.65052890777587</v>
      </c>
      <c r="E388">
        <v>2714.14</v>
      </c>
      <c r="F388">
        <v>1</v>
      </c>
    </row>
    <row r="389" spans="1:6" hidden="1" x14ac:dyDescent="0.25">
      <c r="A389" t="s">
        <v>9</v>
      </c>
      <c r="B389">
        <v>14</v>
      </c>
      <c r="C389">
        <v>11</v>
      </c>
      <c r="D389">
        <v>1.39076328277587</v>
      </c>
      <c r="E389">
        <v>1424.14</v>
      </c>
      <c r="F389">
        <v>1</v>
      </c>
    </row>
    <row r="390" spans="1:6" hidden="1" x14ac:dyDescent="0.25">
      <c r="A390" t="s">
        <v>9</v>
      </c>
      <c r="B390">
        <v>15</v>
      </c>
      <c r="C390">
        <v>11</v>
      </c>
      <c r="D390">
        <v>1.39076328277587</v>
      </c>
      <c r="E390">
        <v>1424.14</v>
      </c>
      <c r="F390">
        <v>1</v>
      </c>
    </row>
    <row r="391" spans="1:6" hidden="1" x14ac:dyDescent="0.25">
      <c r="A391" t="s">
        <v>9</v>
      </c>
      <c r="B391">
        <v>16</v>
      </c>
      <c r="C391">
        <v>11</v>
      </c>
      <c r="D391">
        <v>1.39564609527587</v>
      </c>
      <c r="E391">
        <v>1429.14</v>
      </c>
      <c r="F391">
        <v>1</v>
      </c>
    </row>
    <row r="392" spans="1:6" hidden="1" x14ac:dyDescent="0.25">
      <c r="A392" t="s">
        <v>9</v>
      </c>
      <c r="B392">
        <v>17</v>
      </c>
      <c r="C392">
        <v>11</v>
      </c>
      <c r="D392">
        <v>1.39759922027587</v>
      </c>
      <c r="E392">
        <v>1431.14</v>
      </c>
      <c r="F392">
        <v>1</v>
      </c>
    </row>
    <row r="393" spans="1:6" hidden="1" x14ac:dyDescent="0.25">
      <c r="A393" t="s">
        <v>9</v>
      </c>
      <c r="B393">
        <v>18</v>
      </c>
      <c r="C393">
        <v>11</v>
      </c>
      <c r="D393">
        <v>3.06263828277587</v>
      </c>
      <c r="E393">
        <v>695.44</v>
      </c>
      <c r="F393">
        <v>4.51</v>
      </c>
    </row>
    <row r="394" spans="1:6" hidden="1" x14ac:dyDescent="0.25">
      <c r="A394" t="s">
        <v>9</v>
      </c>
      <c r="B394">
        <v>20</v>
      </c>
      <c r="C394">
        <v>11</v>
      </c>
      <c r="D394">
        <v>2.65834140777587</v>
      </c>
      <c r="E394">
        <v>2722.14</v>
      </c>
      <c r="F394">
        <v>1</v>
      </c>
    </row>
    <row r="395" spans="1:6" hidden="1" x14ac:dyDescent="0.25">
      <c r="A395" t="s">
        <v>9</v>
      </c>
      <c r="B395">
        <v>21</v>
      </c>
      <c r="C395">
        <v>11</v>
      </c>
      <c r="D395">
        <v>1.39759922027587</v>
      </c>
      <c r="E395">
        <v>1431.14</v>
      </c>
      <c r="F395">
        <v>1</v>
      </c>
    </row>
    <row r="396" spans="1:6" hidden="1" x14ac:dyDescent="0.25">
      <c r="A396" t="s">
        <v>9</v>
      </c>
      <c r="B396">
        <v>22</v>
      </c>
      <c r="C396">
        <v>11</v>
      </c>
      <c r="D396">
        <v>1.39564609527587</v>
      </c>
      <c r="E396">
        <v>1429.14</v>
      </c>
      <c r="F396">
        <v>1</v>
      </c>
    </row>
    <row r="397" spans="1:6" hidden="1" x14ac:dyDescent="0.25">
      <c r="A397" t="s">
        <v>9</v>
      </c>
      <c r="B397">
        <v>24</v>
      </c>
      <c r="C397">
        <v>11</v>
      </c>
      <c r="D397">
        <v>2.02650547027587</v>
      </c>
      <c r="E397">
        <v>2075.14</v>
      </c>
      <c r="F397">
        <v>1</v>
      </c>
    </row>
    <row r="398" spans="1:6" x14ac:dyDescent="0.25">
      <c r="A398" t="s">
        <v>9</v>
      </c>
      <c r="B398">
        <v>27</v>
      </c>
      <c r="C398">
        <v>11</v>
      </c>
      <c r="D398">
        <v>2.65345859527587</v>
      </c>
      <c r="E398">
        <v>2717.14</v>
      </c>
      <c r="F398">
        <v>1</v>
      </c>
    </row>
    <row r="399" spans="1:6" hidden="1" x14ac:dyDescent="0.25">
      <c r="A399" t="s">
        <v>10</v>
      </c>
      <c r="B399">
        <v>8</v>
      </c>
      <c r="C399">
        <v>2</v>
      </c>
      <c r="D399">
        <v>34.581171035766602</v>
      </c>
      <c r="E399">
        <v>35411.120000000003</v>
      </c>
      <c r="F399">
        <v>1</v>
      </c>
    </row>
    <row r="400" spans="1:6" hidden="1" x14ac:dyDescent="0.25">
      <c r="A400" t="s">
        <v>10</v>
      </c>
      <c r="B400">
        <v>9</v>
      </c>
      <c r="C400">
        <v>2</v>
      </c>
      <c r="D400">
        <v>35.015741348266602</v>
      </c>
      <c r="E400">
        <v>35856.120000000003</v>
      </c>
      <c r="F400">
        <v>1</v>
      </c>
    </row>
    <row r="401" spans="1:6" hidden="1" x14ac:dyDescent="0.25">
      <c r="A401" t="s">
        <v>10</v>
      </c>
      <c r="B401">
        <v>10</v>
      </c>
      <c r="C401">
        <v>2</v>
      </c>
      <c r="D401">
        <v>35.453241348266602</v>
      </c>
      <c r="E401">
        <v>36304.120000000003</v>
      </c>
      <c r="F401">
        <v>1</v>
      </c>
    </row>
    <row r="402" spans="1:6" hidden="1" x14ac:dyDescent="0.25">
      <c r="A402" t="s">
        <v>10</v>
      </c>
      <c r="B402">
        <v>13</v>
      </c>
      <c r="C402">
        <v>2</v>
      </c>
      <c r="D402">
        <v>35.854608535766602</v>
      </c>
      <c r="E402">
        <v>36715.120000000003</v>
      </c>
      <c r="F402">
        <v>1</v>
      </c>
    </row>
    <row r="403" spans="1:6" hidden="1" x14ac:dyDescent="0.25">
      <c r="A403" t="s">
        <v>10</v>
      </c>
      <c r="B403">
        <v>14</v>
      </c>
      <c r="C403">
        <v>2</v>
      </c>
      <c r="D403">
        <v>36.290155410766602</v>
      </c>
      <c r="E403">
        <v>37161.120000000003</v>
      </c>
      <c r="F403">
        <v>1</v>
      </c>
    </row>
    <row r="404" spans="1:6" hidden="1" x14ac:dyDescent="0.25">
      <c r="A404" t="s">
        <v>10</v>
      </c>
      <c r="B404">
        <v>15</v>
      </c>
      <c r="C404">
        <v>2</v>
      </c>
      <c r="D404">
        <v>24.399545192718499</v>
      </c>
      <c r="E404">
        <v>8839.7999999999993</v>
      </c>
      <c r="F404">
        <v>4.04</v>
      </c>
    </row>
    <row r="405" spans="1:6" hidden="1" x14ac:dyDescent="0.25">
      <c r="A405" t="s">
        <v>10</v>
      </c>
      <c r="B405">
        <v>16</v>
      </c>
      <c r="C405">
        <v>2</v>
      </c>
      <c r="D405">
        <v>12.281395912170399</v>
      </c>
      <c r="E405">
        <v>12576.15</v>
      </c>
      <c r="F405">
        <v>1</v>
      </c>
    </row>
    <row r="406" spans="1:6" hidden="1" x14ac:dyDescent="0.25">
      <c r="A406" t="s">
        <v>10</v>
      </c>
      <c r="B406">
        <v>17</v>
      </c>
      <c r="C406">
        <v>2</v>
      </c>
      <c r="D406">
        <v>12.471825599670399</v>
      </c>
      <c r="E406">
        <v>12771.15</v>
      </c>
      <c r="F406">
        <v>1</v>
      </c>
    </row>
    <row r="407" spans="1:6" hidden="1" x14ac:dyDescent="0.25">
      <c r="A407" t="s">
        <v>10</v>
      </c>
      <c r="B407">
        <v>21</v>
      </c>
      <c r="C407">
        <v>2</v>
      </c>
      <c r="D407">
        <v>12.652489662170399</v>
      </c>
      <c r="E407">
        <v>12956.15</v>
      </c>
      <c r="F407">
        <v>1</v>
      </c>
    </row>
    <row r="408" spans="1:6" hidden="1" x14ac:dyDescent="0.25">
      <c r="A408" t="s">
        <v>10</v>
      </c>
      <c r="B408">
        <v>22</v>
      </c>
      <c r="C408">
        <v>2</v>
      </c>
      <c r="D408">
        <v>12.784325599670399</v>
      </c>
      <c r="E408">
        <v>13091.15</v>
      </c>
      <c r="F408">
        <v>1</v>
      </c>
    </row>
    <row r="409" spans="1:6" hidden="1" x14ac:dyDescent="0.25">
      <c r="A409" t="s">
        <v>10</v>
      </c>
      <c r="B409">
        <v>23</v>
      </c>
      <c r="C409">
        <v>2</v>
      </c>
      <c r="D409">
        <v>12.973778724670399</v>
      </c>
      <c r="E409">
        <v>8604.93</v>
      </c>
      <c r="F409">
        <v>2.19</v>
      </c>
    </row>
    <row r="410" spans="1:6" hidden="1" x14ac:dyDescent="0.25">
      <c r="A410" t="s">
        <v>10</v>
      </c>
      <c r="B410">
        <v>24</v>
      </c>
      <c r="C410">
        <v>2</v>
      </c>
      <c r="D410">
        <v>14.010562578837</v>
      </c>
      <c r="E410">
        <v>7815.32</v>
      </c>
      <c r="F410">
        <v>2.5099999999999998</v>
      </c>
    </row>
    <row r="411" spans="1:6" hidden="1" x14ac:dyDescent="0.25">
      <c r="A411" t="s">
        <v>10</v>
      </c>
      <c r="B411">
        <v>27</v>
      </c>
      <c r="C411">
        <v>2</v>
      </c>
      <c r="D411">
        <v>14.598778724670399</v>
      </c>
      <c r="E411">
        <v>14949.15</v>
      </c>
      <c r="F411">
        <v>1</v>
      </c>
    </row>
    <row r="412" spans="1:6" hidden="1" x14ac:dyDescent="0.25">
      <c r="A412" t="s">
        <v>10</v>
      </c>
      <c r="B412">
        <v>28</v>
      </c>
      <c r="C412">
        <v>2</v>
      </c>
      <c r="D412">
        <v>14.832177162170399</v>
      </c>
      <c r="E412">
        <v>15188.15</v>
      </c>
      <c r="F412">
        <v>1</v>
      </c>
    </row>
    <row r="413" spans="1:6" hidden="1" x14ac:dyDescent="0.25">
      <c r="A413" t="s">
        <v>10</v>
      </c>
      <c r="B413">
        <v>1</v>
      </c>
      <c r="C413">
        <v>3</v>
      </c>
      <c r="D413">
        <v>15.6489844322204</v>
      </c>
      <c r="E413">
        <v>16024.56</v>
      </c>
      <c r="F413">
        <v>1</v>
      </c>
    </row>
    <row r="414" spans="1:6" hidden="1" x14ac:dyDescent="0.25">
      <c r="A414" t="s">
        <v>10</v>
      </c>
      <c r="B414">
        <v>2</v>
      </c>
      <c r="C414">
        <v>3</v>
      </c>
      <c r="D414">
        <v>15.223778724670399</v>
      </c>
      <c r="E414">
        <v>15589.15</v>
      </c>
      <c r="F414">
        <v>1</v>
      </c>
    </row>
    <row r="415" spans="1:6" hidden="1" x14ac:dyDescent="0.25">
      <c r="A415" t="s">
        <v>10</v>
      </c>
      <c r="B415">
        <v>6</v>
      </c>
      <c r="C415">
        <v>3</v>
      </c>
      <c r="D415">
        <v>15.645653724670399</v>
      </c>
      <c r="E415">
        <v>16021.15</v>
      </c>
      <c r="F415">
        <v>1</v>
      </c>
    </row>
    <row r="416" spans="1:6" hidden="1" x14ac:dyDescent="0.25">
      <c r="A416" t="s">
        <v>10</v>
      </c>
      <c r="B416">
        <v>7</v>
      </c>
      <c r="C416">
        <v>3</v>
      </c>
      <c r="D416">
        <v>15.859520912170399</v>
      </c>
      <c r="E416">
        <v>16240.15</v>
      </c>
      <c r="F416">
        <v>1</v>
      </c>
    </row>
    <row r="417" spans="1:6" hidden="1" x14ac:dyDescent="0.25">
      <c r="A417" t="s">
        <v>10</v>
      </c>
      <c r="B417">
        <v>8</v>
      </c>
      <c r="C417">
        <v>3</v>
      </c>
      <c r="D417">
        <v>16.001122474670399</v>
      </c>
      <c r="E417">
        <v>16385.150000000001</v>
      </c>
      <c r="F417">
        <v>1</v>
      </c>
    </row>
    <row r="418" spans="1:6" hidden="1" x14ac:dyDescent="0.25">
      <c r="A418" t="s">
        <v>10</v>
      </c>
      <c r="B418">
        <v>9</v>
      </c>
      <c r="C418">
        <v>3</v>
      </c>
      <c r="D418">
        <v>16.217919349670399</v>
      </c>
      <c r="E418">
        <v>16607.150000000001</v>
      </c>
      <c r="F418">
        <v>1</v>
      </c>
    </row>
    <row r="419" spans="1:6" hidden="1" x14ac:dyDescent="0.25">
      <c r="A419" t="s">
        <v>10</v>
      </c>
      <c r="B419">
        <v>10</v>
      </c>
      <c r="C419">
        <v>3</v>
      </c>
      <c r="D419">
        <v>16.402489662170399</v>
      </c>
      <c r="E419">
        <v>16796.150000000001</v>
      </c>
      <c r="F419">
        <v>1</v>
      </c>
    </row>
    <row r="420" spans="1:6" hidden="1" x14ac:dyDescent="0.25">
      <c r="A420" t="s">
        <v>10</v>
      </c>
      <c r="B420">
        <v>13</v>
      </c>
      <c r="C420">
        <v>3</v>
      </c>
      <c r="D420">
        <v>16.626122474670399</v>
      </c>
      <c r="E420">
        <v>17025.150000000001</v>
      </c>
      <c r="F420">
        <v>1</v>
      </c>
    </row>
    <row r="421" spans="1:6" hidden="1" x14ac:dyDescent="0.25">
      <c r="A421" t="s">
        <v>10</v>
      </c>
      <c r="B421">
        <v>14</v>
      </c>
      <c r="C421">
        <v>3</v>
      </c>
      <c r="D421">
        <v>16.845849037170399</v>
      </c>
      <c r="E421">
        <v>17250.150000000001</v>
      </c>
      <c r="F421">
        <v>1</v>
      </c>
    </row>
    <row r="422" spans="1:6" hidden="1" x14ac:dyDescent="0.25">
      <c r="A422" t="s">
        <v>10</v>
      </c>
      <c r="B422">
        <v>15</v>
      </c>
      <c r="C422">
        <v>3</v>
      </c>
      <c r="D422">
        <v>16.965966224670399</v>
      </c>
      <c r="E422">
        <v>17373.150000000001</v>
      </c>
      <c r="F422">
        <v>1</v>
      </c>
    </row>
    <row r="423" spans="1:6" hidden="1" x14ac:dyDescent="0.25">
      <c r="A423" t="s">
        <v>10</v>
      </c>
      <c r="B423">
        <v>16</v>
      </c>
      <c r="C423">
        <v>3</v>
      </c>
      <c r="D423">
        <v>17.206200599670399</v>
      </c>
      <c r="E423">
        <v>17619.150000000001</v>
      </c>
      <c r="F423">
        <v>1</v>
      </c>
    </row>
    <row r="424" spans="1:6" hidden="1" x14ac:dyDescent="0.25">
      <c r="A424" t="s">
        <v>10</v>
      </c>
      <c r="B424">
        <v>17</v>
      </c>
      <c r="C424">
        <v>3</v>
      </c>
      <c r="D424">
        <v>17.426903724670399</v>
      </c>
      <c r="E424">
        <v>17845.150000000001</v>
      </c>
      <c r="F424">
        <v>1</v>
      </c>
    </row>
    <row r="425" spans="1:6" hidden="1" x14ac:dyDescent="0.25">
      <c r="A425" t="s">
        <v>10</v>
      </c>
      <c r="B425">
        <v>20</v>
      </c>
      <c r="C425">
        <v>3</v>
      </c>
      <c r="D425">
        <v>17.672020912170399</v>
      </c>
      <c r="E425">
        <v>18096.150000000001</v>
      </c>
      <c r="F425">
        <v>1</v>
      </c>
    </row>
    <row r="426" spans="1:6" hidden="1" x14ac:dyDescent="0.25">
      <c r="A426" t="s">
        <v>10</v>
      </c>
      <c r="B426">
        <v>21</v>
      </c>
      <c r="C426">
        <v>3</v>
      </c>
      <c r="D426">
        <v>17.776513099670399</v>
      </c>
      <c r="E426">
        <v>18203.150000000001</v>
      </c>
      <c r="F426">
        <v>1</v>
      </c>
    </row>
    <row r="427" spans="1:6" hidden="1" x14ac:dyDescent="0.25">
      <c r="A427" t="s">
        <v>10</v>
      </c>
      <c r="B427">
        <v>22</v>
      </c>
      <c r="C427">
        <v>3</v>
      </c>
      <c r="D427">
        <v>17.983544349670399</v>
      </c>
      <c r="E427">
        <v>18415.150000000001</v>
      </c>
      <c r="F427">
        <v>1</v>
      </c>
    </row>
    <row r="428" spans="1:6" hidden="1" x14ac:dyDescent="0.25">
      <c r="A428" t="s">
        <v>10</v>
      </c>
      <c r="B428">
        <v>23</v>
      </c>
      <c r="C428">
        <v>3</v>
      </c>
      <c r="D428">
        <v>18.200341224670399</v>
      </c>
      <c r="E428">
        <v>18637.150000000001</v>
      </c>
      <c r="F428">
        <v>1</v>
      </c>
    </row>
    <row r="429" spans="1:6" hidden="1" x14ac:dyDescent="0.25">
      <c r="A429" t="s">
        <v>10</v>
      </c>
      <c r="B429">
        <v>24</v>
      </c>
      <c r="C429">
        <v>3</v>
      </c>
      <c r="D429">
        <v>18.415184974670399</v>
      </c>
      <c r="E429">
        <v>12415.59</v>
      </c>
      <c r="F429">
        <v>2.08</v>
      </c>
    </row>
    <row r="430" spans="1:6" hidden="1" x14ac:dyDescent="0.25">
      <c r="A430" t="s">
        <v>10</v>
      </c>
      <c r="B430">
        <v>27</v>
      </c>
      <c r="C430">
        <v>3</v>
      </c>
      <c r="D430">
        <v>18.621239662170399</v>
      </c>
      <c r="E430">
        <v>19068.150000000001</v>
      </c>
      <c r="F430">
        <v>1</v>
      </c>
    </row>
    <row r="431" spans="1:6" hidden="1" x14ac:dyDescent="0.25">
      <c r="A431" t="s">
        <v>10</v>
      </c>
      <c r="B431">
        <v>28</v>
      </c>
      <c r="C431">
        <v>3</v>
      </c>
      <c r="D431">
        <v>18.841942787170399</v>
      </c>
      <c r="E431">
        <v>19294.150000000001</v>
      </c>
      <c r="F431">
        <v>1</v>
      </c>
    </row>
    <row r="432" spans="1:6" hidden="1" x14ac:dyDescent="0.25">
      <c r="A432" t="s">
        <v>10</v>
      </c>
      <c r="B432">
        <v>29</v>
      </c>
      <c r="C432">
        <v>3</v>
      </c>
      <c r="D432">
        <v>18.986474037170399</v>
      </c>
      <c r="E432">
        <v>12802.27</v>
      </c>
      <c r="F432">
        <v>2.08</v>
      </c>
    </row>
    <row r="433" spans="1:6" hidden="1" x14ac:dyDescent="0.25">
      <c r="A433" t="s">
        <v>10</v>
      </c>
      <c r="B433">
        <v>30</v>
      </c>
      <c r="C433">
        <v>3</v>
      </c>
      <c r="D433">
        <v>19.203270912170399</v>
      </c>
      <c r="E433">
        <v>19664.150000000001</v>
      </c>
      <c r="F433">
        <v>1</v>
      </c>
    </row>
    <row r="434" spans="1:6" hidden="1" x14ac:dyDescent="0.25">
      <c r="A434" t="s">
        <v>10</v>
      </c>
      <c r="B434">
        <v>31</v>
      </c>
      <c r="C434">
        <v>3</v>
      </c>
      <c r="D434">
        <v>19.420067787170399</v>
      </c>
      <c r="E434">
        <v>19886.150000000001</v>
      </c>
      <c r="F434">
        <v>1</v>
      </c>
    </row>
    <row r="435" spans="1:6" hidden="1" x14ac:dyDescent="0.25">
      <c r="A435" t="s">
        <v>10</v>
      </c>
      <c r="B435">
        <v>1</v>
      </c>
      <c r="C435">
        <v>4</v>
      </c>
      <c r="D435">
        <v>19.669091224670399</v>
      </c>
      <c r="E435">
        <v>20141.150000000001</v>
      </c>
      <c r="F435">
        <v>1</v>
      </c>
    </row>
    <row r="436" spans="1:6" hidden="1" x14ac:dyDescent="0.25">
      <c r="A436" t="s">
        <v>10</v>
      </c>
      <c r="B436">
        <v>3</v>
      </c>
      <c r="C436">
        <v>4</v>
      </c>
      <c r="D436">
        <v>21.921054840087798</v>
      </c>
      <c r="E436">
        <v>14703.99</v>
      </c>
      <c r="F436">
        <v>2.12</v>
      </c>
    </row>
    <row r="437" spans="1:6" hidden="1" x14ac:dyDescent="0.25">
      <c r="A437" t="s">
        <v>10</v>
      </c>
      <c r="B437">
        <v>4</v>
      </c>
      <c r="C437">
        <v>4</v>
      </c>
      <c r="D437">
        <v>22.165195465087798</v>
      </c>
      <c r="E437">
        <v>22697.16</v>
      </c>
      <c r="F437">
        <v>1</v>
      </c>
    </row>
    <row r="438" spans="1:6" hidden="1" x14ac:dyDescent="0.25">
      <c r="A438" t="s">
        <v>10</v>
      </c>
      <c r="B438">
        <v>5</v>
      </c>
      <c r="C438">
        <v>4</v>
      </c>
      <c r="D438">
        <v>22.396640777587798</v>
      </c>
      <c r="E438">
        <v>22934.16</v>
      </c>
      <c r="F438">
        <v>1</v>
      </c>
    </row>
    <row r="439" spans="1:6" hidden="1" x14ac:dyDescent="0.25">
      <c r="A439" t="s">
        <v>10</v>
      </c>
      <c r="B439">
        <v>6</v>
      </c>
      <c r="C439">
        <v>4</v>
      </c>
      <c r="D439">
        <v>22.540195465087798</v>
      </c>
      <c r="E439">
        <v>23081.16</v>
      </c>
      <c r="F439">
        <v>1</v>
      </c>
    </row>
    <row r="440" spans="1:6" hidden="1" x14ac:dyDescent="0.25">
      <c r="A440" t="s">
        <v>10</v>
      </c>
      <c r="B440">
        <v>7</v>
      </c>
      <c r="C440">
        <v>4</v>
      </c>
      <c r="D440">
        <v>22.760898590087798</v>
      </c>
      <c r="E440">
        <v>23307.16</v>
      </c>
      <c r="F440">
        <v>1</v>
      </c>
    </row>
    <row r="441" spans="1:6" hidden="1" x14ac:dyDescent="0.25">
      <c r="A441" t="s">
        <v>10</v>
      </c>
      <c r="B441">
        <v>10</v>
      </c>
      <c r="C441">
        <v>4</v>
      </c>
      <c r="D441">
        <v>22.987461090087798</v>
      </c>
      <c r="E441">
        <v>23539.16</v>
      </c>
      <c r="F441">
        <v>1</v>
      </c>
    </row>
    <row r="442" spans="1:6" hidden="1" x14ac:dyDescent="0.25">
      <c r="A442" t="s">
        <v>10</v>
      </c>
      <c r="B442">
        <v>11</v>
      </c>
      <c r="C442">
        <v>4</v>
      </c>
      <c r="D442">
        <v>23.223789215087798</v>
      </c>
      <c r="E442">
        <v>23781.16</v>
      </c>
      <c r="F442">
        <v>1</v>
      </c>
    </row>
    <row r="443" spans="1:6" hidden="1" x14ac:dyDescent="0.25">
      <c r="A443" t="s">
        <v>10</v>
      </c>
      <c r="B443">
        <v>12</v>
      </c>
      <c r="C443">
        <v>4</v>
      </c>
      <c r="D443">
        <v>23.435703277587798</v>
      </c>
      <c r="E443">
        <v>23998.16</v>
      </c>
      <c r="F443">
        <v>1</v>
      </c>
    </row>
    <row r="444" spans="1:6" hidden="1" x14ac:dyDescent="0.25">
      <c r="A444" t="s">
        <v>10</v>
      </c>
      <c r="B444">
        <v>13</v>
      </c>
      <c r="C444">
        <v>4</v>
      </c>
      <c r="D444">
        <v>23.582187652587798</v>
      </c>
      <c r="E444">
        <v>24148.16</v>
      </c>
      <c r="F444">
        <v>1</v>
      </c>
    </row>
    <row r="445" spans="1:6" hidden="1" x14ac:dyDescent="0.25">
      <c r="A445" t="s">
        <v>10</v>
      </c>
      <c r="B445">
        <v>14</v>
      </c>
      <c r="C445">
        <v>4</v>
      </c>
      <c r="D445">
        <v>23.838047027587798</v>
      </c>
      <c r="E445">
        <v>24410.16</v>
      </c>
      <c r="F445">
        <v>1</v>
      </c>
    </row>
    <row r="446" spans="1:6" hidden="1" x14ac:dyDescent="0.25">
      <c r="A446" t="s">
        <v>10</v>
      </c>
      <c r="B446">
        <v>17</v>
      </c>
      <c r="C446">
        <v>4</v>
      </c>
      <c r="D446">
        <v>24.068515777587798</v>
      </c>
      <c r="E446">
        <v>24646.16</v>
      </c>
      <c r="F446">
        <v>1</v>
      </c>
    </row>
    <row r="447" spans="1:6" hidden="1" x14ac:dyDescent="0.25">
      <c r="A447" t="s">
        <v>10</v>
      </c>
      <c r="B447">
        <v>18</v>
      </c>
      <c r="C447">
        <v>4</v>
      </c>
      <c r="D447">
        <v>24.296054840087798</v>
      </c>
      <c r="E447">
        <v>24879.16</v>
      </c>
      <c r="F447">
        <v>1</v>
      </c>
    </row>
    <row r="448" spans="1:6" hidden="1" x14ac:dyDescent="0.25">
      <c r="A448" t="s">
        <v>10</v>
      </c>
      <c r="B448">
        <v>19</v>
      </c>
      <c r="C448">
        <v>4</v>
      </c>
      <c r="D448">
        <v>24.537296295166001</v>
      </c>
      <c r="E448">
        <v>16437.2</v>
      </c>
      <c r="F448">
        <v>2.12</v>
      </c>
    </row>
    <row r="449" spans="1:6" hidden="1" x14ac:dyDescent="0.25">
      <c r="A449" t="s">
        <v>10</v>
      </c>
      <c r="B449">
        <v>20</v>
      </c>
      <c r="C449">
        <v>4</v>
      </c>
      <c r="D449">
        <v>24.764865875244102</v>
      </c>
      <c r="E449">
        <v>25359.22</v>
      </c>
      <c r="F449">
        <v>1</v>
      </c>
    </row>
    <row r="450" spans="1:6" hidden="1" x14ac:dyDescent="0.25">
      <c r="A450" t="s">
        <v>10</v>
      </c>
      <c r="B450">
        <v>21</v>
      </c>
      <c r="C450">
        <v>4</v>
      </c>
      <c r="D450">
        <v>24.894748687744102</v>
      </c>
      <c r="E450">
        <v>25492.22</v>
      </c>
      <c r="F450">
        <v>1</v>
      </c>
    </row>
    <row r="451" spans="1:6" hidden="1" x14ac:dyDescent="0.25">
      <c r="A451" t="s">
        <v>10</v>
      </c>
      <c r="B451">
        <v>24</v>
      </c>
      <c r="C451">
        <v>4</v>
      </c>
      <c r="D451">
        <v>25.125217437744102</v>
      </c>
      <c r="E451">
        <v>25728.22</v>
      </c>
      <c r="F451">
        <v>1</v>
      </c>
    </row>
    <row r="452" spans="1:6" hidden="1" x14ac:dyDescent="0.25">
      <c r="A452" t="s">
        <v>10</v>
      </c>
      <c r="B452">
        <v>25</v>
      </c>
      <c r="C452">
        <v>4</v>
      </c>
      <c r="D452">
        <v>25.375217437744102</v>
      </c>
      <c r="E452">
        <v>25984.22</v>
      </c>
      <c r="F452">
        <v>1</v>
      </c>
    </row>
    <row r="453" spans="1:6" hidden="1" x14ac:dyDescent="0.25">
      <c r="A453" t="s">
        <v>10</v>
      </c>
      <c r="B453">
        <v>26</v>
      </c>
      <c r="C453">
        <v>4</v>
      </c>
      <c r="D453">
        <v>25.630100250244102</v>
      </c>
      <c r="E453">
        <v>17166.2</v>
      </c>
      <c r="F453">
        <v>2.12</v>
      </c>
    </row>
    <row r="454" spans="1:6" hidden="1" x14ac:dyDescent="0.25">
      <c r="A454" t="s">
        <v>10</v>
      </c>
      <c r="B454">
        <v>27</v>
      </c>
      <c r="C454">
        <v>4</v>
      </c>
      <c r="D454">
        <v>25.888889312744102</v>
      </c>
      <c r="E454">
        <v>26510.22</v>
      </c>
      <c r="F454">
        <v>1</v>
      </c>
    </row>
    <row r="455" spans="1:6" hidden="1" x14ac:dyDescent="0.25">
      <c r="A455" t="s">
        <v>10</v>
      </c>
      <c r="B455">
        <v>28</v>
      </c>
      <c r="C455">
        <v>4</v>
      </c>
      <c r="D455">
        <v>25.980686187744102</v>
      </c>
      <c r="E455">
        <v>26604.22</v>
      </c>
      <c r="F455">
        <v>1</v>
      </c>
    </row>
    <row r="456" spans="1:6" hidden="1" x14ac:dyDescent="0.25">
      <c r="A456" t="s">
        <v>10</v>
      </c>
      <c r="B456">
        <v>1</v>
      </c>
      <c r="C456">
        <v>5</v>
      </c>
      <c r="D456">
        <v>26.279972076416001</v>
      </c>
      <c r="E456">
        <v>26910.69</v>
      </c>
      <c r="F456">
        <v>1</v>
      </c>
    </row>
    <row r="457" spans="1:6" hidden="1" x14ac:dyDescent="0.25">
      <c r="A457" t="s">
        <v>10</v>
      </c>
      <c r="B457">
        <v>2</v>
      </c>
      <c r="C457">
        <v>5</v>
      </c>
      <c r="D457">
        <v>26.551975250244102</v>
      </c>
      <c r="E457">
        <v>27189.22</v>
      </c>
      <c r="F457">
        <v>1</v>
      </c>
    </row>
    <row r="458" spans="1:6" hidden="1" x14ac:dyDescent="0.25">
      <c r="A458" t="s">
        <v>10</v>
      </c>
      <c r="B458">
        <v>3</v>
      </c>
      <c r="C458">
        <v>5</v>
      </c>
      <c r="D458">
        <v>26.817569732666001</v>
      </c>
      <c r="E458">
        <v>17956.41</v>
      </c>
      <c r="F458">
        <v>2.12</v>
      </c>
    </row>
    <row r="459" spans="1:6" hidden="1" x14ac:dyDescent="0.25">
      <c r="A459" t="s">
        <v>10</v>
      </c>
      <c r="B459">
        <v>4</v>
      </c>
      <c r="C459">
        <v>5</v>
      </c>
      <c r="D459">
        <v>27.064151763916001</v>
      </c>
      <c r="E459">
        <v>18122.060000000001</v>
      </c>
      <c r="F459">
        <v>2.13</v>
      </c>
    </row>
    <row r="460" spans="1:6" hidden="1" x14ac:dyDescent="0.25">
      <c r="A460" t="s">
        <v>10</v>
      </c>
      <c r="B460">
        <v>5</v>
      </c>
      <c r="C460">
        <v>5</v>
      </c>
      <c r="D460">
        <v>27.228733062744102</v>
      </c>
      <c r="E460">
        <v>27882.22</v>
      </c>
      <c r="F460">
        <v>1</v>
      </c>
    </row>
    <row r="461" spans="1:6" hidden="1" x14ac:dyDescent="0.25">
      <c r="A461" t="s">
        <v>10</v>
      </c>
      <c r="B461">
        <v>8</v>
      </c>
      <c r="C461">
        <v>5</v>
      </c>
      <c r="D461">
        <v>27.485569000244102</v>
      </c>
      <c r="E461">
        <v>28145.22</v>
      </c>
      <c r="F461">
        <v>1</v>
      </c>
    </row>
    <row r="462" spans="1:6" hidden="1" x14ac:dyDescent="0.25">
      <c r="A462" t="s">
        <v>10</v>
      </c>
      <c r="B462">
        <v>9</v>
      </c>
      <c r="C462">
        <v>5</v>
      </c>
      <c r="D462">
        <v>27.750217437744102</v>
      </c>
      <c r="E462">
        <v>28416.22</v>
      </c>
      <c r="F462">
        <v>1</v>
      </c>
    </row>
    <row r="463" spans="1:6" hidden="1" x14ac:dyDescent="0.25">
      <c r="A463" t="s">
        <v>10</v>
      </c>
      <c r="B463">
        <v>10</v>
      </c>
      <c r="C463">
        <v>5</v>
      </c>
      <c r="D463">
        <v>28.006076812744102</v>
      </c>
      <c r="E463">
        <v>18745.86</v>
      </c>
      <c r="F463">
        <v>2.13</v>
      </c>
    </row>
    <row r="464" spans="1:6" hidden="1" x14ac:dyDescent="0.25">
      <c r="A464" t="s">
        <v>10</v>
      </c>
      <c r="B464">
        <v>11</v>
      </c>
      <c r="C464">
        <v>5</v>
      </c>
      <c r="D464">
        <v>28.288303375244102</v>
      </c>
      <c r="E464">
        <v>28967.22</v>
      </c>
      <c r="F464">
        <v>1</v>
      </c>
    </row>
    <row r="465" spans="1:6" hidden="1" x14ac:dyDescent="0.25">
      <c r="A465" t="s">
        <v>10</v>
      </c>
      <c r="B465">
        <v>12</v>
      </c>
      <c r="C465">
        <v>5</v>
      </c>
      <c r="D465">
        <v>28.436740875244102</v>
      </c>
      <c r="E465">
        <v>29119.22</v>
      </c>
      <c r="F465">
        <v>1</v>
      </c>
    </row>
    <row r="466" spans="1:6" hidden="1" x14ac:dyDescent="0.25">
      <c r="A466" t="s">
        <v>10</v>
      </c>
      <c r="B466">
        <v>15</v>
      </c>
      <c r="C466">
        <v>5</v>
      </c>
      <c r="D466">
        <v>28.736545562744102</v>
      </c>
      <c r="E466">
        <v>29426.22</v>
      </c>
      <c r="F466">
        <v>1</v>
      </c>
    </row>
    <row r="467" spans="1:6" hidden="1" x14ac:dyDescent="0.25">
      <c r="A467" t="s">
        <v>10</v>
      </c>
      <c r="B467">
        <v>16</v>
      </c>
      <c r="C467">
        <v>5</v>
      </c>
      <c r="D467">
        <v>29.014865875244102</v>
      </c>
      <c r="E467">
        <v>29711.22</v>
      </c>
      <c r="F467">
        <v>1</v>
      </c>
    </row>
    <row r="468" spans="1:6" hidden="1" x14ac:dyDescent="0.25">
      <c r="A468" t="s">
        <v>10</v>
      </c>
      <c r="B468">
        <v>17</v>
      </c>
      <c r="C468">
        <v>5</v>
      </c>
      <c r="D468">
        <v>29.332228342692002</v>
      </c>
      <c r="E468">
        <v>16146.52</v>
      </c>
      <c r="F468">
        <v>2.5099999999999998</v>
      </c>
    </row>
    <row r="469" spans="1:6" hidden="1" x14ac:dyDescent="0.25">
      <c r="A469" t="s">
        <v>10</v>
      </c>
      <c r="B469">
        <v>18</v>
      </c>
      <c r="C469">
        <v>5</v>
      </c>
      <c r="D469">
        <v>43.721410751342702</v>
      </c>
      <c r="E469">
        <v>34307.39</v>
      </c>
      <c r="F469">
        <v>2.12</v>
      </c>
    </row>
    <row r="470" spans="1:6" hidden="1" x14ac:dyDescent="0.25">
      <c r="A470" t="s">
        <v>10</v>
      </c>
      <c r="B470">
        <v>19</v>
      </c>
      <c r="C470">
        <v>5</v>
      </c>
      <c r="D470">
        <v>57.436597824096602</v>
      </c>
      <c r="E470">
        <v>58815.08</v>
      </c>
      <c r="F470">
        <v>1</v>
      </c>
    </row>
    <row r="471" spans="1:6" hidden="1" x14ac:dyDescent="0.25">
      <c r="A471" t="s">
        <v>10</v>
      </c>
      <c r="B471">
        <v>22</v>
      </c>
      <c r="C471">
        <v>5</v>
      </c>
      <c r="D471">
        <v>51.914214134216301</v>
      </c>
      <c r="E471">
        <v>53160.160000000003</v>
      </c>
      <c r="F471">
        <v>1</v>
      </c>
    </row>
    <row r="472" spans="1:6" hidden="1" x14ac:dyDescent="0.25">
      <c r="A472" t="s">
        <v>10</v>
      </c>
      <c r="B472">
        <v>23</v>
      </c>
      <c r="C472">
        <v>5</v>
      </c>
      <c r="D472">
        <v>52.588042259216301</v>
      </c>
      <c r="E472">
        <v>53850.16</v>
      </c>
      <c r="F472">
        <v>1</v>
      </c>
    </row>
    <row r="473" spans="1:6" hidden="1" x14ac:dyDescent="0.25">
      <c r="A473" t="s">
        <v>10</v>
      </c>
      <c r="B473">
        <v>24</v>
      </c>
      <c r="C473">
        <v>5</v>
      </c>
      <c r="D473">
        <v>53.409331321716301</v>
      </c>
      <c r="E473">
        <v>54691.16</v>
      </c>
      <c r="F473">
        <v>1</v>
      </c>
    </row>
    <row r="474" spans="1:6" hidden="1" x14ac:dyDescent="0.25">
      <c r="A474" t="s">
        <v>10</v>
      </c>
      <c r="B474">
        <v>25</v>
      </c>
      <c r="C474">
        <v>5</v>
      </c>
      <c r="D474">
        <v>53.381987571716301</v>
      </c>
      <c r="E474">
        <v>54663.16</v>
      </c>
      <c r="F474">
        <v>1</v>
      </c>
    </row>
    <row r="475" spans="1:6" hidden="1" x14ac:dyDescent="0.25">
      <c r="A475" t="s">
        <v>10</v>
      </c>
      <c r="B475">
        <v>26</v>
      </c>
      <c r="C475">
        <v>5</v>
      </c>
      <c r="D475">
        <v>54.191557884216301</v>
      </c>
      <c r="E475">
        <v>55492.160000000003</v>
      </c>
      <c r="F475">
        <v>1</v>
      </c>
    </row>
    <row r="476" spans="1:6" hidden="1" x14ac:dyDescent="0.25">
      <c r="A476" t="s">
        <v>10</v>
      </c>
      <c r="B476">
        <v>30</v>
      </c>
      <c r="C476">
        <v>5</v>
      </c>
      <c r="D476">
        <v>54.916167259216301</v>
      </c>
      <c r="E476">
        <v>37198.6</v>
      </c>
      <c r="F476">
        <v>2.0499999999999998</v>
      </c>
    </row>
    <row r="477" spans="1:6" hidden="1" x14ac:dyDescent="0.25">
      <c r="A477" t="s">
        <v>10</v>
      </c>
      <c r="B477">
        <v>31</v>
      </c>
      <c r="C477">
        <v>5</v>
      </c>
      <c r="D477">
        <v>55.371245384216301</v>
      </c>
      <c r="E477">
        <v>56700.160000000003</v>
      </c>
      <c r="F477">
        <v>1</v>
      </c>
    </row>
    <row r="478" spans="1:6" hidden="1" x14ac:dyDescent="0.25">
      <c r="A478" t="s">
        <v>10</v>
      </c>
      <c r="B478">
        <v>1</v>
      </c>
      <c r="C478">
        <v>6</v>
      </c>
      <c r="D478">
        <v>56.573578834533599</v>
      </c>
      <c r="E478">
        <v>57931.34</v>
      </c>
      <c r="F478">
        <v>1</v>
      </c>
    </row>
    <row r="479" spans="1:6" hidden="1" x14ac:dyDescent="0.25">
      <c r="A479" t="s">
        <v>10</v>
      </c>
      <c r="B479">
        <v>2</v>
      </c>
      <c r="C479">
        <v>6</v>
      </c>
      <c r="D479">
        <v>56.482573509216301</v>
      </c>
      <c r="E479">
        <v>57838.16</v>
      </c>
      <c r="F479">
        <v>1</v>
      </c>
    </row>
    <row r="480" spans="1:6" hidden="1" x14ac:dyDescent="0.25">
      <c r="A480" t="s">
        <v>10</v>
      </c>
      <c r="B480">
        <v>5</v>
      </c>
      <c r="C480">
        <v>6</v>
      </c>
      <c r="D480">
        <v>57.235503196716301</v>
      </c>
      <c r="E480">
        <v>58609.16</v>
      </c>
      <c r="F480">
        <v>1</v>
      </c>
    </row>
    <row r="481" spans="1:6" hidden="1" x14ac:dyDescent="0.25">
      <c r="A481" t="s">
        <v>10</v>
      </c>
      <c r="B481">
        <v>6</v>
      </c>
      <c r="C481">
        <v>6</v>
      </c>
      <c r="D481">
        <v>58.069487571716301</v>
      </c>
      <c r="E481">
        <v>59463.16</v>
      </c>
      <c r="F481">
        <v>1</v>
      </c>
    </row>
    <row r="482" spans="1:6" hidden="1" x14ac:dyDescent="0.25">
      <c r="A482" t="s">
        <v>10</v>
      </c>
      <c r="B482">
        <v>7</v>
      </c>
      <c r="C482">
        <v>6</v>
      </c>
      <c r="D482">
        <v>58.695464134216301</v>
      </c>
      <c r="E482">
        <v>60104.160000000003</v>
      </c>
      <c r="F482">
        <v>1</v>
      </c>
    </row>
    <row r="483" spans="1:6" hidden="1" x14ac:dyDescent="0.25">
      <c r="A483" t="s">
        <v>10</v>
      </c>
      <c r="B483">
        <v>8</v>
      </c>
      <c r="C483">
        <v>6</v>
      </c>
      <c r="D483">
        <v>59.476775169372502</v>
      </c>
      <c r="E483">
        <v>60904.22</v>
      </c>
      <c r="F483">
        <v>1</v>
      </c>
    </row>
    <row r="484" spans="1:6" hidden="1" x14ac:dyDescent="0.25">
      <c r="A484" t="s">
        <v>10</v>
      </c>
      <c r="B484">
        <v>9</v>
      </c>
      <c r="C484">
        <v>6</v>
      </c>
      <c r="D484">
        <v>59.709136009216301</v>
      </c>
      <c r="E484">
        <v>61142.16</v>
      </c>
      <c r="F484">
        <v>1</v>
      </c>
    </row>
    <row r="485" spans="1:6" hidden="1" x14ac:dyDescent="0.25">
      <c r="A485" t="s">
        <v>10</v>
      </c>
      <c r="B485">
        <v>11</v>
      </c>
      <c r="C485">
        <v>6</v>
      </c>
      <c r="D485">
        <v>60.471343040466301</v>
      </c>
      <c r="E485">
        <v>20263.669999999998</v>
      </c>
      <c r="F485">
        <v>3.06</v>
      </c>
    </row>
    <row r="486" spans="1:6" hidden="1" x14ac:dyDescent="0.25">
      <c r="A486" t="s">
        <v>10</v>
      </c>
      <c r="B486">
        <v>12</v>
      </c>
      <c r="C486">
        <v>6</v>
      </c>
      <c r="D486">
        <v>60.474761009216301</v>
      </c>
      <c r="E486">
        <v>61926.16</v>
      </c>
      <c r="F486">
        <v>1</v>
      </c>
    </row>
    <row r="487" spans="1:6" hidden="1" x14ac:dyDescent="0.25">
      <c r="A487" t="s">
        <v>10</v>
      </c>
      <c r="B487">
        <v>13</v>
      </c>
      <c r="C487">
        <v>6</v>
      </c>
      <c r="D487">
        <v>61.251128196716301</v>
      </c>
      <c r="E487">
        <v>62721.16</v>
      </c>
      <c r="F487">
        <v>1</v>
      </c>
    </row>
    <row r="488" spans="1:6" hidden="1" x14ac:dyDescent="0.25">
      <c r="A488" t="s">
        <v>10</v>
      </c>
      <c r="B488">
        <v>14</v>
      </c>
      <c r="C488">
        <v>6</v>
      </c>
      <c r="D488">
        <v>61.944487571716301</v>
      </c>
      <c r="E488">
        <v>63431.16</v>
      </c>
      <c r="F488">
        <v>1</v>
      </c>
    </row>
    <row r="489" spans="1:6" hidden="1" x14ac:dyDescent="0.25">
      <c r="A489" t="s">
        <v>10</v>
      </c>
      <c r="B489">
        <v>15</v>
      </c>
      <c r="C489">
        <v>6</v>
      </c>
      <c r="D489">
        <v>62.542143821716301</v>
      </c>
      <c r="E489">
        <v>42407.88</v>
      </c>
      <c r="F489">
        <v>2.0299999999999998</v>
      </c>
    </row>
    <row r="490" spans="1:6" hidden="1" x14ac:dyDescent="0.25">
      <c r="A490" t="s">
        <v>10</v>
      </c>
      <c r="B490">
        <v>16</v>
      </c>
      <c r="C490">
        <v>6</v>
      </c>
      <c r="D490">
        <v>75.058745384216294</v>
      </c>
      <c r="E490">
        <v>76860.160000000003</v>
      </c>
      <c r="F490">
        <v>1</v>
      </c>
    </row>
    <row r="491" spans="1:6" hidden="1" x14ac:dyDescent="0.25">
      <c r="A491" t="s">
        <v>10</v>
      </c>
      <c r="B491">
        <v>19</v>
      </c>
      <c r="C491">
        <v>6</v>
      </c>
      <c r="D491">
        <v>64.427888870239201</v>
      </c>
      <c r="E491">
        <v>65974.16</v>
      </c>
      <c r="F491">
        <v>1</v>
      </c>
    </row>
    <row r="492" spans="1:6" hidden="1" x14ac:dyDescent="0.25">
      <c r="A492" t="s">
        <v>10</v>
      </c>
      <c r="B492">
        <v>20</v>
      </c>
      <c r="C492">
        <v>6</v>
      </c>
      <c r="D492">
        <v>65.468904495239201</v>
      </c>
      <c r="E492">
        <v>67040.160000000003</v>
      </c>
      <c r="F492">
        <v>1</v>
      </c>
    </row>
    <row r="493" spans="1:6" hidden="1" x14ac:dyDescent="0.25">
      <c r="A493" t="s">
        <v>10</v>
      </c>
      <c r="B493">
        <v>21</v>
      </c>
      <c r="C493">
        <v>6</v>
      </c>
      <c r="D493">
        <v>66.484529495239201</v>
      </c>
      <c r="E493">
        <v>68080.160000000003</v>
      </c>
      <c r="F493">
        <v>1</v>
      </c>
    </row>
    <row r="494" spans="1:6" hidden="1" x14ac:dyDescent="0.25">
      <c r="A494" t="s">
        <v>10</v>
      </c>
      <c r="B494">
        <v>22</v>
      </c>
      <c r="C494">
        <v>6</v>
      </c>
      <c r="D494">
        <v>67.077302932739201</v>
      </c>
      <c r="E494">
        <v>68687.16</v>
      </c>
      <c r="F494">
        <v>1</v>
      </c>
    </row>
    <row r="495" spans="1:6" hidden="1" x14ac:dyDescent="0.25">
      <c r="A495" t="s">
        <v>10</v>
      </c>
      <c r="B495">
        <v>27</v>
      </c>
      <c r="C495">
        <v>6</v>
      </c>
      <c r="D495">
        <v>68.634920120239201</v>
      </c>
      <c r="E495">
        <v>22843.72</v>
      </c>
      <c r="F495">
        <v>3.08</v>
      </c>
    </row>
    <row r="496" spans="1:6" hidden="1" x14ac:dyDescent="0.25">
      <c r="A496" t="s">
        <v>10</v>
      </c>
      <c r="B496">
        <v>28</v>
      </c>
      <c r="C496">
        <v>6</v>
      </c>
      <c r="D496">
        <v>69.654451370239201</v>
      </c>
      <c r="E496">
        <v>23121.11</v>
      </c>
      <c r="F496">
        <v>3.08</v>
      </c>
    </row>
    <row r="497" spans="1:6" hidden="1" x14ac:dyDescent="0.25">
      <c r="A497" t="s">
        <v>10</v>
      </c>
      <c r="B497">
        <v>29</v>
      </c>
      <c r="C497">
        <v>6</v>
      </c>
      <c r="D497">
        <v>70.700349807739201</v>
      </c>
      <c r="E497">
        <v>23379.81</v>
      </c>
      <c r="F497">
        <v>3.1</v>
      </c>
    </row>
    <row r="498" spans="1:6" hidden="1" x14ac:dyDescent="0.25">
      <c r="A498" t="s">
        <v>10</v>
      </c>
      <c r="B498">
        <v>30</v>
      </c>
      <c r="C498">
        <v>6</v>
      </c>
      <c r="D498">
        <v>71.448884963989201</v>
      </c>
      <c r="E498">
        <v>23619.88</v>
      </c>
      <c r="F498">
        <v>3.1</v>
      </c>
    </row>
    <row r="499" spans="1:6" hidden="1" x14ac:dyDescent="0.25">
      <c r="A499" t="s">
        <v>10</v>
      </c>
      <c r="B499">
        <v>1</v>
      </c>
      <c r="C499">
        <v>7</v>
      </c>
      <c r="D499">
        <v>72.353670120239201</v>
      </c>
      <c r="E499">
        <v>23875.81</v>
      </c>
      <c r="F499">
        <v>3.1</v>
      </c>
    </row>
    <row r="500" spans="1:6" hidden="1" x14ac:dyDescent="0.25">
      <c r="A500" t="s">
        <v>10</v>
      </c>
      <c r="B500">
        <v>2</v>
      </c>
      <c r="C500">
        <v>7</v>
      </c>
      <c r="D500">
        <v>72.353670120239201</v>
      </c>
      <c r="E500">
        <v>23875.8</v>
      </c>
      <c r="F500">
        <v>3.1</v>
      </c>
    </row>
    <row r="501" spans="1:6" hidden="1" x14ac:dyDescent="0.25">
      <c r="A501" t="s">
        <v>10</v>
      </c>
      <c r="B501">
        <v>3</v>
      </c>
      <c r="C501">
        <v>7</v>
      </c>
      <c r="D501">
        <v>72.330232620239201</v>
      </c>
      <c r="E501">
        <v>23874.6</v>
      </c>
      <c r="F501">
        <v>3.1</v>
      </c>
    </row>
    <row r="502" spans="1:6" hidden="1" x14ac:dyDescent="0.25">
      <c r="A502" t="s">
        <v>10</v>
      </c>
      <c r="B502">
        <v>4</v>
      </c>
      <c r="C502">
        <v>7</v>
      </c>
      <c r="D502">
        <v>74.242341995239201</v>
      </c>
      <c r="E502">
        <v>24241.65</v>
      </c>
      <c r="F502">
        <v>3.14</v>
      </c>
    </row>
    <row r="503" spans="1:6" hidden="1" x14ac:dyDescent="0.25">
      <c r="A503" t="s">
        <v>10</v>
      </c>
      <c r="B503">
        <v>5</v>
      </c>
      <c r="C503">
        <v>7</v>
      </c>
      <c r="D503">
        <v>73.131013870239201</v>
      </c>
      <c r="E503">
        <v>24199.72</v>
      </c>
      <c r="F503">
        <v>3.09</v>
      </c>
    </row>
    <row r="504" spans="1:6" hidden="1" x14ac:dyDescent="0.25">
      <c r="A504" t="s">
        <v>10</v>
      </c>
      <c r="B504">
        <v>6</v>
      </c>
      <c r="C504">
        <v>7</v>
      </c>
      <c r="D504">
        <v>73.485506057739201</v>
      </c>
      <c r="E504">
        <v>24297.53</v>
      </c>
      <c r="F504">
        <v>3.1</v>
      </c>
    </row>
    <row r="505" spans="1:6" hidden="1" x14ac:dyDescent="0.25">
      <c r="A505" t="s">
        <v>10</v>
      </c>
      <c r="B505">
        <v>7</v>
      </c>
      <c r="C505">
        <v>7</v>
      </c>
      <c r="D505">
        <v>74.942537307739201</v>
      </c>
      <c r="E505">
        <v>24745.26</v>
      </c>
      <c r="F505">
        <v>3.1</v>
      </c>
    </row>
    <row r="506" spans="1:6" hidden="1" x14ac:dyDescent="0.25">
      <c r="A506" t="s">
        <v>10</v>
      </c>
      <c r="B506">
        <v>8</v>
      </c>
      <c r="C506">
        <v>7</v>
      </c>
      <c r="D506">
        <v>75.668123245239201</v>
      </c>
      <c r="E506">
        <v>24965.79</v>
      </c>
      <c r="F506">
        <v>3.1</v>
      </c>
    </row>
    <row r="507" spans="1:6" hidden="1" x14ac:dyDescent="0.25">
      <c r="A507" t="s">
        <v>10</v>
      </c>
      <c r="B507">
        <v>9</v>
      </c>
      <c r="C507">
        <v>7</v>
      </c>
      <c r="D507">
        <v>75.668123245239201</v>
      </c>
      <c r="E507">
        <v>24965.79</v>
      </c>
      <c r="F507">
        <v>3.1</v>
      </c>
    </row>
    <row r="508" spans="1:6" hidden="1" x14ac:dyDescent="0.25">
      <c r="A508" t="s">
        <v>10</v>
      </c>
      <c r="B508">
        <v>10</v>
      </c>
      <c r="C508">
        <v>7</v>
      </c>
      <c r="D508">
        <v>75.632966995239201</v>
      </c>
      <c r="E508">
        <v>24963.24</v>
      </c>
      <c r="F508">
        <v>3.1</v>
      </c>
    </row>
    <row r="509" spans="1:6" hidden="1" x14ac:dyDescent="0.25">
      <c r="A509" t="s">
        <v>10</v>
      </c>
      <c r="B509">
        <v>11</v>
      </c>
      <c r="C509">
        <v>7</v>
      </c>
      <c r="D509">
        <v>76.642732620239201</v>
      </c>
      <c r="E509">
        <v>25227.11</v>
      </c>
      <c r="F509">
        <v>3.11</v>
      </c>
    </row>
    <row r="510" spans="1:6" hidden="1" x14ac:dyDescent="0.25">
      <c r="A510" t="s">
        <v>10</v>
      </c>
      <c r="B510">
        <v>12</v>
      </c>
      <c r="C510">
        <v>7</v>
      </c>
      <c r="D510">
        <v>77.614412307739201</v>
      </c>
      <c r="E510">
        <v>25481.13</v>
      </c>
      <c r="F510">
        <v>3.12</v>
      </c>
    </row>
    <row r="511" spans="1:6" hidden="1" x14ac:dyDescent="0.25">
      <c r="A511" t="s">
        <v>10</v>
      </c>
      <c r="B511">
        <v>13</v>
      </c>
      <c r="C511">
        <v>7</v>
      </c>
      <c r="D511">
        <v>78.388826370239201</v>
      </c>
      <c r="E511">
        <v>25716.43</v>
      </c>
      <c r="F511">
        <v>3.12</v>
      </c>
    </row>
    <row r="512" spans="1:6" hidden="1" x14ac:dyDescent="0.25">
      <c r="A512" t="s">
        <v>10</v>
      </c>
      <c r="B512">
        <v>14</v>
      </c>
      <c r="C512">
        <v>7</v>
      </c>
      <c r="D512">
        <v>78.420076370239201</v>
      </c>
      <c r="E512">
        <v>25950.9</v>
      </c>
      <c r="F512">
        <v>3.09</v>
      </c>
    </row>
    <row r="513" spans="1:6" hidden="1" x14ac:dyDescent="0.25">
      <c r="A513" t="s">
        <v>10</v>
      </c>
      <c r="B513">
        <v>15</v>
      </c>
      <c r="C513">
        <v>7</v>
      </c>
      <c r="D513">
        <v>79.404451370239201</v>
      </c>
      <c r="E513">
        <v>26208.77</v>
      </c>
      <c r="F513">
        <v>3.1</v>
      </c>
    </row>
    <row r="514" spans="1:6" hidden="1" x14ac:dyDescent="0.25">
      <c r="A514" t="s">
        <v>10</v>
      </c>
      <c r="B514">
        <v>17</v>
      </c>
      <c r="C514">
        <v>7</v>
      </c>
      <c r="D514">
        <v>79.313550949096594</v>
      </c>
      <c r="E514">
        <v>81217.08</v>
      </c>
      <c r="F514">
        <v>1</v>
      </c>
    </row>
    <row r="515" spans="1:6" hidden="1" x14ac:dyDescent="0.25">
      <c r="A515" t="s">
        <v>10</v>
      </c>
      <c r="B515">
        <v>18</v>
      </c>
      <c r="C515">
        <v>7</v>
      </c>
      <c r="D515">
        <v>80.090929985046301</v>
      </c>
      <c r="E515">
        <v>82013.11</v>
      </c>
      <c r="F515">
        <v>1</v>
      </c>
    </row>
    <row r="516" spans="1:6" hidden="1" x14ac:dyDescent="0.25">
      <c r="A516" t="s">
        <v>10</v>
      </c>
      <c r="B516">
        <v>19</v>
      </c>
      <c r="C516">
        <v>7</v>
      </c>
      <c r="D516">
        <v>81.094837188720703</v>
      </c>
      <c r="E516">
        <v>83041.11</v>
      </c>
      <c r="F516">
        <v>1</v>
      </c>
    </row>
    <row r="517" spans="1:6" hidden="1" x14ac:dyDescent="0.25">
      <c r="A517" t="s">
        <v>10</v>
      </c>
      <c r="B517">
        <v>20</v>
      </c>
      <c r="C517">
        <v>7</v>
      </c>
      <c r="D517">
        <v>82.012807846069293</v>
      </c>
      <c r="E517">
        <v>83981.119999999995</v>
      </c>
      <c r="F517">
        <v>1</v>
      </c>
    </row>
    <row r="518" spans="1:6" hidden="1" x14ac:dyDescent="0.25">
      <c r="A518" t="s">
        <v>10</v>
      </c>
      <c r="B518">
        <v>21</v>
      </c>
      <c r="C518">
        <v>7</v>
      </c>
      <c r="D518">
        <v>82.834096908569293</v>
      </c>
      <c r="E518">
        <v>84822.12</v>
      </c>
      <c r="F518">
        <v>1</v>
      </c>
    </row>
    <row r="519" spans="1:6" hidden="1" x14ac:dyDescent="0.25">
      <c r="A519" t="s">
        <v>10</v>
      </c>
      <c r="B519">
        <v>24</v>
      </c>
      <c r="C519">
        <v>7</v>
      </c>
      <c r="D519">
        <v>82.983518600463796</v>
      </c>
      <c r="E519">
        <v>84975.12</v>
      </c>
      <c r="F519">
        <v>1</v>
      </c>
    </row>
    <row r="520" spans="1:6" hidden="1" x14ac:dyDescent="0.25">
      <c r="A520" t="s">
        <v>10</v>
      </c>
      <c r="B520">
        <v>25</v>
      </c>
      <c r="C520">
        <v>7</v>
      </c>
      <c r="D520">
        <v>83.905393600463796</v>
      </c>
      <c r="E520">
        <v>85919.12</v>
      </c>
      <c r="F520">
        <v>1</v>
      </c>
    </row>
    <row r="521" spans="1:6" hidden="1" x14ac:dyDescent="0.25">
      <c r="A521" t="s">
        <v>10</v>
      </c>
      <c r="B521">
        <v>26</v>
      </c>
      <c r="C521">
        <v>7</v>
      </c>
      <c r="D521">
        <v>84.869260787963796</v>
      </c>
      <c r="E521">
        <v>86906.12</v>
      </c>
      <c r="F521">
        <v>1</v>
      </c>
    </row>
    <row r="522" spans="1:6" hidden="1" x14ac:dyDescent="0.25">
      <c r="A522" t="s">
        <v>10</v>
      </c>
      <c r="B522">
        <v>27</v>
      </c>
      <c r="C522">
        <v>7</v>
      </c>
      <c r="D522">
        <v>85.839963912963796</v>
      </c>
      <c r="E522">
        <v>87900.12</v>
      </c>
      <c r="F522">
        <v>1</v>
      </c>
    </row>
    <row r="523" spans="1:6" hidden="1" x14ac:dyDescent="0.25">
      <c r="A523" t="s">
        <v>10</v>
      </c>
      <c r="B523">
        <v>28</v>
      </c>
      <c r="C523">
        <v>7</v>
      </c>
      <c r="D523">
        <v>82.752387523651095</v>
      </c>
      <c r="E523">
        <v>54615.79</v>
      </c>
      <c r="F523">
        <v>2.06</v>
      </c>
    </row>
    <row r="524" spans="1:6" hidden="1" x14ac:dyDescent="0.25">
      <c r="A524" t="s">
        <v>10</v>
      </c>
      <c r="B524">
        <v>31</v>
      </c>
      <c r="C524">
        <v>7</v>
      </c>
      <c r="D524">
        <v>87.510900497436495</v>
      </c>
      <c r="E524">
        <v>89611.16</v>
      </c>
      <c r="F524">
        <v>1</v>
      </c>
    </row>
    <row r="525" spans="1:6" hidden="1" x14ac:dyDescent="0.25">
      <c r="A525" t="s">
        <v>10</v>
      </c>
      <c r="B525">
        <v>1</v>
      </c>
      <c r="C525">
        <v>8</v>
      </c>
      <c r="D525">
        <v>88.527502059936495</v>
      </c>
      <c r="E525">
        <v>90652.160000000003</v>
      </c>
      <c r="F525">
        <v>1</v>
      </c>
    </row>
    <row r="526" spans="1:6" hidden="1" x14ac:dyDescent="0.25">
      <c r="A526" t="s">
        <v>10</v>
      </c>
      <c r="B526">
        <v>2</v>
      </c>
      <c r="C526">
        <v>8</v>
      </c>
      <c r="D526">
        <v>89.508947372436495</v>
      </c>
      <c r="E526">
        <v>60263.72</v>
      </c>
      <c r="F526">
        <v>2.09</v>
      </c>
    </row>
    <row r="527" spans="1:6" hidden="1" x14ac:dyDescent="0.25">
      <c r="A527" t="s">
        <v>10</v>
      </c>
      <c r="B527">
        <v>3</v>
      </c>
      <c r="C527">
        <v>8</v>
      </c>
      <c r="D527">
        <v>90.165197372436495</v>
      </c>
      <c r="E527">
        <v>92329.16</v>
      </c>
      <c r="F527">
        <v>1</v>
      </c>
    </row>
    <row r="528" spans="1:6" hidden="1" x14ac:dyDescent="0.25">
      <c r="A528" t="s">
        <v>10</v>
      </c>
      <c r="B528">
        <v>4</v>
      </c>
      <c r="C528">
        <v>8</v>
      </c>
      <c r="D528">
        <v>91.133947372436495</v>
      </c>
      <c r="E528">
        <v>93321.16</v>
      </c>
      <c r="F528">
        <v>1</v>
      </c>
    </row>
    <row r="529" spans="1:6" hidden="1" x14ac:dyDescent="0.25">
      <c r="A529" t="s">
        <v>10</v>
      </c>
      <c r="B529">
        <v>7</v>
      </c>
      <c r="C529">
        <v>8</v>
      </c>
      <c r="D529">
        <v>92.129064559936495</v>
      </c>
      <c r="E529">
        <v>94340.160000000003</v>
      </c>
      <c r="F529">
        <v>1</v>
      </c>
    </row>
    <row r="530" spans="1:6" hidden="1" x14ac:dyDescent="0.25">
      <c r="A530" t="s">
        <v>10</v>
      </c>
      <c r="B530">
        <v>8</v>
      </c>
      <c r="C530">
        <v>8</v>
      </c>
      <c r="D530">
        <v>93.140783309936495</v>
      </c>
      <c r="E530">
        <v>95376.16</v>
      </c>
      <c r="F530">
        <v>1</v>
      </c>
    </row>
    <row r="531" spans="1:6" hidden="1" x14ac:dyDescent="0.25">
      <c r="A531" t="s">
        <v>10</v>
      </c>
      <c r="B531">
        <v>9</v>
      </c>
      <c r="C531">
        <v>8</v>
      </c>
      <c r="D531">
        <v>92.388830184936495</v>
      </c>
      <c r="E531">
        <v>94606.16</v>
      </c>
      <c r="F531">
        <v>1</v>
      </c>
    </row>
    <row r="532" spans="1:6" hidden="1" x14ac:dyDescent="0.25">
      <c r="A532" t="s">
        <v>10</v>
      </c>
      <c r="B532">
        <v>10</v>
      </c>
      <c r="C532">
        <v>8</v>
      </c>
      <c r="D532">
        <v>93.210119247436495</v>
      </c>
      <c r="E532">
        <v>95447.16</v>
      </c>
      <c r="F532">
        <v>1</v>
      </c>
    </row>
    <row r="533" spans="1:6" hidden="1" x14ac:dyDescent="0.25">
      <c r="A533" t="s">
        <v>10</v>
      </c>
      <c r="B533">
        <v>11</v>
      </c>
      <c r="C533">
        <v>8</v>
      </c>
      <c r="D533">
        <v>94.230627059936495</v>
      </c>
      <c r="E533">
        <v>96492.160000000003</v>
      </c>
      <c r="F533">
        <v>1</v>
      </c>
    </row>
    <row r="534" spans="1:6" hidden="1" x14ac:dyDescent="0.25">
      <c r="A534" t="s">
        <v>10</v>
      </c>
      <c r="B534">
        <v>14</v>
      </c>
      <c r="C534">
        <v>8</v>
      </c>
      <c r="D534">
        <v>95.198400497436495</v>
      </c>
      <c r="E534">
        <v>97483.16</v>
      </c>
      <c r="F534">
        <v>1</v>
      </c>
    </row>
    <row r="535" spans="1:6" hidden="1" x14ac:dyDescent="0.25">
      <c r="A535" t="s">
        <v>10</v>
      </c>
      <c r="B535">
        <v>15</v>
      </c>
      <c r="C535">
        <v>8</v>
      </c>
      <c r="D535">
        <v>96.187658309936495</v>
      </c>
      <c r="E535">
        <v>98496.16</v>
      </c>
      <c r="F535">
        <v>1</v>
      </c>
    </row>
    <row r="536" spans="1:6" hidden="1" x14ac:dyDescent="0.25">
      <c r="A536" t="s">
        <v>10</v>
      </c>
      <c r="B536">
        <v>16</v>
      </c>
      <c r="C536">
        <v>8</v>
      </c>
      <c r="D536">
        <v>97.054845809936495</v>
      </c>
      <c r="E536">
        <v>99384.16</v>
      </c>
      <c r="F536">
        <v>1</v>
      </c>
    </row>
    <row r="537" spans="1:6" hidden="1" x14ac:dyDescent="0.25">
      <c r="A537" t="s">
        <v>10</v>
      </c>
      <c r="B537">
        <v>17</v>
      </c>
      <c r="C537">
        <v>8</v>
      </c>
      <c r="D537">
        <v>97.824377059936495</v>
      </c>
      <c r="E537">
        <v>100172.16</v>
      </c>
      <c r="F537">
        <v>1</v>
      </c>
    </row>
    <row r="538" spans="1:6" hidden="1" x14ac:dyDescent="0.25">
      <c r="A538" t="s">
        <v>10</v>
      </c>
      <c r="B538">
        <v>18</v>
      </c>
      <c r="C538">
        <v>8</v>
      </c>
      <c r="D538">
        <v>98.867345809936495</v>
      </c>
      <c r="E538">
        <v>101240.16</v>
      </c>
      <c r="F538">
        <v>1</v>
      </c>
    </row>
    <row r="539" spans="1:6" hidden="1" x14ac:dyDescent="0.25">
      <c r="A539" t="s">
        <v>10</v>
      </c>
      <c r="B539">
        <v>21</v>
      </c>
      <c r="C539">
        <v>8</v>
      </c>
      <c r="D539">
        <v>99.027502059936495</v>
      </c>
      <c r="E539">
        <v>101404.16</v>
      </c>
      <c r="F539">
        <v>1</v>
      </c>
    </row>
    <row r="540" spans="1:6" hidden="1" x14ac:dyDescent="0.25">
      <c r="A540" t="s">
        <v>10</v>
      </c>
      <c r="B540">
        <v>22</v>
      </c>
      <c r="C540">
        <v>8</v>
      </c>
      <c r="D540">
        <v>99.982580184936495</v>
      </c>
      <c r="E540">
        <v>102382.16</v>
      </c>
      <c r="F540">
        <v>1</v>
      </c>
    </row>
    <row r="541" spans="1:6" hidden="1" x14ac:dyDescent="0.25">
      <c r="A541" t="s">
        <v>10</v>
      </c>
      <c r="B541">
        <v>23</v>
      </c>
      <c r="C541">
        <v>8</v>
      </c>
      <c r="D541">
        <v>100.576330184936</v>
      </c>
      <c r="E541">
        <v>102990.16</v>
      </c>
      <c r="F541">
        <v>1</v>
      </c>
    </row>
    <row r="542" spans="1:6" hidden="1" x14ac:dyDescent="0.25">
      <c r="A542" t="s">
        <v>10</v>
      </c>
      <c r="B542">
        <v>24</v>
      </c>
      <c r="C542">
        <v>8</v>
      </c>
      <c r="D542">
        <v>101.566564559936</v>
      </c>
      <c r="E542">
        <v>104004.16</v>
      </c>
      <c r="F542">
        <v>1</v>
      </c>
    </row>
    <row r="543" spans="1:6" hidden="1" x14ac:dyDescent="0.25">
      <c r="A543" t="s">
        <v>10</v>
      </c>
      <c r="B543">
        <v>25</v>
      </c>
      <c r="C543">
        <v>8</v>
      </c>
      <c r="D543">
        <v>102.635900497436</v>
      </c>
      <c r="E543">
        <v>105099.16</v>
      </c>
      <c r="F543">
        <v>1</v>
      </c>
    </row>
    <row r="544" spans="1:6" hidden="1" x14ac:dyDescent="0.25">
      <c r="A544" t="s">
        <v>10</v>
      </c>
      <c r="B544">
        <v>28</v>
      </c>
      <c r="C544">
        <v>8</v>
      </c>
      <c r="D544">
        <v>103.601720809936</v>
      </c>
      <c r="E544">
        <v>106088.16</v>
      </c>
      <c r="F544">
        <v>1</v>
      </c>
    </row>
    <row r="545" spans="1:6" hidden="1" x14ac:dyDescent="0.25">
      <c r="A545" t="s">
        <v>10</v>
      </c>
      <c r="B545">
        <v>29</v>
      </c>
      <c r="C545">
        <v>8</v>
      </c>
      <c r="D545">
        <v>104.288244247436</v>
      </c>
      <c r="E545">
        <v>106791.16</v>
      </c>
      <c r="F545">
        <v>1</v>
      </c>
    </row>
    <row r="546" spans="1:6" hidden="1" x14ac:dyDescent="0.25">
      <c r="A546" t="s">
        <v>10</v>
      </c>
      <c r="B546">
        <v>30</v>
      </c>
      <c r="C546">
        <v>8</v>
      </c>
      <c r="D546">
        <v>105.290197372436</v>
      </c>
      <c r="E546">
        <v>107817.16</v>
      </c>
      <c r="F546">
        <v>1</v>
      </c>
    </row>
    <row r="547" spans="1:6" hidden="1" x14ac:dyDescent="0.25">
      <c r="A547" t="s">
        <v>10</v>
      </c>
      <c r="B547">
        <v>31</v>
      </c>
      <c r="C547">
        <v>8</v>
      </c>
      <c r="D547">
        <v>106.346837997436</v>
      </c>
      <c r="E547">
        <v>108899.16</v>
      </c>
      <c r="F547">
        <v>1</v>
      </c>
    </row>
    <row r="548" spans="1:6" hidden="1" x14ac:dyDescent="0.25">
      <c r="A548" t="s">
        <v>10</v>
      </c>
      <c r="B548">
        <v>1</v>
      </c>
      <c r="C548">
        <v>9</v>
      </c>
      <c r="D548">
        <v>106.212072372436</v>
      </c>
      <c r="E548">
        <v>108761.16</v>
      </c>
      <c r="F548">
        <v>1</v>
      </c>
    </row>
    <row r="549" spans="1:6" hidden="1" x14ac:dyDescent="0.25">
      <c r="A549" t="s">
        <v>10</v>
      </c>
      <c r="B549">
        <v>5</v>
      </c>
      <c r="C549">
        <v>9</v>
      </c>
      <c r="D549">
        <v>107.311681747436</v>
      </c>
      <c r="E549">
        <v>109887.16</v>
      </c>
      <c r="F549">
        <v>1</v>
      </c>
    </row>
    <row r="550" spans="1:6" hidden="1" x14ac:dyDescent="0.25">
      <c r="A550" t="s">
        <v>10</v>
      </c>
      <c r="B550">
        <v>6</v>
      </c>
      <c r="C550">
        <v>9</v>
      </c>
      <c r="D550">
        <v>108.005041122436</v>
      </c>
      <c r="E550">
        <v>110597.16</v>
      </c>
      <c r="F550">
        <v>1</v>
      </c>
    </row>
    <row r="551" spans="1:6" hidden="1" x14ac:dyDescent="0.25">
      <c r="A551" t="s">
        <v>10</v>
      </c>
      <c r="B551">
        <v>7</v>
      </c>
      <c r="C551">
        <v>9</v>
      </c>
      <c r="D551">
        <v>108.893712997436</v>
      </c>
      <c r="E551">
        <v>111507.16</v>
      </c>
      <c r="F551">
        <v>1</v>
      </c>
    </row>
    <row r="552" spans="1:6" hidden="1" x14ac:dyDescent="0.25">
      <c r="A552" t="s">
        <v>10</v>
      </c>
      <c r="B552">
        <v>9</v>
      </c>
      <c r="C552">
        <v>9</v>
      </c>
      <c r="D552">
        <v>109.861486434936</v>
      </c>
      <c r="E552">
        <v>112498.16</v>
      </c>
      <c r="F552">
        <v>1</v>
      </c>
    </row>
    <row r="553" spans="1:6" hidden="1" x14ac:dyDescent="0.25">
      <c r="A553" t="s">
        <v>10</v>
      </c>
      <c r="B553">
        <v>13</v>
      </c>
      <c r="C553">
        <v>9</v>
      </c>
      <c r="D553">
        <v>112.573400497436</v>
      </c>
      <c r="E553">
        <v>115275.16</v>
      </c>
      <c r="F553">
        <v>1</v>
      </c>
    </row>
    <row r="554" spans="1:6" hidden="1" x14ac:dyDescent="0.25">
      <c r="A554" t="s">
        <v>10</v>
      </c>
      <c r="B554">
        <v>14</v>
      </c>
      <c r="C554">
        <v>9</v>
      </c>
      <c r="D554">
        <v>113.470861434936</v>
      </c>
      <c r="E554">
        <v>116194.16</v>
      </c>
      <c r="F554">
        <v>1</v>
      </c>
    </row>
    <row r="555" spans="1:6" hidden="1" x14ac:dyDescent="0.25">
      <c r="A555" t="s">
        <v>10</v>
      </c>
      <c r="B555">
        <v>15</v>
      </c>
      <c r="C555">
        <v>9</v>
      </c>
      <c r="D555">
        <v>113.462072372436</v>
      </c>
      <c r="E555">
        <v>116185.16</v>
      </c>
      <c r="F555">
        <v>1</v>
      </c>
    </row>
    <row r="556" spans="1:6" hidden="1" x14ac:dyDescent="0.25">
      <c r="A556" t="s">
        <v>10</v>
      </c>
      <c r="B556">
        <v>18</v>
      </c>
      <c r="C556">
        <v>9</v>
      </c>
      <c r="D556">
        <v>114.450353622436</v>
      </c>
      <c r="E556">
        <v>117197.16</v>
      </c>
      <c r="F556">
        <v>1</v>
      </c>
    </row>
    <row r="557" spans="1:6" hidden="1" x14ac:dyDescent="0.25">
      <c r="A557" t="s">
        <v>10</v>
      </c>
      <c r="B557">
        <v>19</v>
      </c>
      <c r="C557">
        <v>9</v>
      </c>
      <c r="D557">
        <v>115.471837997436</v>
      </c>
      <c r="E557">
        <v>118243.16</v>
      </c>
      <c r="F557">
        <v>1</v>
      </c>
    </row>
    <row r="558" spans="1:6" hidden="1" x14ac:dyDescent="0.25">
      <c r="A558" t="s">
        <v>10</v>
      </c>
      <c r="B558">
        <v>20</v>
      </c>
      <c r="C558">
        <v>9</v>
      </c>
      <c r="D558">
        <v>116.133947372436</v>
      </c>
      <c r="E558">
        <v>118921.16</v>
      </c>
      <c r="F558">
        <v>1</v>
      </c>
    </row>
    <row r="559" spans="1:6" hidden="1" x14ac:dyDescent="0.25">
      <c r="A559" t="s">
        <v>10</v>
      </c>
      <c r="B559">
        <v>21</v>
      </c>
      <c r="C559">
        <v>9</v>
      </c>
      <c r="D559">
        <v>116.994298934936</v>
      </c>
      <c r="E559">
        <v>119802.16</v>
      </c>
      <c r="F559">
        <v>1</v>
      </c>
    </row>
    <row r="560" spans="1:6" hidden="1" x14ac:dyDescent="0.25">
      <c r="A560" t="s">
        <v>10</v>
      </c>
      <c r="B560">
        <v>22</v>
      </c>
      <c r="C560">
        <v>9</v>
      </c>
      <c r="D560">
        <v>118.029455184936</v>
      </c>
      <c r="E560">
        <v>120862.16</v>
      </c>
      <c r="F560">
        <v>1</v>
      </c>
    </row>
    <row r="561" spans="1:6" hidden="1" x14ac:dyDescent="0.25">
      <c r="A561" t="s">
        <v>10</v>
      </c>
      <c r="B561">
        <v>25</v>
      </c>
      <c r="C561">
        <v>9</v>
      </c>
      <c r="D561">
        <v>119.091955184936</v>
      </c>
      <c r="E561">
        <v>121950.16</v>
      </c>
      <c r="F561">
        <v>1</v>
      </c>
    </row>
    <row r="562" spans="1:6" hidden="1" x14ac:dyDescent="0.25">
      <c r="A562" t="s">
        <v>10</v>
      </c>
      <c r="B562">
        <v>26</v>
      </c>
      <c r="C562">
        <v>9</v>
      </c>
      <c r="D562">
        <v>120.153478622436</v>
      </c>
      <c r="E562">
        <v>123037.16</v>
      </c>
      <c r="F562">
        <v>1</v>
      </c>
    </row>
    <row r="563" spans="1:6" hidden="1" x14ac:dyDescent="0.25">
      <c r="A563" t="s">
        <v>10</v>
      </c>
      <c r="B563">
        <v>27</v>
      </c>
      <c r="C563">
        <v>9</v>
      </c>
      <c r="D563">
        <v>121.137365341186</v>
      </c>
      <c r="E563">
        <v>81643.23</v>
      </c>
      <c r="F563">
        <v>2.08</v>
      </c>
    </row>
    <row r="564" spans="1:6" hidden="1" x14ac:dyDescent="0.25">
      <c r="A564" t="s">
        <v>10</v>
      </c>
      <c r="B564">
        <v>28</v>
      </c>
      <c r="C564">
        <v>9</v>
      </c>
      <c r="D564">
        <v>121.680822372436</v>
      </c>
      <c r="E564">
        <v>124601.16</v>
      </c>
      <c r="F564">
        <v>1</v>
      </c>
    </row>
    <row r="565" spans="1:6" hidden="1" x14ac:dyDescent="0.25">
      <c r="A565" t="s">
        <v>10</v>
      </c>
      <c r="B565">
        <v>29</v>
      </c>
      <c r="C565">
        <v>9</v>
      </c>
      <c r="D565">
        <v>121.598302841186</v>
      </c>
      <c r="E565">
        <v>82099.37</v>
      </c>
      <c r="F565">
        <v>2.0699999999999998</v>
      </c>
    </row>
    <row r="566" spans="1:6" hidden="1" x14ac:dyDescent="0.25">
      <c r="A566" t="s">
        <v>10</v>
      </c>
      <c r="B566">
        <v>1</v>
      </c>
      <c r="C566">
        <v>10</v>
      </c>
      <c r="D566">
        <v>122.621252059936</v>
      </c>
      <c r="E566">
        <v>125564.16</v>
      </c>
      <c r="F566">
        <v>1</v>
      </c>
    </row>
    <row r="567" spans="1:6" hidden="1" x14ac:dyDescent="0.25">
      <c r="A567" t="s">
        <v>10</v>
      </c>
      <c r="B567">
        <v>2</v>
      </c>
      <c r="C567">
        <v>10</v>
      </c>
      <c r="D567">
        <v>122.623205184936</v>
      </c>
      <c r="E567">
        <v>125566.16</v>
      </c>
      <c r="F567">
        <v>1</v>
      </c>
    </row>
    <row r="568" spans="1:6" hidden="1" x14ac:dyDescent="0.25">
      <c r="A568" t="s">
        <v>10</v>
      </c>
      <c r="B568">
        <v>3</v>
      </c>
      <c r="C568">
        <v>10</v>
      </c>
      <c r="D568">
        <v>123.589025497436</v>
      </c>
      <c r="E568">
        <v>126555.16</v>
      </c>
      <c r="F568">
        <v>1</v>
      </c>
    </row>
    <row r="569" spans="1:6" hidden="1" x14ac:dyDescent="0.25">
      <c r="A569" t="s">
        <v>10</v>
      </c>
      <c r="B569">
        <v>4</v>
      </c>
      <c r="C569">
        <v>10</v>
      </c>
      <c r="D569">
        <v>124.591955184936</v>
      </c>
      <c r="E569">
        <v>127582.16</v>
      </c>
      <c r="F569">
        <v>1</v>
      </c>
    </row>
    <row r="570" spans="1:6" hidden="1" x14ac:dyDescent="0.25">
      <c r="A570" t="s">
        <v>10</v>
      </c>
      <c r="B570">
        <v>5</v>
      </c>
      <c r="C570">
        <v>10</v>
      </c>
      <c r="D570">
        <v>125.519689559936</v>
      </c>
      <c r="E570">
        <v>128532.16</v>
      </c>
      <c r="F570">
        <v>1</v>
      </c>
    </row>
    <row r="571" spans="1:6" hidden="1" x14ac:dyDescent="0.25">
      <c r="A571" t="s">
        <v>10</v>
      </c>
      <c r="B571">
        <v>6</v>
      </c>
      <c r="C571">
        <v>10</v>
      </c>
      <c r="D571">
        <v>126.168127059936</v>
      </c>
      <c r="E571">
        <v>129196.16</v>
      </c>
      <c r="F571">
        <v>1</v>
      </c>
    </row>
    <row r="572" spans="1:6" hidden="1" x14ac:dyDescent="0.25">
      <c r="A572" t="s">
        <v>10</v>
      </c>
      <c r="B572">
        <v>10</v>
      </c>
      <c r="C572">
        <v>10</v>
      </c>
      <c r="D572">
        <v>126.901525497436</v>
      </c>
      <c r="E572">
        <v>129947.16</v>
      </c>
      <c r="F572">
        <v>1</v>
      </c>
    </row>
    <row r="573" spans="1:6" hidden="1" x14ac:dyDescent="0.25">
      <c r="A573" t="s">
        <v>10</v>
      </c>
      <c r="B573">
        <v>11</v>
      </c>
      <c r="C573">
        <v>10</v>
      </c>
      <c r="D573">
        <v>127.862951278686</v>
      </c>
      <c r="E573">
        <v>86224.23</v>
      </c>
      <c r="F573">
        <v>2.08</v>
      </c>
    </row>
    <row r="574" spans="1:6" hidden="1" x14ac:dyDescent="0.25">
      <c r="A574" t="s">
        <v>10</v>
      </c>
      <c r="B574">
        <v>12</v>
      </c>
      <c r="C574">
        <v>10</v>
      </c>
      <c r="D574">
        <v>128.94254112243601</v>
      </c>
      <c r="E574">
        <v>132037.16</v>
      </c>
      <c r="F574">
        <v>1</v>
      </c>
    </row>
    <row r="575" spans="1:6" hidden="1" x14ac:dyDescent="0.25">
      <c r="A575" t="s">
        <v>10</v>
      </c>
      <c r="B575">
        <v>13</v>
      </c>
      <c r="C575">
        <v>10</v>
      </c>
      <c r="D575">
        <v>129.82633018493601</v>
      </c>
      <c r="E575">
        <v>132942.16</v>
      </c>
      <c r="F575">
        <v>1</v>
      </c>
    </row>
    <row r="576" spans="1:6" hidden="1" x14ac:dyDescent="0.25">
      <c r="A576" t="s">
        <v>10</v>
      </c>
      <c r="B576">
        <v>16</v>
      </c>
      <c r="C576">
        <v>10</v>
      </c>
      <c r="D576">
        <v>130.83316612243601</v>
      </c>
      <c r="E576">
        <v>133973.16</v>
      </c>
      <c r="F576">
        <v>1</v>
      </c>
    </row>
    <row r="577" spans="1:6" hidden="1" x14ac:dyDescent="0.25">
      <c r="A577" t="s">
        <v>10</v>
      </c>
      <c r="B577">
        <v>17</v>
      </c>
      <c r="C577">
        <v>10</v>
      </c>
      <c r="D577">
        <v>130.14468955993601</v>
      </c>
      <c r="E577">
        <v>133268.16</v>
      </c>
      <c r="F577">
        <v>1</v>
      </c>
    </row>
    <row r="578" spans="1:6" hidden="1" x14ac:dyDescent="0.25">
      <c r="A578" t="s">
        <v>10</v>
      </c>
      <c r="B578">
        <v>18</v>
      </c>
      <c r="C578">
        <v>10</v>
      </c>
      <c r="D578">
        <v>131.09683799743601</v>
      </c>
      <c r="E578">
        <v>134243.16</v>
      </c>
      <c r="F578">
        <v>1</v>
      </c>
    </row>
    <row r="579" spans="1:6" hidden="1" x14ac:dyDescent="0.25">
      <c r="A579" t="s">
        <v>10</v>
      </c>
      <c r="B579">
        <v>19</v>
      </c>
      <c r="C579">
        <v>10</v>
      </c>
      <c r="D579">
        <v>132.20230674743601</v>
      </c>
      <c r="E579">
        <v>135375.16</v>
      </c>
      <c r="F579">
        <v>1</v>
      </c>
    </row>
    <row r="580" spans="1:6" hidden="1" x14ac:dyDescent="0.25">
      <c r="A580" t="s">
        <v>10</v>
      </c>
      <c r="B580">
        <v>20</v>
      </c>
      <c r="C580">
        <v>10</v>
      </c>
      <c r="D580">
        <v>133.15347862243601</v>
      </c>
      <c r="E580">
        <v>136349.16</v>
      </c>
      <c r="F580">
        <v>1</v>
      </c>
    </row>
    <row r="581" spans="1:6" hidden="1" x14ac:dyDescent="0.25">
      <c r="A581" t="s">
        <v>10</v>
      </c>
      <c r="B581">
        <v>23</v>
      </c>
      <c r="C581">
        <v>10</v>
      </c>
      <c r="D581">
        <v>134.22476768493601</v>
      </c>
      <c r="E581">
        <v>137446.16</v>
      </c>
      <c r="F581">
        <v>1</v>
      </c>
    </row>
    <row r="582" spans="1:6" hidden="1" x14ac:dyDescent="0.25">
      <c r="A582" t="s">
        <v>10</v>
      </c>
      <c r="B582">
        <v>24</v>
      </c>
      <c r="C582">
        <v>10</v>
      </c>
      <c r="D582">
        <v>134.90152549743601</v>
      </c>
      <c r="E582">
        <v>138139.16</v>
      </c>
      <c r="F582">
        <v>1</v>
      </c>
    </row>
    <row r="583" spans="1:6" hidden="1" x14ac:dyDescent="0.25">
      <c r="A583" t="s">
        <v>10</v>
      </c>
      <c r="B583">
        <v>25</v>
      </c>
      <c r="C583">
        <v>10</v>
      </c>
      <c r="D583">
        <v>135.82974815368601</v>
      </c>
      <c r="E583">
        <v>91567.46</v>
      </c>
      <c r="F583">
        <v>2.08</v>
      </c>
    </row>
    <row r="584" spans="1:6" hidden="1" x14ac:dyDescent="0.25">
      <c r="A584" t="s">
        <v>10</v>
      </c>
      <c r="B584">
        <v>26</v>
      </c>
      <c r="C584">
        <v>10</v>
      </c>
      <c r="D584">
        <v>136.87003135681101</v>
      </c>
      <c r="E584">
        <v>140154.91</v>
      </c>
      <c r="F584">
        <v>1</v>
      </c>
    </row>
    <row r="585" spans="1:6" hidden="1" x14ac:dyDescent="0.25">
      <c r="A585" t="s">
        <v>10</v>
      </c>
      <c r="B585">
        <v>27</v>
      </c>
      <c r="C585">
        <v>10</v>
      </c>
      <c r="D585">
        <v>137.69742393493601</v>
      </c>
      <c r="E585">
        <v>141002.16</v>
      </c>
      <c r="F585">
        <v>1</v>
      </c>
    </row>
    <row r="586" spans="1:6" hidden="1" x14ac:dyDescent="0.25">
      <c r="A586" t="s">
        <v>45</v>
      </c>
      <c r="B586">
        <v>28</v>
      </c>
      <c r="C586">
        <v>10</v>
      </c>
      <c r="D586">
        <v>138.76578330993601</v>
      </c>
      <c r="E586">
        <v>44818.07</v>
      </c>
      <c r="F586">
        <v>3.17</v>
      </c>
    </row>
    <row r="587" spans="1:6" hidden="1" x14ac:dyDescent="0.25">
      <c r="A587" t="s">
        <v>10</v>
      </c>
      <c r="B587">
        <v>30</v>
      </c>
      <c r="C587">
        <v>10</v>
      </c>
      <c r="D587">
        <v>77.403501510620103</v>
      </c>
      <c r="E587">
        <v>58078.46</v>
      </c>
      <c r="F587">
        <v>1.57</v>
      </c>
    </row>
    <row r="588" spans="1:6" hidden="1" x14ac:dyDescent="0.25">
      <c r="A588" t="s">
        <v>10</v>
      </c>
      <c r="B588">
        <v>31</v>
      </c>
      <c r="C588">
        <v>10</v>
      </c>
      <c r="D588">
        <v>77.966123580932603</v>
      </c>
      <c r="E588">
        <v>79837.31</v>
      </c>
      <c r="F588">
        <v>1</v>
      </c>
    </row>
    <row r="589" spans="1:6" x14ac:dyDescent="0.25">
      <c r="A589" t="s">
        <v>10</v>
      </c>
      <c r="B589">
        <v>1</v>
      </c>
      <c r="C589">
        <v>11</v>
      </c>
      <c r="D589">
        <v>78.559425989786703</v>
      </c>
      <c r="E589">
        <v>66084.679999999993</v>
      </c>
      <c r="F589">
        <v>1.38</v>
      </c>
    </row>
    <row r="590" spans="1:6" x14ac:dyDescent="0.25">
      <c r="A590" t="s">
        <v>10</v>
      </c>
      <c r="B590">
        <v>2</v>
      </c>
      <c r="C590">
        <v>11</v>
      </c>
      <c r="D590">
        <v>79.156431198120103</v>
      </c>
      <c r="E590">
        <v>81056.19</v>
      </c>
      <c r="F590">
        <v>1</v>
      </c>
    </row>
    <row r="591" spans="1:6" x14ac:dyDescent="0.25">
      <c r="A591" t="s">
        <v>10</v>
      </c>
      <c r="B591">
        <v>3</v>
      </c>
      <c r="C591">
        <v>11</v>
      </c>
      <c r="D591">
        <v>79.729673385620103</v>
      </c>
      <c r="E591">
        <v>81643.19</v>
      </c>
      <c r="F591">
        <v>1</v>
      </c>
    </row>
    <row r="592" spans="1:6" hidden="1" x14ac:dyDescent="0.25">
      <c r="A592" t="s">
        <v>10</v>
      </c>
      <c r="B592">
        <v>6</v>
      </c>
      <c r="C592">
        <v>11</v>
      </c>
      <c r="D592">
        <v>80.221860885620103</v>
      </c>
      <c r="E592">
        <v>82147.19</v>
      </c>
      <c r="F592">
        <v>1</v>
      </c>
    </row>
    <row r="593" spans="1:6" hidden="1" x14ac:dyDescent="0.25">
      <c r="A593" t="s">
        <v>10</v>
      </c>
      <c r="B593">
        <v>7</v>
      </c>
      <c r="C593">
        <v>11</v>
      </c>
      <c r="D593">
        <v>80.754087448120103</v>
      </c>
      <c r="E593">
        <v>82692.19</v>
      </c>
      <c r="F593">
        <v>1</v>
      </c>
    </row>
    <row r="594" spans="1:6" hidden="1" x14ac:dyDescent="0.25">
      <c r="A594" t="s">
        <v>10</v>
      </c>
      <c r="B594">
        <v>8</v>
      </c>
      <c r="C594">
        <v>11</v>
      </c>
      <c r="D594">
        <v>81.298960208892794</v>
      </c>
      <c r="E594">
        <v>60883.16</v>
      </c>
      <c r="F594">
        <v>1.58</v>
      </c>
    </row>
    <row r="595" spans="1:6" hidden="1" x14ac:dyDescent="0.25">
      <c r="A595" t="s">
        <v>45</v>
      </c>
      <c r="B595">
        <v>9</v>
      </c>
      <c r="C595">
        <v>11</v>
      </c>
      <c r="D595">
        <v>84.598258018493596</v>
      </c>
      <c r="E595">
        <v>64087.51</v>
      </c>
      <c r="F595">
        <v>1.58</v>
      </c>
    </row>
    <row r="596" spans="1:6" hidden="1" x14ac:dyDescent="0.25">
      <c r="A596" t="s">
        <v>10</v>
      </c>
      <c r="B596">
        <v>10</v>
      </c>
      <c r="C596">
        <v>11</v>
      </c>
      <c r="D596">
        <v>91.162895202636705</v>
      </c>
      <c r="E596">
        <v>59825.34</v>
      </c>
      <c r="F596">
        <v>1.85</v>
      </c>
    </row>
    <row r="597" spans="1:6" hidden="1" x14ac:dyDescent="0.25">
      <c r="A597" t="s">
        <v>10</v>
      </c>
      <c r="B597">
        <v>13</v>
      </c>
      <c r="C597">
        <v>11</v>
      </c>
      <c r="D597">
        <v>95.866386413574205</v>
      </c>
      <c r="E597">
        <v>98167.18</v>
      </c>
      <c r="F597">
        <v>1</v>
      </c>
    </row>
    <row r="598" spans="1:6" hidden="1" x14ac:dyDescent="0.25">
      <c r="A598" t="s">
        <v>10</v>
      </c>
      <c r="B598">
        <v>14</v>
      </c>
      <c r="C598">
        <v>11</v>
      </c>
      <c r="D598">
        <v>96.443534851074205</v>
      </c>
      <c r="E598">
        <v>98758.18</v>
      </c>
      <c r="F598">
        <v>1</v>
      </c>
    </row>
    <row r="599" spans="1:6" hidden="1" x14ac:dyDescent="0.25">
      <c r="A599" t="s">
        <v>10</v>
      </c>
      <c r="B599">
        <v>15</v>
      </c>
      <c r="C599">
        <v>11</v>
      </c>
      <c r="D599">
        <v>96.988456726074205</v>
      </c>
      <c r="E599">
        <v>99316.18</v>
      </c>
      <c r="F599">
        <v>1</v>
      </c>
    </row>
    <row r="600" spans="1:6" hidden="1" x14ac:dyDescent="0.25">
      <c r="A600" t="s">
        <v>10</v>
      </c>
      <c r="B600">
        <v>16</v>
      </c>
      <c r="C600">
        <v>11</v>
      </c>
      <c r="D600">
        <v>96.702323913574205</v>
      </c>
      <c r="E600">
        <v>99023.18</v>
      </c>
      <c r="F600">
        <v>1</v>
      </c>
    </row>
    <row r="601" spans="1:6" hidden="1" x14ac:dyDescent="0.25">
      <c r="A601" t="s">
        <v>10</v>
      </c>
      <c r="B601">
        <v>17</v>
      </c>
      <c r="C601">
        <v>11</v>
      </c>
      <c r="D601">
        <v>97.280448913574205</v>
      </c>
      <c r="E601">
        <v>99615.18</v>
      </c>
      <c r="F601">
        <v>1</v>
      </c>
    </row>
    <row r="602" spans="1:6" hidden="1" x14ac:dyDescent="0.25">
      <c r="A602" t="s">
        <v>10</v>
      </c>
      <c r="B602">
        <v>20</v>
      </c>
      <c r="C602">
        <v>11</v>
      </c>
      <c r="D602">
        <v>97.866386413574205</v>
      </c>
      <c r="E602">
        <v>100215.18</v>
      </c>
      <c r="F602">
        <v>1</v>
      </c>
    </row>
    <row r="603" spans="1:6" hidden="1" x14ac:dyDescent="0.25">
      <c r="A603" t="s">
        <v>10</v>
      </c>
      <c r="B603">
        <v>21</v>
      </c>
      <c r="C603">
        <v>11</v>
      </c>
      <c r="D603">
        <v>98.349784851074205</v>
      </c>
      <c r="E603">
        <v>100710.18</v>
      </c>
      <c r="F603">
        <v>1</v>
      </c>
    </row>
    <row r="604" spans="1:6" hidden="1" x14ac:dyDescent="0.25">
      <c r="A604" t="s">
        <v>10</v>
      </c>
      <c r="B604">
        <v>22</v>
      </c>
      <c r="C604">
        <v>11</v>
      </c>
      <c r="D604">
        <v>98.914237976074205</v>
      </c>
      <c r="E604">
        <v>101288.18</v>
      </c>
      <c r="F604">
        <v>1</v>
      </c>
    </row>
    <row r="605" spans="1:6" hidden="1" x14ac:dyDescent="0.25">
      <c r="A605" t="s">
        <v>10</v>
      </c>
      <c r="B605">
        <v>24</v>
      </c>
      <c r="C605">
        <v>11</v>
      </c>
      <c r="D605">
        <v>99.345878601074205</v>
      </c>
      <c r="E605">
        <v>101730.18</v>
      </c>
      <c r="F605">
        <v>1</v>
      </c>
    </row>
    <row r="606" spans="1:6" x14ac:dyDescent="0.25">
      <c r="A606" t="s">
        <v>10</v>
      </c>
      <c r="B606">
        <v>27</v>
      </c>
      <c r="C606">
        <v>11</v>
      </c>
      <c r="D606">
        <v>99.921073913574205</v>
      </c>
      <c r="E606">
        <v>102319.18</v>
      </c>
      <c r="F606">
        <v>1</v>
      </c>
    </row>
    <row r="607" spans="1:6" hidden="1" x14ac:dyDescent="0.25">
      <c r="A607" t="s">
        <v>11</v>
      </c>
      <c r="B607">
        <v>8</v>
      </c>
      <c r="C607">
        <v>2</v>
      </c>
      <c r="D607">
        <v>0.37997817993164001</v>
      </c>
      <c r="E607">
        <v>389.1</v>
      </c>
      <c r="F607">
        <v>1</v>
      </c>
    </row>
    <row r="608" spans="1:6" hidden="1" x14ac:dyDescent="0.25">
      <c r="A608" t="s">
        <v>11</v>
      </c>
      <c r="B608">
        <v>9</v>
      </c>
      <c r="C608">
        <v>2</v>
      </c>
      <c r="D608">
        <v>0.37997817993164001</v>
      </c>
      <c r="E608">
        <v>389.1</v>
      </c>
      <c r="F608">
        <v>1</v>
      </c>
    </row>
    <row r="609" spans="1:6" hidden="1" x14ac:dyDescent="0.25">
      <c r="A609" t="s">
        <v>11</v>
      </c>
      <c r="B609">
        <v>10</v>
      </c>
      <c r="C609">
        <v>2</v>
      </c>
      <c r="D609">
        <v>0.37997817993164001</v>
      </c>
      <c r="E609">
        <v>389.1</v>
      </c>
      <c r="F609">
        <v>1</v>
      </c>
    </row>
    <row r="610" spans="1:6" hidden="1" x14ac:dyDescent="0.25">
      <c r="A610" t="s">
        <v>11</v>
      </c>
      <c r="B610">
        <v>13</v>
      </c>
      <c r="C610">
        <v>2</v>
      </c>
      <c r="D610">
        <v>0.37997817993164001</v>
      </c>
      <c r="E610">
        <v>389.1</v>
      </c>
      <c r="F610">
        <v>1</v>
      </c>
    </row>
    <row r="611" spans="1:6" hidden="1" x14ac:dyDescent="0.25">
      <c r="A611" t="s">
        <v>11</v>
      </c>
      <c r="B611">
        <v>14</v>
      </c>
      <c r="C611">
        <v>2</v>
      </c>
      <c r="D611">
        <v>0.37997817993164001</v>
      </c>
      <c r="E611">
        <v>389.1</v>
      </c>
      <c r="F611">
        <v>1</v>
      </c>
    </row>
    <row r="612" spans="1:6" hidden="1" x14ac:dyDescent="0.25">
      <c r="A612" t="s">
        <v>11</v>
      </c>
      <c r="B612">
        <v>15</v>
      </c>
      <c r="C612">
        <v>2</v>
      </c>
      <c r="D612">
        <v>0.24229097366332999</v>
      </c>
      <c r="E612">
        <v>81.64</v>
      </c>
      <c r="F612">
        <v>3.96</v>
      </c>
    </row>
    <row r="613" spans="1:6" hidden="1" x14ac:dyDescent="0.25">
      <c r="A613" t="s">
        <v>11</v>
      </c>
      <c r="B613">
        <v>16</v>
      </c>
      <c r="C613">
        <v>2</v>
      </c>
      <c r="D613">
        <v>0.128041267395019</v>
      </c>
      <c r="E613">
        <v>131.11000000000001</v>
      </c>
      <c r="F613">
        <v>1</v>
      </c>
    </row>
    <row r="614" spans="1:6" hidden="1" x14ac:dyDescent="0.25">
      <c r="A614" t="s">
        <v>11</v>
      </c>
      <c r="B614">
        <v>17</v>
      </c>
      <c r="C614">
        <v>2</v>
      </c>
      <c r="D614">
        <v>0.128041267395019</v>
      </c>
      <c r="E614">
        <v>131.11000000000001</v>
      </c>
      <c r="F614">
        <v>1</v>
      </c>
    </row>
    <row r="615" spans="1:6" hidden="1" x14ac:dyDescent="0.25">
      <c r="A615" t="s">
        <v>11</v>
      </c>
      <c r="B615">
        <v>21</v>
      </c>
      <c r="C615">
        <v>2</v>
      </c>
      <c r="D615">
        <v>0.128041267395019</v>
      </c>
      <c r="E615">
        <v>131.11000000000001</v>
      </c>
      <c r="F615">
        <v>1</v>
      </c>
    </row>
    <row r="616" spans="1:6" hidden="1" x14ac:dyDescent="0.25">
      <c r="A616" t="s">
        <v>11</v>
      </c>
      <c r="B616">
        <v>22</v>
      </c>
      <c r="C616">
        <v>2</v>
      </c>
      <c r="D616">
        <v>0.128041267395019</v>
      </c>
      <c r="E616">
        <v>131.11000000000001</v>
      </c>
      <c r="F616">
        <v>1</v>
      </c>
    </row>
    <row r="617" spans="1:6" hidden="1" x14ac:dyDescent="0.25">
      <c r="A617" t="s">
        <v>11</v>
      </c>
      <c r="B617">
        <v>23</v>
      </c>
      <c r="C617">
        <v>2</v>
      </c>
      <c r="D617">
        <v>0.129017829895019</v>
      </c>
      <c r="E617">
        <v>132.11000000000001</v>
      </c>
      <c r="F617">
        <v>1</v>
      </c>
    </row>
    <row r="618" spans="1:6" hidden="1" x14ac:dyDescent="0.25">
      <c r="A618" t="s">
        <v>11</v>
      </c>
      <c r="B618">
        <v>24</v>
      </c>
      <c r="C618">
        <v>2</v>
      </c>
      <c r="D618">
        <v>1.16419156392415</v>
      </c>
      <c r="E618">
        <v>859.73</v>
      </c>
      <c r="F618">
        <v>1.99</v>
      </c>
    </row>
    <row r="619" spans="1:6" hidden="1" x14ac:dyDescent="0.25">
      <c r="A619" t="s">
        <v>11</v>
      </c>
      <c r="B619">
        <v>27</v>
      </c>
      <c r="C619">
        <v>2</v>
      </c>
      <c r="D619">
        <v>0.17689609527587799</v>
      </c>
      <c r="E619">
        <v>181.14</v>
      </c>
      <c r="F619">
        <v>1</v>
      </c>
    </row>
    <row r="620" spans="1:6" hidden="1" x14ac:dyDescent="0.25">
      <c r="A620" t="s">
        <v>11</v>
      </c>
      <c r="B620">
        <v>28</v>
      </c>
      <c r="C620">
        <v>2</v>
      </c>
      <c r="D620">
        <v>0.17982578277587799</v>
      </c>
      <c r="E620">
        <v>184.14</v>
      </c>
      <c r="F620">
        <v>1</v>
      </c>
    </row>
    <row r="621" spans="1:6" hidden="1" x14ac:dyDescent="0.25">
      <c r="A621" t="s">
        <v>11</v>
      </c>
      <c r="B621">
        <v>1</v>
      </c>
      <c r="C621">
        <v>3</v>
      </c>
      <c r="D621">
        <v>0.20521640777587799</v>
      </c>
      <c r="E621">
        <v>210.14</v>
      </c>
      <c r="F621">
        <v>1</v>
      </c>
    </row>
    <row r="622" spans="1:6" hidden="1" x14ac:dyDescent="0.25">
      <c r="A622" t="s">
        <v>11</v>
      </c>
      <c r="B622">
        <v>2</v>
      </c>
      <c r="C622">
        <v>3</v>
      </c>
      <c r="D622">
        <v>0.19447422027587799</v>
      </c>
      <c r="E622">
        <v>199.14</v>
      </c>
      <c r="F622">
        <v>1</v>
      </c>
    </row>
    <row r="623" spans="1:6" hidden="1" x14ac:dyDescent="0.25">
      <c r="A623" t="s">
        <v>11</v>
      </c>
      <c r="B623">
        <v>6</v>
      </c>
      <c r="C623">
        <v>3</v>
      </c>
      <c r="D623">
        <v>0.19154453277587799</v>
      </c>
      <c r="E623">
        <v>196.14</v>
      </c>
      <c r="F623">
        <v>1</v>
      </c>
    </row>
    <row r="624" spans="1:6" hidden="1" x14ac:dyDescent="0.25">
      <c r="A624" t="s">
        <v>11</v>
      </c>
      <c r="B624">
        <v>7</v>
      </c>
      <c r="C624">
        <v>3</v>
      </c>
      <c r="D624">
        <v>0.18666172027587799</v>
      </c>
      <c r="E624">
        <v>191.14</v>
      </c>
      <c r="F624">
        <v>1</v>
      </c>
    </row>
    <row r="625" spans="1:6" hidden="1" x14ac:dyDescent="0.25">
      <c r="A625" t="s">
        <v>11</v>
      </c>
      <c r="B625">
        <v>8</v>
      </c>
      <c r="C625">
        <v>3</v>
      </c>
      <c r="D625">
        <v>0.17982578277587799</v>
      </c>
      <c r="E625">
        <v>184.14</v>
      </c>
      <c r="F625">
        <v>1</v>
      </c>
    </row>
    <row r="626" spans="1:6" hidden="1" x14ac:dyDescent="0.25">
      <c r="A626" t="s">
        <v>11</v>
      </c>
      <c r="B626">
        <v>9</v>
      </c>
      <c r="C626">
        <v>3</v>
      </c>
      <c r="D626">
        <v>0.17787265777587799</v>
      </c>
      <c r="E626">
        <v>182.14</v>
      </c>
      <c r="F626">
        <v>1</v>
      </c>
    </row>
    <row r="627" spans="1:6" hidden="1" x14ac:dyDescent="0.25">
      <c r="A627" t="s">
        <v>11</v>
      </c>
      <c r="B627">
        <v>10</v>
      </c>
      <c r="C627">
        <v>3</v>
      </c>
      <c r="D627">
        <v>0.17298984527587799</v>
      </c>
      <c r="E627">
        <v>177.14</v>
      </c>
      <c r="F627">
        <v>1</v>
      </c>
    </row>
    <row r="628" spans="1:6" hidden="1" x14ac:dyDescent="0.25">
      <c r="A628" t="s">
        <v>11</v>
      </c>
      <c r="B628">
        <v>13</v>
      </c>
      <c r="C628">
        <v>3</v>
      </c>
      <c r="D628">
        <v>0.17298984527587799</v>
      </c>
      <c r="E628">
        <v>177.14</v>
      </c>
      <c r="F628">
        <v>1</v>
      </c>
    </row>
    <row r="629" spans="1:6" hidden="1" x14ac:dyDescent="0.25">
      <c r="A629" t="s">
        <v>11</v>
      </c>
      <c r="B629">
        <v>14</v>
      </c>
      <c r="C629">
        <v>3</v>
      </c>
      <c r="D629">
        <v>0.17201328277587799</v>
      </c>
      <c r="E629">
        <v>176.14</v>
      </c>
      <c r="F629">
        <v>1</v>
      </c>
    </row>
    <row r="630" spans="1:6" hidden="1" x14ac:dyDescent="0.25">
      <c r="A630" t="s">
        <v>11</v>
      </c>
      <c r="B630">
        <v>15</v>
      </c>
      <c r="C630">
        <v>3</v>
      </c>
      <c r="D630">
        <v>0.17298984527587799</v>
      </c>
      <c r="E630">
        <v>177.14</v>
      </c>
      <c r="F630">
        <v>1</v>
      </c>
    </row>
    <row r="631" spans="1:6" hidden="1" x14ac:dyDescent="0.25">
      <c r="A631" t="s">
        <v>11</v>
      </c>
      <c r="B631">
        <v>16</v>
      </c>
      <c r="C631">
        <v>3</v>
      </c>
      <c r="D631">
        <v>0.17982578277587799</v>
      </c>
      <c r="E631">
        <v>184.14</v>
      </c>
      <c r="F631">
        <v>1</v>
      </c>
    </row>
    <row r="632" spans="1:6" hidden="1" x14ac:dyDescent="0.25">
      <c r="A632" t="s">
        <v>11</v>
      </c>
      <c r="B632">
        <v>17</v>
      </c>
      <c r="C632">
        <v>3</v>
      </c>
      <c r="D632">
        <v>0.17982578277587799</v>
      </c>
      <c r="E632">
        <v>184.14</v>
      </c>
      <c r="F632">
        <v>1</v>
      </c>
    </row>
    <row r="633" spans="1:6" hidden="1" x14ac:dyDescent="0.25">
      <c r="A633" t="s">
        <v>11</v>
      </c>
      <c r="B633">
        <v>20</v>
      </c>
      <c r="C633">
        <v>3</v>
      </c>
      <c r="D633">
        <v>0.17884922027587799</v>
      </c>
      <c r="E633">
        <v>183.14</v>
      </c>
      <c r="F633">
        <v>1</v>
      </c>
    </row>
    <row r="634" spans="1:6" hidden="1" x14ac:dyDescent="0.25">
      <c r="A634" t="s">
        <v>11</v>
      </c>
      <c r="B634">
        <v>21</v>
      </c>
      <c r="C634">
        <v>3</v>
      </c>
      <c r="D634">
        <v>0.17494297027587799</v>
      </c>
      <c r="E634">
        <v>179.14</v>
      </c>
      <c r="F634">
        <v>1</v>
      </c>
    </row>
    <row r="635" spans="1:6" hidden="1" x14ac:dyDescent="0.25">
      <c r="A635" t="s">
        <v>11</v>
      </c>
      <c r="B635">
        <v>22</v>
      </c>
      <c r="C635">
        <v>3</v>
      </c>
      <c r="D635">
        <v>0.17591953277587799</v>
      </c>
      <c r="E635">
        <v>180.14</v>
      </c>
      <c r="F635">
        <v>1</v>
      </c>
    </row>
    <row r="636" spans="1:6" hidden="1" x14ac:dyDescent="0.25">
      <c r="A636" t="s">
        <v>11</v>
      </c>
      <c r="B636">
        <v>23</v>
      </c>
      <c r="C636">
        <v>3</v>
      </c>
      <c r="D636">
        <v>0.17494297027587799</v>
      </c>
      <c r="E636">
        <v>179.14</v>
      </c>
      <c r="F636">
        <v>1</v>
      </c>
    </row>
    <row r="637" spans="1:6" hidden="1" x14ac:dyDescent="0.25">
      <c r="A637" t="s">
        <v>11</v>
      </c>
      <c r="B637">
        <v>24</v>
      </c>
      <c r="C637">
        <v>3</v>
      </c>
      <c r="D637">
        <v>0.17494297027587799</v>
      </c>
      <c r="E637">
        <v>123.51</v>
      </c>
      <c r="F637">
        <v>1.82</v>
      </c>
    </row>
    <row r="638" spans="1:6" hidden="1" x14ac:dyDescent="0.25">
      <c r="A638" t="s">
        <v>11</v>
      </c>
      <c r="B638">
        <v>27</v>
      </c>
      <c r="C638">
        <v>3</v>
      </c>
      <c r="D638">
        <v>0.17591953277587799</v>
      </c>
      <c r="E638">
        <v>180.14</v>
      </c>
      <c r="F638">
        <v>1</v>
      </c>
    </row>
    <row r="639" spans="1:6" hidden="1" x14ac:dyDescent="0.25">
      <c r="A639" t="s">
        <v>11</v>
      </c>
      <c r="B639">
        <v>28</v>
      </c>
      <c r="C639">
        <v>3</v>
      </c>
      <c r="D639">
        <v>0.17884922027587799</v>
      </c>
      <c r="E639">
        <v>183.14</v>
      </c>
      <c r="F639">
        <v>1</v>
      </c>
    </row>
    <row r="640" spans="1:6" hidden="1" x14ac:dyDescent="0.25">
      <c r="A640" t="s">
        <v>11</v>
      </c>
      <c r="B640">
        <v>29</v>
      </c>
      <c r="C640">
        <v>3</v>
      </c>
      <c r="D640">
        <v>0.18226718902587799</v>
      </c>
      <c r="E640">
        <v>128.74</v>
      </c>
      <c r="F640">
        <v>1.82</v>
      </c>
    </row>
    <row r="641" spans="1:6" hidden="1" x14ac:dyDescent="0.25">
      <c r="A641" t="s">
        <v>11</v>
      </c>
      <c r="B641">
        <v>30</v>
      </c>
      <c r="C641">
        <v>3</v>
      </c>
      <c r="D641">
        <v>0.17689609527587799</v>
      </c>
      <c r="E641">
        <v>181.14</v>
      </c>
      <c r="F641">
        <v>1</v>
      </c>
    </row>
    <row r="642" spans="1:6" hidden="1" x14ac:dyDescent="0.25">
      <c r="A642" t="s">
        <v>11</v>
      </c>
      <c r="B642">
        <v>31</v>
      </c>
      <c r="C642">
        <v>3</v>
      </c>
      <c r="D642">
        <v>0.17689609527587799</v>
      </c>
      <c r="E642">
        <v>181.14</v>
      </c>
      <c r="F642">
        <v>1</v>
      </c>
    </row>
    <row r="643" spans="1:6" hidden="1" x14ac:dyDescent="0.25">
      <c r="A643" t="s">
        <v>11</v>
      </c>
      <c r="B643">
        <v>1</v>
      </c>
      <c r="C643">
        <v>4</v>
      </c>
      <c r="D643">
        <v>0.20131015777587799</v>
      </c>
      <c r="E643">
        <v>206.14</v>
      </c>
      <c r="F643">
        <v>1</v>
      </c>
    </row>
    <row r="644" spans="1:6" hidden="1" x14ac:dyDescent="0.25">
      <c r="A644" t="s">
        <v>11</v>
      </c>
      <c r="B644">
        <v>3</v>
      </c>
      <c r="C644">
        <v>4</v>
      </c>
      <c r="D644">
        <v>0.20472812652587799</v>
      </c>
      <c r="E644">
        <v>146.51</v>
      </c>
      <c r="F644">
        <v>1.8</v>
      </c>
    </row>
    <row r="645" spans="1:6" hidden="1" x14ac:dyDescent="0.25">
      <c r="A645" t="s">
        <v>11</v>
      </c>
      <c r="B645">
        <v>4</v>
      </c>
      <c r="C645">
        <v>4</v>
      </c>
      <c r="D645">
        <v>0.20716953277587799</v>
      </c>
      <c r="E645">
        <v>212.14</v>
      </c>
      <c r="F645">
        <v>1</v>
      </c>
    </row>
    <row r="646" spans="1:6" hidden="1" x14ac:dyDescent="0.25">
      <c r="A646" t="s">
        <v>11</v>
      </c>
      <c r="B646">
        <v>5</v>
      </c>
      <c r="C646">
        <v>4</v>
      </c>
      <c r="D646">
        <v>0.20423984527587799</v>
      </c>
      <c r="E646">
        <v>209.14</v>
      </c>
      <c r="F646">
        <v>1</v>
      </c>
    </row>
    <row r="647" spans="1:6" hidden="1" x14ac:dyDescent="0.25">
      <c r="A647" t="s">
        <v>11</v>
      </c>
      <c r="B647">
        <v>6</v>
      </c>
      <c r="C647">
        <v>4</v>
      </c>
      <c r="D647">
        <v>0.20326328277587799</v>
      </c>
      <c r="E647">
        <v>208.14</v>
      </c>
      <c r="F647">
        <v>1</v>
      </c>
    </row>
    <row r="648" spans="1:6" hidden="1" x14ac:dyDescent="0.25">
      <c r="A648" t="s">
        <v>11</v>
      </c>
      <c r="B648">
        <v>7</v>
      </c>
      <c r="C648">
        <v>4</v>
      </c>
      <c r="D648">
        <v>0.20033359527587799</v>
      </c>
      <c r="E648">
        <v>205.14</v>
      </c>
      <c r="F648">
        <v>1</v>
      </c>
    </row>
    <row r="649" spans="1:6" hidden="1" x14ac:dyDescent="0.25">
      <c r="A649" t="s">
        <v>11</v>
      </c>
      <c r="B649">
        <v>10</v>
      </c>
      <c r="C649">
        <v>4</v>
      </c>
      <c r="D649">
        <v>0.19252109527587799</v>
      </c>
      <c r="E649">
        <v>197.14</v>
      </c>
      <c r="F649">
        <v>1</v>
      </c>
    </row>
    <row r="650" spans="1:6" hidden="1" x14ac:dyDescent="0.25">
      <c r="A650" t="s">
        <v>11</v>
      </c>
      <c r="B650">
        <v>11</v>
      </c>
      <c r="C650">
        <v>4</v>
      </c>
      <c r="D650">
        <v>0.19349765777587799</v>
      </c>
      <c r="E650">
        <v>198.14</v>
      </c>
      <c r="F650">
        <v>1</v>
      </c>
    </row>
    <row r="651" spans="1:6" hidden="1" x14ac:dyDescent="0.25">
      <c r="A651" t="s">
        <v>11</v>
      </c>
      <c r="B651">
        <v>12</v>
      </c>
      <c r="C651">
        <v>4</v>
      </c>
      <c r="D651">
        <v>0.18763828277587799</v>
      </c>
      <c r="E651">
        <v>192.14</v>
      </c>
      <c r="F651">
        <v>1</v>
      </c>
    </row>
    <row r="652" spans="1:6" hidden="1" x14ac:dyDescent="0.25">
      <c r="A652" t="s">
        <v>11</v>
      </c>
      <c r="B652">
        <v>13</v>
      </c>
      <c r="C652">
        <v>4</v>
      </c>
      <c r="D652">
        <v>0.18763828277587799</v>
      </c>
      <c r="E652">
        <v>192.14</v>
      </c>
      <c r="F652">
        <v>1</v>
      </c>
    </row>
    <row r="653" spans="1:6" hidden="1" x14ac:dyDescent="0.25">
      <c r="A653" t="s">
        <v>11</v>
      </c>
      <c r="B653">
        <v>14</v>
      </c>
      <c r="C653">
        <v>4</v>
      </c>
      <c r="D653">
        <v>0.18861484527587799</v>
      </c>
      <c r="E653">
        <v>193.14</v>
      </c>
      <c r="F653">
        <v>1</v>
      </c>
    </row>
    <row r="654" spans="1:6" hidden="1" x14ac:dyDescent="0.25">
      <c r="A654" t="s">
        <v>11</v>
      </c>
      <c r="B654">
        <v>17</v>
      </c>
      <c r="C654">
        <v>4</v>
      </c>
      <c r="D654">
        <v>0.18861484527587799</v>
      </c>
      <c r="E654">
        <v>193.14</v>
      </c>
      <c r="F654">
        <v>1</v>
      </c>
    </row>
    <row r="655" spans="1:6" hidden="1" x14ac:dyDescent="0.25">
      <c r="A655" t="s">
        <v>11</v>
      </c>
      <c r="B655">
        <v>18</v>
      </c>
      <c r="C655">
        <v>4</v>
      </c>
      <c r="D655">
        <v>0.19349765777587799</v>
      </c>
      <c r="E655">
        <v>198.14</v>
      </c>
      <c r="F655">
        <v>1</v>
      </c>
    </row>
    <row r="656" spans="1:6" hidden="1" x14ac:dyDescent="0.25">
      <c r="A656" t="s">
        <v>11</v>
      </c>
      <c r="B656">
        <v>19</v>
      </c>
      <c r="C656">
        <v>4</v>
      </c>
      <c r="D656">
        <v>0.19593906402587799</v>
      </c>
      <c r="E656">
        <v>137.46</v>
      </c>
      <c r="F656">
        <v>1.86</v>
      </c>
    </row>
    <row r="657" spans="1:6" hidden="1" x14ac:dyDescent="0.25">
      <c r="A657" t="s">
        <v>11</v>
      </c>
      <c r="B657">
        <v>20</v>
      </c>
      <c r="C657">
        <v>4</v>
      </c>
      <c r="D657">
        <v>0.19349765777587799</v>
      </c>
      <c r="E657">
        <v>198.14</v>
      </c>
      <c r="F657">
        <v>1</v>
      </c>
    </row>
    <row r="658" spans="1:6" hidden="1" x14ac:dyDescent="0.25">
      <c r="A658" t="s">
        <v>11</v>
      </c>
      <c r="B658">
        <v>21</v>
      </c>
      <c r="C658">
        <v>4</v>
      </c>
      <c r="D658">
        <v>0.19252109527587799</v>
      </c>
      <c r="E658">
        <v>197.14</v>
      </c>
      <c r="F658">
        <v>1</v>
      </c>
    </row>
    <row r="659" spans="1:6" hidden="1" x14ac:dyDescent="0.25">
      <c r="A659" t="s">
        <v>11</v>
      </c>
      <c r="B659">
        <v>24</v>
      </c>
      <c r="C659">
        <v>4</v>
      </c>
      <c r="D659">
        <v>0.19349765777587799</v>
      </c>
      <c r="E659">
        <v>198.14</v>
      </c>
      <c r="F659">
        <v>1</v>
      </c>
    </row>
    <row r="660" spans="1:6" hidden="1" x14ac:dyDescent="0.25">
      <c r="A660" t="s">
        <v>11</v>
      </c>
      <c r="B660">
        <v>25</v>
      </c>
      <c r="C660">
        <v>4</v>
      </c>
      <c r="D660">
        <v>0.19056797027587799</v>
      </c>
      <c r="E660">
        <v>195.14</v>
      </c>
      <c r="F660">
        <v>1</v>
      </c>
    </row>
    <row r="661" spans="1:6" hidden="1" x14ac:dyDescent="0.25">
      <c r="A661" t="s">
        <v>11</v>
      </c>
      <c r="B661">
        <v>26</v>
      </c>
      <c r="C661">
        <v>4</v>
      </c>
      <c r="D661">
        <v>0.19838047027587799</v>
      </c>
      <c r="E661">
        <v>139.61000000000001</v>
      </c>
      <c r="F661">
        <v>1.84</v>
      </c>
    </row>
    <row r="662" spans="1:6" hidden="1" x14ac:dyDescent="0.25">
      <c r="A662" t="s">
        <v>11</v>
      </c>
      <c r="B662">
        <v>27</v>
      </c>
      <c r="C662">
        <v>4</v>
      </c>
      <c r="D662">
        <v>0.19838047027587799</v>
      </c>
      <c r="E662">
        <v>203.14</v>
      </c>
      <c r="F662">
        <v>1</v>
      </c>
    </row>
    <row r="663" spans="1:6" hidden="1" x14ac:dyDescent="0.25">
      <c r="A663" t="s">
        <v>11</v>
      </c>
      <c r="B663">
        <v>28</v>
      </c>
      <c r="C663">
        <v>4</v>
      </c>
      <c r="D663">
        <v>0.19447422027587799</v>
      </c>
      <c r="E663">
        <v>199.14</v>
      </c>
      <c r="F663">
        <v>1</v>
      </c>
    </row>
    <row r="664" spans="1:6" hidden="1" x14ac:dyDescent="0.25">
      <c r="A664" t="s">
        <v>11</v>
      </c>
      <c r="B664">
        <v>1</v>
      </c>
      <c r="C664">
        <v>5</v>
      </c>
      <c r="D664">
        <v>0.21107578277587799</v>
      </c>
      <c r="E664">
        <v>216.14</v>
      </c>
      <c r="F664">
        <v>1</v>
      </c>
    </row>
    <row r="665" spans="1:6" hidden="1" x14ac:dyDescent="0.25">
      <c r="A665" t="s">
        <v>11</v>
      </c>
      <c r="B665">
        <v>2</v>
      </c>
      <c r="C665">
        <v>5</v>
      </c>
      <c r="D665">
        <v>0.21498203277587799</v>
      </c>
      <c r="E665">
        <v>220.14</v>
      </c>
      <c r="F665">
        <v>1</v>
      </c>
    </row>
    <row r="666" spans="1:6" hidden="1" x14ac:dyDescent="0.25">
      <c r="A666" t="s">
        <v>11</v>
      </c>
      <c r="B666">
        <v>3</v>
      </c>
      <c r="C666">
        <v>5</v>
      </c>
      <c r="D666">
        <v>0.22279453277587799</v>
      </c>
      <c r="E666">
        <v>155.99</v>
      </c>
      <c r="F666">
        <v>1.86</v>
      </c>
    </row>
    <row r="667" spans="1:6" hidden="1" x14ac:dyDescent="0.25">
      <c r="A667" t="s">
        <v>11</v>
      </c>
      <c r="B667">
        <v>4</v>
      </c>
      <c r="C667">
        <v>5</v>
      </c>
      <c r="D667">
        <v>0.21791172027587799</v>
      </c>
      <c r="E667">
        <v>155.13</v>
      </c>
      <c r="F667">
        <v>1.83</v>
      </c>
    </row>
    <row r="668" spans="1:6" hidden="1" x14ac:dyDescent="0.25">
      <c r="A668" t="s">
        <v>11</v>
      </c>
      <c r="B668">
        <v>5</v>
      </c>
      <c r="C668">
        <v>5</v>
      </c>
      <c r="D668">
        <v>0.22279453277587799</v>
      </c>
      <c r="E668">
        <v>228.14</v>
      </c>
      <c r="F668">
        <v>1</v>
      </c>
    </row>
    <row r="669" spans="1:6" hidden="1" x14ac:dyDescent="0.25">
      <c r="A669" t="s">
        <v>11</v>
      </c>
      <c r="B669">
        <v>8</v>
      </c>
      <c r="C669">
        <v>5</v>
      </c>
      <c r="D669">
        <v>0.21302890777587799</v>
      </c>
      <c r="E669">
        <v>218.14</v>
      </c>
      <c r="F669">
        <v>1</v>
      </c>
    </row>
    <row r="670" spans="1:6" hidden="1" x14ac:dyDescent="0.25">
      <c r="A670" t="s">
        <v>11</v>
      </c>
      <c r="B670">
        <v>9</v>
      </c>
      <c r="C670">
        <v>5</v>
      </c>
      <c r="D670">
        <v>0.21009922027587799</v>
      </c>
      <c r="E670">
        <v>215.14</v>
      </c>
      <c r="F670">
        <v>1</v>
      </c>
    </row>
    <row r="671" spans="1:6" hidden="1" x14ac:dyDescent="0.25">
      <c r="A671" t="s">
        <v>11</v>
      </c>
      <c r="B671">
        <v>10</v>
      </c>
      <c r="C671">
        <v>5</v>
      </c>
      <c r="D671">
        <v>0.20912265777587799</v>
      </c>
      <c r="E671">
        <v>146.41</v>
      </c>
      <c r="F671">
        <v>1.86</v>
      </c>
    </row>
    <row r="672" spans="1:6" hidden="1" x14ac:dyDescent="0.25">
      <c r="A672" t="s">
        <v>11</v>
      </c>
      <c r="B672">
        <v>11</v>
      </c>
      <c r="C672">
        <v>5</v>
      </c>
      <c r="D672">
        <v>0.20912265777587799</v>
      </c>
      <c r="E672">
        <v>214.14</v>
      </c>
      <c r="F672">
        <v>1</v>
      </c>
    </row>
    <row r="673" spans="1:6" hidden="1" x14ac:dyDescent="0.25">
      <c r="A673" t="s">
        <v>11</v>
      </c>
      <c r="B673">
        <v>12</v>
      </c>
      <c r="C673">
        <v>5</v>
      </c>
      <c r="D673">
        <v>0.20912265777587799</v>
      </c>
      <c r="E673">
        <v>214.14</v>
      </c>
      <c r="F673">
        <v>1</v>
      </c>
    </row>
    <row r="674" spans="1:6" hidden="1" x14ac:dyDescent="0.25">
      <c r="A674" t="s">
        <v>11</v>
      </c>
      <c r="B674">
        <v>15</v>
      </c>
      <c r="C674">
        <v>5</v>
      </c>
      <c r="D674">
        <v>0.21009922027587799</v>
      </c>
      <c r="E674">
        <v>215.14</v>
      </c>
      <c r="F674">
        <v>1</v>
      </c>
    </row>
    <row r="675" spans="1:6" hidden="1" x14ac:dyDescent="0.25">
      <c r="A675" t="s">
        <v>11</v>
      </c>
      <c r="B675">
        <v>16</v>
      </c>
      <c r="C675">
        <v>5</v>
      </c>
      <c r="D675">
        <v>0.21693515777587799</v>
      </c>
      <c r="E675">
        <v>222.14</v>
      </c>
      <c r="F675">
        <v>1</v>
      </c>
    </row>
    <row r="676" spans="1:6" hidden="1" x14ac:dyDescent="0.25">
      <c r="A676" t="s">
        <v>11</v>
      </c>
      <c r="B676">
        <v>17</v>
      </c>
      <c r="C676">
        <v>5</v>
      </c>
      <c r="D676">
        <v>0.21888828277587799</v>
      </c>
      <c r="E676">
        <v>154.24</v>
      </c>
      <c r="F676">
        <v>1.83</v>
      </c>
    </row>
    <row r="677" spans="1:6" hidden="1" x14ac:dyDescent="0.25">
      <c r="A677" t="s">
        <v>11</v>
      </c>
      <c r="B677">
        <v>18</v>
      </c>
      <c r="C677">
        <v>5</v>
      </c>
      <c r="D677">
        <v>0.50892734527587802</v>
      </c>
      <c r="E677">
        <v>452.64</v>
      </c>
      <c r="F677">
        <v>1.83</v>
      </c>
    </row>
    <row r="678" spans="1:6" hidden="1" x14ac:dyDescent="0.25">
      <c r="A678" t="s">
        <v>11</v>
      </c>
      <c r="B678">
        <v>19</v>
      </c>
      <c r="C678">
        <v>5</v>
      </c>
      <c r="D678">
        <v>0.64662265777587802</v>
      </c>
      <c r="E678">
        <v>662.14</v>
      </c>
      <c r="F678">
        <v>1</v>
      </c>
    </row>
    <row r="679" spans="1:6" hidden="1" x14ac:dyDescent="0.25">
      <c r="A679" t="s">
        <v>11</v>
      </c>
      <c r="B679">
        <v>22</v>
      </c>
      <c r="C679">
        <v>5</v>
      </c>
      <c r="D679">
        <v>0.80189609527587802</v>
      </c>
      <c r="E679">
        <v>821.14</v>
      </c>
      <c r="F679">
        <v>1</v>
      </c>
    </row>
    <row r="680" spans="1:6" hidden="1" x14ac:dyDescent="0.25">
      <c r="A680" t="s">
        <v>11</v>
      </c>
      <c r="B680">
        <v>23</v>
      </c>
      <c r="C680">
        <v>5</v>
      </c>
      <c r="D680">
        <v>0.64564609527587802</v>
      </c>
      <c r="E680">
        <v>661.14</v>
      </c>
      <c r="F680">
        <v>1</v>
      </c>
    </row>
    <row r="681" spans="1:6" hidden="1" x14ac:dyDescent="0.25">
      <c r="A681" t="s">
        <v>11</v>
      </c>
      <c r="B681">
        <v>24</v>
      </c>
      <c r="C681">
        <v>5</v>
      </c>
      <c r="D681">
        <v>0.64564609527587802</v>
      </c>
      <c r="E681">
        <v>661.14</v>
      </c>
      <c r="F681">
        <v>1</v>
      </c>
    </row>
    <row r="682" spans="1:6" hidden="1" x14ac:dyDescent="0.25">
      <c r="A682" t="s">
        <v>11</v>
      </c>
      <c r="B682">
        <v>25</v>
      </c>
      <c r="C682">
        <v>5</v>
      </c>
      <c r="D682">
        <v>0.64466953277587802</v>
      </c>
      <c r="E682">
        <v>660.14</v>
      </c>
      <c r="F682">
        <v>1</v>
      </c>
    </row>
    <row r="683" spans="1:6" hidden="1" x14ac:dyDescent="0.25">
      <c r="A683" t="s">
        <v>11</v>
      </c>
      <c r="B683">
        <v>26</v>
      </c>
      <c r="C683">
        <v>5</v>
      </c>
      <c r="D683">
        <v>0.64955234527587802</v>
      </c>
      <c r="E683">
        <v>665.14</v>
      </c>
      <c r="F683">
        <v>1</v>
      </c>
    </row>
    <row r="684" spans="1:6" hidden="1" x14ac:dyDescent="0.25">
      <c r="A684" t="s">
        <v>11</v>
      </c>
      <c r="B684">
        <v>30</v>
      </c>
      <c r="C684">
        <v>5</v>
      </c>
      <c r="D684">
        <v>0.65150547027587802</v>
      </c>
      <c r="E684">
        <v>449.24</v>
      </c>
      <c r="F684">
        <v>1.94</v>
      </c>
    </row>
    <row r="685" spans="1:6" hidden="1" x14ac:dyDescent="0.25">
      <c r="A685" t="s">
        <v>11</v>
      </c>
      <c r="B685">
        <v>31</v>
      </c>
      <c r="C685">
        <v>5</v>
      </c>
      <c r="D685">
        <v>0.64369297027587802</v>
      </c>
      <c r="E685">
        <v>659.14</v>
      </c>
      <c r="F685">
        <v>1</v>
      </c>
    </row>
    <row r="686" spans="1:6" hidden="1" x14ac:dyDescent="0.25">
      <c r="A686" t="s">
        <v>11</v>
      </c>
      <c r="B686">
        <v>1</v>
      </c>
      <c r="C686">
        <v>6</v>
      </c>
      <c r="D686">
        <v>0.75160312652587802</v>
      </c>
      <c r="E686">
        <v>769.64</v>
      </c>
      <c r="F686">
        <v>1</v>
      </c>
    </row>
    <row r="687" spans="1:6" hidden="1" x14ac:dyDescent="0.25">
      <c r="A687" t="s">
        <v>11</v>
      </c>
      <c r="B687">
        <v>2</v>
      </c>
      <c r="C687">
        <v>6</v>
      </c>
      <c r="D687">
        <v>0.66420078277587802</v>
      </c>
      <c r="E687">
        <v>680.14</v>
      </c>
      <c r="F687">
        <v>1</v>
      </c>
    </row>
    <row r="688" spans="1:6" hidden="1" x14ac:dyDescent="0.25">
      <c r="A688" t="s">
        <v>11</v>
      </c>
      <c r="B688">
        <v>5</v>
      </c>
      <c r="C688">
        <v>6</v>
      </c>
      <c r="D688">
        <v>0.66127109527587802</v>
      </c>
      <c r="E688">
        <v>677.14</v>
      </c>
      <c r="F688">
        <v>1</v>
      </c>
    </row>
    <row r="689" spans="1:6" hidden="1" x14ac:dyDescent="0.25">
      <c r="A689" t="s">
        <v>11</v>
      </c>
      <c r="B689">
        <v>6</v>
      </c>
      <c r="C689">
        <v>6</v>
      </c>
      <c r="D689">
        <v>0.66713047027587802</v>
      </c>
      <c r="E689">
        <v>683.14</v>
      </c>
      <c r="F689">
        <v>1</v>
      </c>
    </row>
    <row r="690" spans="1:6" hidden="1" x14ac:dyDescent="0.25">
      <c r="A690" t="s">
        <v>11</v>
      </c>
      <c r="B690">
        <v>7</v>
      </c>
      <c r="C690">
        <v>6</v>
      </c>
      <c r="D690">
        <v>0.66713047027587802</v>
      </c>
      <c r="E690">
        <v>683.14</v>
      </c>
      <c r="F690">
        <v>1</v>
      </c>
    </row>
    <row r="691" spans="1:6" hidden="1" x14ac:dyDescent="0.25">
      <c r="A691" t="s">
        <v>11</v>
      </c>
      <c r="B691">
        <v>8</v>
      </c>
      <c r="C691">
        <v>6</v>
      </c>
      <c r="D691">
        <v>0.66029453277587802</v>
      </c>
      <c r="E691">
        <v>676.14</v>
      </c>
      <c r="F691">
        <v>1</v>
      </c>
    </row>
    <row r="692" spans="1:6" hidden="1" x14ac:dyDescent="0.25">
      <c r="A692" t="s">
        <v>11</v>
      </c>
      <c r="B692">
        <v>9</v>
      </c>
      <c r="C692">
        <v>6</v>
      </c>
      <c r="D692">
        <v>0.65638828277587802</v>
      </c>
      <c r="E692">
        <v>672.14</v>
      </c>
      <c r="F692">
        <v>1</v>
      </c>
    </row>
    <row r="693" spans="1:6" hidden="1" x14ac:dyDescent="0.25">
      <c r="A693" t="s">
        <v>11</v>
      </c>
      <c r="B693">
        <v>11</v>
      </c>
      <c r="C693">
        <v>6</v>
      </c>
      <c r="D693">
        <v>0.68373203277587802</v>
      </c>
      <c r="E693">
        <v>243.42</v>
      </c>
      <c r="F693">
        <v>2.88</v>
      </c>
    </row>
    <row r="694" spans="1:6" hidden="1" x14ac:dyDescent="0.25">
      <c r="A694" t="s">
        <v>11</v>
      </c>
      <c r="B694">
        <v>12</v>
      </c>
      <c r="C694">
        <v>6</v>
      </c>
      <c r="D694">
        <v>0.69349765777587802</v>
      </c>
      <c r="E694">
        <v>710.14</v>
      </c>
      <c r="F694">
        <v>1</v>
      </c>
    </row>
    <row r="695" spans="1:6" hidden="1" x14ac:dyDescent="0.25">
      <c r="A695" t="s">
        <v>11</v>
      </c>
      <c r="B695">
        <v>13</v>
      </c>
      <c r="C695">
        <v>6</v>
      </c>
      <c r="D695">
        <v>0.65834140777587802</v>
      </c>
      <c r="E695">
        <v>674.14</v>
      </c>
      <c r="F695">
        <v>1</v>
      </c>
    </row>
    <row r="696" spans="1:6" hidden="1" x14ac:dyDescent="0.25">
      <c r="A696" t="s">
        <v>11</v>
      </c>
      <c r="B696">
        <v>14</v>
      </c>
      <c r="C696">
        <v>6</v>
      </c>
      <c r="D696">
        <v>0.66127109527587802</v>
      </c>
      <c r="E696">
        <v>677.14</v>
      </c>
      <c r="F696">
        <v>1</v>
      </c>
    </row>
    <row r="697" spans="1:6" hidden="1" x14ac:dyDescent="0.25">
      <c r="A697" t="s">
        <v>11</v>
      </c>
      <c r="B697">
        <v>15</v>
      </c>
      <c r="C697">
        <v>6</v>
      </c>
      <c r="D697">
        <v>0.46644687652587802</v>
      </c>
      <c r="E697">
        <v>255.04</v>
      </c>
      <c r="F697">
        <v>1.96</v>
      </c>
    </row>
    <row r="698" spans="1:6" hidden="1" x14ac:dyDescent="0.25">
      <c r="A698" t="s">
        <v>11</v>
      </c>
      <c r="B698">
        <v>16</v>
      </c>
      <c r="C698">
        <v>6</v>
      </c>
      <c r="D698">
        <v>0.82240390777587802</v>
      </c>
      <c r="E698">
        <v>842.14</v>
      </c>
      <c r="F698">
        <v>1</v>
      </c>
    </row>
    <row r="699" spans="1:6" hidden="1" x14ac:dyDescent="0.25">
      <c r="A699" t="s">
        <v>11</v>
      </c>
      <c r="B699">
        <v>19</v>
      </c>
      <c r="C699">
        <v>6</v>
      </c>
      <c r="D699">
        <v>0.66908359527587802</v>
      </c>
      <c r="E699">
        <v>685.14</v>
      </c>
      <c r="F699">
        <v>1</v>
      </c>
    </row>
    <row r="700" spans="1:6" hidden="1" x14ac:dyDescent="0.25">
      <c r="A700" t="s">
        <v>11</v>
      </c>
      <c r="B700">
        <v>20</v>
      </c>
      <c r="C700">
        <v>6</v>
      </c>
      <c r="D700">
        <v>0.66322422027587802</v>
      </c>
      <c r="E700">
        <v>679.14</v>
      </c>
      <c r="F700">
        <v>1</v>
      </c>
    </row>
    <row r="701" spans="1:6" hidden="1" x14ac:dyDescent="0.25">
      <c r="A701" t="s">
        <v>11</v>
      </c>
      <c r="B701">
        <v>21</v>
      </c>
      <c r="C701">
        <v>6</v>
      </c>
      <c r="D701">
        <v>0.66810703277587802</v>
      </c>
      <c r="E701">
        <v>684.14</v>
      </c>
      <c r="F701">
        <v>1</v>
      </c>
    </row>
    <row r="702" spans="1:6" hidden="1" x14ac:dyDescent="0.25">
      <c r="A702" t="s">
        <v>11</v>
      </c>
      <c r="B702">
        <v>22</v>
      </c>
      <c r="C702">
        <v>6</v>
      </c>
      <c r="D702">
        <v>0.66810703277587802</v>
      </c>
      <c r="E702">
        <v>684.14</v>
      </c>
      <c r="F702">
        <v>1</v>
      </c>
    </row>
    <row r="703" spans="1:6" hidden="1" x14ac:dyDescent="0.25">
      <c r="A703" t="s">
        <v>11</v>
      </c>
      <c r="B703">
        <v>27</v>
      </c>
      <c r="C703">
        <v>6</v>
      </c>
      <c r="D703">
        <v>0.67298984527587802</v>
      </c>
      <c r="E703">
        <v>237.56</v>
      </c>
      <c r="F703">
        <v>2.9</v>
      </c>
    </row>
    <row r="704" spans="1:6" hidden="1" x14ac:dyDescent="0.25">
      <c r="A704" t="s">
        <v>11</v>
      </c>
      <c r="B704">
        <v>28</v>
      </c>
      <c r="C704">
        <v>6</v>
      </c>
      <c r="D704">
        <v>0.67396640777587802</v>
      </c>
      <c r="E704">
        <v>241.11</v>
      </c>
      <c r="F704">
        <v>2.86</v>
      </c>
    </row>
    <row r="705" spans="1:6" hidden="1" x14ac:dyDescent="0.25">
      <c r="A705" t="s">
        <v>11</v>
      </c>
      <c r="B705">
        <v>29</v>
      </c>
      <c r="C705">
        <v>6</v>
      </c>
      <c r="D705">
        <v>0.83509922027587802</v>
      </c>
      <c r="E705">
        <v>256.06</v>
      </c>
      <c r="F705">
        <v>3.34</v>
      </c>
    </row>
    <row r="706" spans="1:6" hidden="1" x14ac:dyDescent="0.25">
      <c r="A706" t="s">
        <v>11</v>
      </c>
      <c r="B706">
        <v>30</v>
      </c>
      <c r="C706">
        <v>6</v>
      </c>
      <c r="D706">
        <v>0.83509922027587802</v>
      </c>
      <c r="E706">
        <v>251.17</v>
      </c>
      <c r="F706">
        <v>3.4</v>
      </c>
    </row>
    <row r="707" spans="1:6" hidden="1" x14ac:dyDescent="0.25">
      <c r="A707" t="s">
        <v>11</v>
      </c>
      <c r="B707">
        <v>1</v>
      </c>
      <c r="C707">
        <v>7</v>
      </c>
      <c r="D707">
        <v>0.85072422027587802</v>
      </c>
      <c r="E707">
        <v>257.98</v>
      </c>
      <c r="F707">
        <v>3.38</v>
      </c>
    </row>
    <row r="708" spans="1:6" hidden="1" x14ac:dyDescent="0.25">
      <c r="A708" t="s">
        <v>11</v>
      </c>
      <c r="B708">
        <v>2</v>
      </c>
      <c r="C708">
        <v>7</v>
      </c>
      <c r="D708">
        <v>0.85072422027587802</v>
      </c>
      <c r="E708">
        <v>257.98</v>
      </c>
      <c r="F708">
        <v>3.38</v>
      </c>
    </row>
    <row r="709" spans="1:6" hidden="1" x14ac:dyDescent="0.25">
      <c r="A709" t="s">
        <v>11</v>
      </c>
      <c r="B709">
        <v>3</v>
      </c>
      <c r="C709">
        <v>7</v>
      </c>
      <c r="D709">
        <v>0.68373203277587802</v>
      </c>
      <c r="E709">
        <v>244.51</v>
      </c>
      <c r="F709">
        <v>2.86</v>
      </c>
    </row>
    <row r="710" spans="1:6" hidden="1" x14ac:dyDescent="0.25">
      <c r="A710" t="s">
        <v>11</v>
      </c>
      <c r="B710">
        <v>4</v>
      </c>
      <c r="C710">
        <v>7</v>
      </c>
      <c r="D710">
        <v>0.27943515777587802</v>
      </c>
      <c r="E710">
        <v>99.59</v>
      </c>
      <c r="F710">
        <v>2.87</v>
      </c>
    </row>
    <row r="711" spans="1:6" hidden="1" x14ac:dyDescent="0.25">
      <c r="A711" t="s">
        <v>11</v>
      </c>
      <c r="B711">
        <v>5</v>
      </c>
      <c r="C711">
        <v>7</v>
      </c>
      <c r="D711">
        <v>0.26576328277587802</v>
      </c>
      <c r="E711">
        <v>96.67</v>
      </c>
      <c r="F711">
        <v>2.82</v>
      </c>
    </row>
    <row r="712" spans="1:6" hidden="1" x14ac:dyDescent="0.25">
      <c r="A712" t="s">
        <v>11</v>
      </c>
      <c r="B712">
        <v>6</v>
      </c>
      <c r="C712">
        <v>7</v>
      </c>
      <c r="D712">
        <v>0.27064609527587802</v>
      </c>
      <c r="E712">
        <v>96.36</v>
      </c>
      <c r="F712">
        <v>2.88</v>
      </c>
    </row>
    <row r="713" spans="1:6" hidden="1" x14ac:dyDescent="0.25">
      <c r="A713" t="s">
        <v>11</v>
      </c>
      <c r="B713">
        <v>7</v>
      </c>
      <c r="C713">
        <v>7</v>
      </c>
      <c r="D713">
        <v>0.84681797027587802</v>
      </c>
      <c r="E713">
        <v>253.94</v>
      </c>
      <c r="F713">
        <v>3.41</v>
      </c>
    </row>
    <row r="714" spans="1:6" hidden="1" x14ac:dyDescent="0.25">
      <c r="A714" t="s">
        <v>11</v>
      </c>
      <c r="B714">
        <v>8</v>
      </c>
      <c r="C714">
        <v>7</v>
      </c>
      <c r="D714">
        <v>0.84681797027587802</v>
      </c>
      <c r="E714">
        <v>256.76</v>
      </c>
      <c r="F714">
        <v>3.38</v>
      </c>
    </row>
    <row r="715" spans="1:6" hidden="1" x14ac:dyDescent="0.25">
      <c r="A715" t="s">
        <v>11</v>
      </c>
      <c r="B715">
        <v>9</v>
      </c>
      <c r="C715">
        <v>7</v>
      </c>
      <c r="D715">
        <v>0.84681797027587802</v>
      </c>
      <c r="E715">
        <v>256.76</v>
      </c>
      <c r="F715">
        <v>3.38</v>
      </c>
    </row>
    <row r="716" spans="1:6" hidden="1" x14ac:dyDescent="0.25">
      <c r="A716" t="s">
        <v>11</v>
      </c>
      <c r="B716">
        <v>10</v>
      </c>
      <c r="C716">
        <v>7</v>
      </c>
      <c r="D716">
        <v>0.67982578277587802</v>
      </c>
      <c r="E716">
        <v>241.09</v>
      </c>
      <c r="F716">
        <v>2.89</v>
      </c>
    </row>
    <row r="717" spans="1:6" hidden="1" x14ac:dyDescent="0.25">
      <c r="A717" t="s">
        <v>11</v>
      </c>
      <c r="B717">
        <v>11</v>
      </c>
      <c r="C717">
        <v>7</v>
      </c>
      <c r="D717">
        <v>0.83705234527587802</v>
      </c>
      <c r="E717">
        <v>251.2</v>
      </c>
      <c r="F717">
        <v>3.41</v>
      </c>
    </row>
    <row r="718" spans="1:6" hidden="1" x14ac:dyDescent="0.25">
      <c r="A718" t="s">
        <v>11</v>
      </c>
      <c r="B718">
        <v>12</v>
      </c>
      <c r="C718">
        <v>7</v>
      </c>
      <c r="D718">
        <v>0.83705234527587802</v>
      </c>
      <c r="E718">
        <v>251.5</v>
      </c>
      <c r="F718">
        <v>3.41</v>
      </c>
    </row>
    <row r="719" spans="1:6" hidden="1" x14ac:dyDescent="0.25">
      <c r="A719" t="s">
        <v>11</v>
      </c>
      <c r="B719">
        <v>13</v>
      </c>
      <c r="C719">
        <v>7</v>
      </c>
      <c r="D719">
        <v>0.83900547027587802</v>
      </c>
      <c r="E719">
        <v>252.36</v>
      </c>
      <c r="F719">
        <v>3.4</v>
      </c>
    </row>
    <row r="720" spans="1:6" hidden="1" x14ac:dyDescent="0.25">
      <c r="A720" t="s">
        <v>11</v>
      </c>
      <c r="B720">
        <v>14</v>
      </c>
      <c r="C720">
        <v>7</v>
      </c>
      <c r="D720">
        <v>0.83900547027587802</v>
      </c>
      <c r="E720">
        <v>251.56</v>
      </c>
      <c r="F720">
        <v>3.42</v>
      </c>
    </row>
    <row r="721" spans="1:6" hidden="1" x14ac:dyDescent="0.25">
      <c r="A721" t="s">
        <v>11</v>
      </c>
      <c r="B721">
        <v>15</v>
      </c>
      <c r="C721">
        <v>7</v>
      </c>
      <c r="D721">
        <v>0.83998203277587802</v>
      </c>
      <c r="E721">
        <v>252.74</v>
      </c>
      <c r="F721">
        <v>3.4</v>
      </c>
    </row>
    <row r="722" spans="1:6" hidden="1" x14ac:dyDescent="0.25">
      <c r="A722" t="s">
        <v>11</v>
      </c>
      <c r="B722">
        <v>17</v>
      </c>
      <c r="C722">
        <v>7</v>
      </c>
      <c r="D722">
        <v>0.67689609527587802</v>
      </c>
      <c r="E722">
        <v>693.14</v>
      </c>
      <c r="F722">
        <v>1</v>
      </c>
    </row>
    <row r="723" spans="1:6" hidden="1" x14ac:dyDescent="0.25">
      <c r="A723" t="s">
        <v>11</v>
      </c>
      <c r="B723">
        <v>18</v>
      </c>
      <c r="C723">
        <v>7</v>
      </c>
      <c r="D723">
        <v>0.68275547027587802</v>
      </c>
      <c r="E723">
        <v>699.14</v>
      </c>
      <c r="F723">
        <v>1</v>
      </c>
    </row>
    <row r="724" spans="1:6" hidden="1" x14ac:dyDescent="0.25">
      <c r="A724" t="s">
        <v>11</v>
      </c>
      <c r="B724">
        <v>19</v>
      </c>
      <c r="C724">
        <v>7</v>
      </c>
      <c r="D724">
        <v>0.68177890777587802</v>
      </c>
      <c r="E724">
        <v>698.14</v>
      </c>
      <c r="F724">
        <v>1</v>
      </c>
    </row>
    <row r="725" spans="1:6" hidden="1" x14ac:dyDescent="0.25">
      <c r="A725" t="s">
        <v>11</v>
      </c>
      <c r="B725">
        <v>20</v>
      </c>
      <c r="C725">
        <v>7</v>
      </c>
      <c r="D725">
        <v>0.68177890777587802</v>
      </c>
      <c r="E725">
        <v>698.14</v>
      </c>
      <c r="F725">
        <v>1</v>
      </c>
    </row>
    <row r="726" spans="1:6" hidden="1" x14ac:dyDescent="0.25">
      <c r="A726" t="s">
        <v>11</v>
      </c>
      <c r="B726">
        <v>21</v>
      </c>
      <c r="C726">
        <v>7</v>
      </c>
      <c r="D726">
        <v>0.67982578277587802</v>
      </c>
      <c r="E726">
        <v>696.14</v>
      </c>
      <c r="F726">
        <v>1</v>
      </c>
    </row>
    <row r="727" spans="1:6" hidden="1" x14ac:dyDescent="0.25">
      <c r="A727" t="s">
        <v>11</v>
      </c>
      <c r="B727">
        <v>24</v>
      </c>
      <c r="C727">
        <v>7</v>
      </c>
      <c r="D727">
        <v>0.67982578277587802</v>
      </c>
      <c r="E727">
        <v>696.14</v>
      </c>
      <c r="F727">
        <v>1</v>
      </c>
    </row>
    <row r="728" spans="1:6" hidden="1" x14ac:dyDescent="0.25">
      <c r="A728" t="s">
        <v>11</v>
      </c>
      <c r="B728">
        <v>25</v>
      </c>
      <c r="C728">
        <v>7</v>
      </c>
      <c r="D728">
        <v>0.67787265777587802</v>
      </c>
      <c r="E728">
        <v>694.14</v>
      </c>
      <c r="F728">
        <v>1</v>
      </c>
    </row>
    <row r="729" spans="1:6" hidden="1" x14ac:dyDescent="0.25">
      <c r="A729" t="s">
        <v>11</v>
      </c>
      <c r="B729">
        <v>26</v>
      </c>
      <c r="C729">
        <v>7</v>
      </c>
      <c r="D729">
        <v>0.68470859527587802</v>
      </c>
      <c r="E729">
        <v>701.14</v>
      </c>
      <c r="F729">
        <v>1</v>
      </c>
    </row>
    <row r="730" spans="1:6" hidden="1" x14ac:dyDescent="0.25">
      <c r="A730" t="s">
        <v>11</v>
      </c>
      <c r="B730">
        <v>27</v>
      </c>
      <c r="C730">
        <v>7</v>
      </c>
      <c r="D730">
        <v>0.68373203277587802</v>
      </c>
      <c r="E730">
        <v>700.14</v>
      </c>
      <c r="F730">
        <v>1</v>
      </c>
    </row>
    <row r="731" spans="1:6" hidden="1" x14ac:dyDescent="0.25">
      <c r="A731" t="s">
        <v>11</v>
      </c>
      <c r="B731">
        <v>28</v>
      </c>
      <c r="C731">
        <v>7</v>
      </c>
      <c r="D731">
        <v>0.75795078277587802</v>
      </c>
      <c r="E731">
        <v>548.29</v>
      </c>
      <c r="F731">
        <v>1.95</v>
      </c>
    </row>
    <row r="732" spans="1:6" hidden="1" x14ac:dyDescent="0.25">
      <c r="A732" t="s">
        <v>11</v>
      </c>
      <c r="B732">
        <v>31</v>
      </c>
      <c r="C732">
        <v>7</v>
      </c>
      <c r="D732">
        <v>0.68177890777587802</v>
      </c>
      <c r="E732">
        <v>698.14</v>
      </c>
      <c r="F732">
        <v>1</v>
      </c>
    </row>
    <row r="733" spans="1:6" hidden="1" x14ac:dyDescent="0.25">
      <c r="A733" t="s">
        <v>11</v>
      </c>
      <c r="B733">
        <v>1</v>
      </c>
      <c r="C733">
        <v>8</v>
      </c>
      <c r="D733">
        <v>0.71107578277587802</v>
      </c>
      <c r="E733">
        <v>728.14</v>
      </c>
      <c r="F733">
        <v>1</v>
      </c>
    </row>
    <row r="734" spans="1:6" hidden="1" x14ac:dyDescent="0.25">
      <c r="A734" t="s">
        <v>11</v>
      </c>
      <c r="B734">
        <v>2</v>
      </c>
      <c r="C734">
        <v>8</v>
      </c>
      <c r="D734">
        <v>0.69838047027587802</v>
      </c>
      <c r="E734">
        <v>483.02</v>
      </c>
      <c r="F734">
        <v>1.93</v>
      </c>
    </row>
    <row r="735" spans="1:6" hidden="1" x14ac:dyDescent="0.25">
      <c r="A735" t="s">
        <v>11</v>
      </c>
      <c r="B735">
        <v>3</v>
      </c>
      <c r="C735">
        <v>8</v>
      </c>
      <c r="D735">
        <v>0.70033359527587802</v>
      </c>
      <c r="E735">
        <v>717.14</v>
      </c>
      <c r="F735">
        <v>1</v>
      </c>
    </row>
    <row r="736" spans="1:6" hidden="1" x14ac:dyDescent="0.25">
      <c r="A736" t="s">
        <v>11</v>
      </c>
      <c r="B736">
        <v>4</v>
      </c>
      <c r="C736">
        <v>8</v>
      </c>
      <c r="D736">
        <v>0.70033359527587802</v>
      </c>
      <c r="E736">
        <v>717.14</v>
      </c>
      <c r="F736">
        <v>1</v>
      </c>
    </row>
    <row r="737" spans="1:6" hidden="1" x14ac:dyDescent="0.25">
      <c r="A737" t="s">
        <v>11</v>
      </c>
      <c r="B737">
        <v>7</v>
      </c>
      <c r="C737">
        <v>8</v>
      </c>
      <c r="D737">
        <v>0.69838047027587802</v>
      </c>
      <c r="E737">
        <v>715.14</v>
      </c>
      <c r="F737">
        <v>1</v>
      </c>
    </row>
    <row r="738" spans="1:6" hidden="1" x14ac:dyDescent="0.25">
      <c r="A738" t="s">
        <v>11</v>
      </c>
      <c r="B738">
        <v>8</v>
      </c>
      <c r="C738">
        <v>8</v>
      </c>
      <c r="D738">
        <v>0.69349765777587802</v>
      </c>
      <c r="E738">
        <v>710.14</v>
      </c>
      <c r="F738">
        <v>1</v>
      </c>
    </row>
    <row r="739" spans="1:6" hidden="1" x14ac:dyDescent="0.25">
      <c r="A739" t="s">
        <v>11</v>
      </c>
      <c r="B739">
        <v>9</v>
      </c>
      <c r="C739">
        <v>8</v>
      </c>
      <c r="D739">
        <v>0.68959140777587802</v>
      </c>
      <c r="E739">
        <v>706.14</v>
      </c>
      <c r="F739">
        <v>1</v>
      </c>
    </row>
    <row r="740" spans="1:6" hidden="1" x14ac:dyDescent="0.25">
      <c r="A740" t="s">
        <v>11</v>
      </c>
      <c r="B740">
        <v>10</v>
      </c>
      <c r="C740">
        <v>8</v>
      </c>
      <c r="D740">
        <v>0.68666172027587802</v>
      </c>
      <c r="E740">
        <v>703.14</v>
      </c>
      <c r="F740">
        <v>1</v>
      </c>
    </row>
    <row r="741" spans="1:6" hidden="1" x14ac:dyDescent="0.25">
      <c r="A741" t="s">
        <v>11</v>
      </c>
      <c r="B741">
        <v>11</v>
      </c>
      <c r="C741">
        <v>8</v>
      </c>
      <c r="D741">
        <v>0.69154453277587802</v>
      </c>
      <c r="E741">
        <v>708.14</v>
      </c>
      <c r="F741">
        <v>1</v>
      </c>
    </row>
    <row r="742" spans="1:6" hidden="1" x14ac:dyDescent="0.25">
      <c r="A742" t="s">
        <v>11</v>
      </c>
      <c r="B742">
        <v>14</v>
      </c>
      <c r="C742">
        <v>8</v>
      </c>
      <c r="D742">
        <v>0.69252109527587802</v>
      </c>
      <c r="E742">
        <v>709.14</v>
      </c>
      <c r="F742">
        <v>1</v>
      </c>
    </row>
    <row r="743" spans="1:6" hidden="1" x14ac:dyDescent="0.25">
      <c r="A743" t="s">
        <v>11</v>
      </c>
      <c r="B743">
        <v>15</v>
      </c>
      <c r="C743">
        <v>8</v>
      </c>
      <c r="D743">
        <v>0.85170078277587802</v>
      </c>
      <c r="E743">
        <v>872.14</v>
      </c>
      <c r="F743">
        <v>1</v>
      </c>
    </row>
    <row r="744" spans="1:6" hidden="1" x14ac:dyDescent="0.25">
      <c r="A744" t="s">
        <v>11</v>
      </c>
      <c r="B744">
        <v>16</v>
      </c>
      <c r="C744">
        <v>8</v>
      </c>
      <c r="D744">
        <v>0.69349765777587802</v>
      </c>
      <c r="E744">
        <v>710.14</v>
      </c>
      <c r="F744">
        <v>1</v>
      </c>
    </row>
    <row r="745" spans="1:6" hidden="1" x14ac:dyDescent="0.25">
      <c r="A745" t="s">
        <v>11</v>
      </c>
      <c r="B745">
        <v>17</v>
      </c>
      <c r="C745">
        <v>8</v>
      </c>
      <c r="D745">
        <v>0.69447422027587802</v>
      </c>
      <c r="E745">
        <v>711.14</v>
      </c>
      <c r="F745">
        <v>1</v>
      </c>
    </row>
    <row r="746" spans="1:6" hidden="1" x14ac:dyDescent="0.25">
      <c r="A746" t="s">
        <v>11</v>
      </c>
      <c r="B746">
        <v>18</v>
      </c>
      <c r="C746">
        <v>8</v>
      </c>
      <c r="D746">
        <v>0.69154453277587802</v>
      </c>
      <c r="E746">
        <v>708.14</v>
      </c>
      <c r="F746">
        <v>1</v>
      </c>
    </row>
    <row r="747" spans="1:6" hidden="1" x14ac:dyDescent="0.25">
      <c r="A747" t="s">
        <v>11</v>
      </c>
      <c r="B747">
        <v>21</v>
      </c>
      <c r="C747">
        <v>8</v>
      </c>
      <c r="D747">
        <v>0.69154453277587802</v>
      </c>
      <c r="E747">
        <v>708.14</v>
      </c>
      <c r="F747">
        <v>1</v>
      </c>
    </row>
    <row r="748" spans="1:6" hidden="1" x14ac:dyDescent="0.25">
      <c r="A748" t="s">
        <v>11</v>
      </c>
      <c r="B748">
        <v>22</v>
      </c>
      <c r="C748">
        <v>8</v>
      </c>
      <c r="D748">
        <v>0.68959140777587802</v>
      </c>
      <c r="E748">
        <v>706.14</v>
      </c>
      <c r="F748">
        <v>1</v>
      </c>
    </row>
    <row r="749" spans="1:6" hidden="1" x14ac:dyDescent="0.25">
      <c r="A749" t="s">
        <v>11</v>
      </c>
      <c r="B749">
        <v>23</v>
      </c>
      <c r="C749">
        <v>8</v>
      </c>
      <c r="D749">
        <v>0.69154453277587802</v>
      </c>
      <c r="E749">
        <v>708.14</v>
      </c>
      <c r="F749">
        <v>1</v>
      </c>
    </row>
    <row r="750" spans="1:6" hidden="1" x14ac:dyDescent="0.25">
      <c r="A750" t="s">
        <v>11</v>
      </c>
      <c r="B750">
        <v>24</v>
      </c>
      <c r="C750">
        <v>8</v>
      </c>
      <c r="D750">
        <v>0.69056797027587802</v>
      </c>
      <c r="E750">
        <v>707.14</v>
      </c>
      <c r="F750">
        <v>1</v>
      </c>
    </row>
    <row r="751" spans="1:6" hidden="1" x14ac:dyDescent="0.25">
      <c r="A751" t="s">
        <v>11</v>
      </c>
      <c r="B751">
        <v>25</v>
      </c>
      <c r="C751">
        <v>8</v>
      </c>
      <c r="D751">
        <v>0.69056797027587802</v>
      </c>
      <c r="E751">
        <v>707.14</v>
      </c>
      <c r="F751">
        <v>1</v>
      </c>
    </row>
    <row r="752" spans="1:6" hidden="1" x14ac:dyDescent="0.25">
      <c r="A752" t="s">
        <v>11</v>
      </c>
      <c r="B752">
        <v>28</v>
      </c>
      <c r="C752">
        <v>8</v>
      </c>
      <c r="D752">
        <v>0.69642734527587802</v>
      </c>
      <c r="E752">
        <v>713.14</v>
      </c>
      <c r="F752">
        <v>1</v>
      </c>
    </row>
    <row r="753" spans="1:6" hidden="1" x14ac:dyDescent="0.25">
      <c r="A753" t="s">
        <v>11</v>
      </c>
      <c r="B753">
        <v>29</v>
      </c>
      <c r="C753">
        <v>8</v>
      </c>
      <c r="D753">
        <v>0.69154453277587802</v>
      </c>
      <c r="E753">
        <v>708.14</v>
      </c>
      <c r="F753">
        <v>1</v>
      </c>
    </row>
    <row r="754" spans="1:6" hidden="1" x14ac:dyDescent="0.25">
      <c r="A754" t="s">
        <v>11</v>
      </c>
      <c r="B754">
        <v>30</v>
      </c>
      <c r="C754">
        <v>8</v>
      </c>
      <c r="D754">
        <v>0.69154453277587802</v>
      </c>
      <c r="E754">
        <v>708.14</v>
      </c>
      <c r="F754">
        <v>1</v>
      </c>
    </row>
    <row r="755" spans="1:6" hidden="1" x14ac:dyDescent="0.25">
      <c r="A755" t="s">
        <v>11</v>
      </c>
      <c r="B755">
        <v>31</v>
      </c>
      <c r="C755">
        <v>8</v>
      </c>
      <c r="D755">
        <v>0.69154453277587802</v>
      </c>
      <c r="E755">
        <v>708.14</v>
      </c>
      <c r="F755">
        <v>1</v>
      </c>
    </row>
    <row r="756" spans="1:6" hidden="1" x14ac:dyDescent="0.25">
      <c r="A756" t="s">
        <v>11</v>
      </c>
      <c r="B756">
        <v>1</v>
      </c>
      <c r="C756">
        <v>9</v>
      </c>
      <c r="D756">
        <v>0.71156406402587802</v>
      </c>
      <c r="E756">
        <v>728.64</v>
      </c>
      <c r="F756">
        <v>1</v>
      </c>
    </row>
    <row r="757" spans="1:6" hidden="1" x14ac:dyDescent="0.25">
      <c r="A757" t="s">
        <v>11</v>
      </c>
      <c r="B757">
        <v>5</v>
      </c>
      <c r="C757">
        <v>9</v>
      </c>
      <c r="D757">
        <v>0.70131015777587802</v>
      </c>
      <c r="E757">
        <v>718.14</v>
      </c>
      <c r="F757">
        <v>1</v>
      </c>
    </row>
    <row r="758" spans="1:6" hidden="1" x14ac:dyDescent="0.25">
      <c r="A758" t="s">
        <v>11</v>
      </c>
      <c r="B758">
        <v>6</v>
      </c>
      <c r="C758">
        <v>9</v>
      </c>
      <c r="D758">
        <v>0.70423984527587802</v>
      </c>
      <c r="E758">
        <v>721.14</v>
      </c>
      <c r="F758">
        <v>1</v>
      </c>
    </row>
    <row r="759" spans="1:6" hidden="1" x14ac:dyDescent="0.25">
      <c r="A759" t="s">
        <v>11</v>
      </c>
      <c r="B759">
        <v>7</v>
      </c>
      <c r="C759">
        <v>9</v>
      </c>
      <c r="D759">
        <v>0.70814609527587802</v>
      </c>
      <c r="E759">
        <v>725.14</v>
      </c>
      <c r="F759">
        <v>1</v>
      </c>
    </row>
    <row r="760" spans="1:6" hidden="1" x14ac:dyDescent="0.25">
      <c r="A760" t="s">
        <v>11</v>
      </c>
      <c r="B760">
        <v>9</v>
      </c>
      <c r="C760">
        <v>9</v>
      </c>
      <c r="D760">
        <v>0.70131015777587802</v>
      </c>
      <c r="E760">
        <v>718.14</v>
      </c>
      <c r="F760">
        <v>1</v>
      </c>
    </row>
    <row r="761" spans="1:6" hidden="1" x14ac:dyDescent="0.25">
      <c r="A761" t="s">
        <v>11</v>
      </c>
      <c r="B761">
        <v>13</v>
      </c>
      <c r="C761">
        <v>9</v>
      </c>
      <c r="D761">
        <v>0.69642734527587802</v>
      </c>
      <c r="E761">
        <v>713.14</v>
      </c>
      <c r="F761">
        <v>1</v>
      </c>
    </row>
    <row r="762" spans="1:6" hidden="1" x14ac:dyDescent="0.25">
      <c r="A762" t="s">
        <v>11</v>
      </c>
      <c r="B762">
        <v>14</v>
      </c>
      <c r="C762">
        <v>9</v>
      </c>
      <c r="D762">
        <v>0.69642734527587802</v>
      </c>
      <c r="E762">
        <v>713.14</v>
      </c>
      <c r="F762">
        <v>1</v>
      </c>
    </row>
    <row r="763" spans="1:6" hidden="1" x14ac:dyDescent="0.25">
      <c r="A763" t="s">
        <v>11</v>
      </c>
      <c r="B763">
        <v>15</v>
      </c>
      <c r="C763">
        <v>9</v>
      </c>
      <c r="D763">
        <v>0.69642734527587802</v>
      </c>
      <c r="E763">
        <v>713.14</v>
      </c>
      <c r="F763">
        <v>1</v>
      </c>
    </row>
    <row r="764" spans="1:6" hidden="1" x14ac:dyDescent="0.25">
      <c r="A764" t="s">
        <v>11</v>
      </c>
      <c r="B764">
        <v>18</v>
      </c>
      <c r="C764">
        <v>9</v>
      </c>
      <c r="D764">
        <v>0.70326328277587802</v>
      </c>
      <c r="E764">
        <v>720.14</v>
      </c>
      <c r="F764">
        <v>1</v>
      </c>
    </row>
    <row r="765" spans="1:6" hidden="1" x14ac:dyDescent="0.25">
      <c r="A765" t="s">
        <v>11</v>
      </c>
      <c r="B765">
        <v>19</v>
      </c>
      <c r="C765">
        <v>9</v>
      </c>
      <c r="D765">
        <v>0.69935703277587802</v>
      </c>
      <c r="E765">
        <v>716.14</v>
      </c>
      <c r="F765">
        <v>1</v>
      </c>
    </row>
    <row r="766" spans="1:6" hidden="1" x14ac:dyDescent="0.25">
      <c r="A766" t="s">
        <v>11</v>
      </c>
      <c r="B766">
        <v>20</v>
      </c>
      <c r="C766">
        <v>9</v>
      </c>
      <c r="D766">
        <v>0.69838047027587802</v>
      </c>
      <c r="E766">
        <v>715.14</v>
      </c>
      <c r="F766">
        <v>1</v>
      </c>
    </row>
    <row r="767" spans="1:6" hidden="1" x14ac:dyDescent="0.25">
      <c r="A767" t="s">
        <v>11</v>
      </c>
      <c r="B767">
        <v>21</v>
      </c>
      <c r="C767">
        <v>9</v>
      </c>
      <c r="D767">
        <v>0.70033359527587802</v>
      </c>
      <c r="E767">
        <v>717.14</v>
      </c>
      <c r="F767">
        <v>1</v>
      </c>
    </row>
    <row r="768" spans="1:6" hidden="1" x14ac:dyDescent="0.25">
      <c r="A768" t="s">
        <v>11</v>
      </c>
      <c r="B768">
        <v>22</v>
      </c>
      <c r="C768">
        <v>9</v>
      </c>
      <c r="D768">
        <v>0.70033359527587802</v>
      </c>
      <c r="E768">
        <v>717.14</v>
      </c>
      <c r="F768">
        <v>1</v>
      </c>
    </row>
    <row r="769" spans="1:6" hidden="1" x14ac:dyDescent="0.25">
      <c r="A769" t="s">
        <v>11</v>
      </c>
      <c r="B769">
        <v>25</v>
      </c>
      <c r="C769">
        <v>9</v>
      </c>
      <c r="D769">
        <v>0.70033359527587802</v>
      </c>
      <c r="E769">
        <v>717.14</v>
      </c>
      <c r="F769">
        <v>1</v>
      </c>
    </row>
    <row r="770" spans="1:6" hidden="1" x14ac:dyDescent="0.25">
      <c r="A770" t="s">
        <v>11</v>
      </c>
      <c r="B770">
        <v>26</v>
      </c>
      <c r="C770">
        <v>9</v>
      </c>
      <c r="D770">
        <v>0.71986484527587802</v>
      </c>
      <c r="E770">
        <v>737.14</v>
      </c>
      <c r="F770">
        <v>1</v>
      </c>
    </row>
    <row r="771" spans="1:6" hidden="1" x14ac:dyDescent="0.25">
      <c r="A771" t="s">
        <v>11</v>
      </c>
      <c r="B771">
        <v>27</v>
      </c>
      <c r="C771">
        <v>9</v>
      </c>
      <c r="D771">
        <v>0.72084140777587802</v>
      </c>
      <c r="E771">
        <v>495.78</v>
      </c>
      <c r="F771">
        <v>1.96</v>
      </c>
    </row>
    <row r="772" spans="1:6" hidden="1" x14ac:dyDescent="0.25">
      <c r="A772" t="s">
        <v>11</v>
      </c>
      <c r="B772">
        <v>28</v>
      </c>
      <c r="C772">
        <v>9</v>
      </c>
      <c r="D772">
        <v>0.71693515777587802</v>
      </c>
      <c r="E772">
        <v>734.14</v>
      </c>
      <c r="F772">
        <v>1</v>
      </c>
    </row>
    <row r="773" spans="1:6" hidden="1" x14ac:dyDescent="0.25">
      <c r="A773" t="s">
        <v>11</v>
      </c>
      <c r="B773">
        <v>29</v>
      </c>
      <c r="C773">
        <v>9</v>
      </c>
      <c r="D773">
        <v>0.71595859527587802</v>
      </c>
      <c r="E773">
        <v>492.29</v>
      </c>
      <c r="F773">
        <v>1.96</v>
      </c>
    </row>
    <row r="774" spans="1:6" hidden="1" x14ac:dyDescent="0.25">
      <c r="A774" t="s">
        <v>11</v>
      </c>
      <c r="B774">
        <v>1</v>
      </c>
      <c r="C774">
        <v>10</v>
      </c>
      <c r="D774">
        <v>0.89955234527587802</v>
      </c>
      <c r="E774">
        <v>921.14</v>
      </c>
      <c r="F774">
        <v>1</v>
      </c>
    </row>
    <row r="775" spans="1:6" hidden="1" x14ac:dyDescent="0.25">
      <c r="A775" t="s">
        <v>11</v>
      </c>
      <c r="B775">
        <v>2</v>
      </c>
      <c r="C775">
        <v>10</v>
      </c>
      <c r="D775">
        <v>0.73451328277587802</v>
      </c>
      <c r="E775">
        <v>752.14</v>
      </c>
      <c r="F775">
        <v>1</v>
      </c>
    </row>
    <row r="776" spans="1:6" hidden="1" x14ac:dyDescent="0.25">
      <c r="A776" t="s">
        <v>11</v>
      </c>
      <c r="B776">
        <v>3</v>
      </c>
      <c r="C776">
        <v>10</v>
      </c>
      <c r="D776">
        <v>0.73158359527587802</v>
      </c>
      <c r="E776">
        <v>749.14</v>
      </c>
      <c r="F776">
        <v>1</v>
      </c>
    </row>
    <row r="777" spans="1:6" hidden="1" x14ac:dyDescent="0.25">
      <c r="A777" t="s">
        <v>11</v>
      </c>
      <c r="B777">
        <v>4</v>
      </c>
      <c r="C777">
        <v>10</v>
      </c>
      <c r="D777">
        <v>0.73353672027587802</v>
      </c>
      <c r="E777">
        <v>751.14</v>
      </c>
      <c r="F777">
        <v>1</v>
      </c>
    </row>
    <row r="778" spans="1:6" hidden="1" x14ac:dyDescent="0.25">
      <c r="A778" t="s">
        <v>11</v>
      </c>
      <c r="B778">
        <v>5</v>
      </c>
      <c r="C778">
        <v>10</v>
      </c>
      <c r="D778">
        <v>0.73353672027587802</v>
      </c>
      <c r="E778">
        <v>751.14</v>
      </c>
      <c r="F778">
        <v>1</v>
      </c>
    </row>
    <row r="779" spans="1:6" hidden="1" x14ac:dyDescent="0.25">
      <c r="A779" t="s">
        <v>11</v>
      </c>
      <c r="B779">
        <v>6</v>
      </c>
      <c r="C779">
        <v>10</v>
      </c>
      <c r="D779">
        <v>0.73256015777587802</v>
      </c>
      <c r="E779">
        <v>750.14</v>
      </c>
      <c r="F779">
        <v>1</v>
      </c>
    </row>
    <row r="780" spans="1:6" hidden="1" x14ac:dyDescent="0.25">
      <c r="A780" t="s">
        <v>11</v>
      </c>
      <c r="B780">
        <v>10</v>
      </c>
      <c r="C780">
        <v>10</v>
      </c>
      <c r="D780">
        <v>0.71888828277587802</v>
      </c>
      <c r="E780">
        <v>736.14</v>
      </c>
      <c r="F780">
        <v>1</v>
      </c>
    </row>
    <row r="781" spans="1:6" hidden="1" x14ac:dyDescent="0.25">
      <c r="A781" t="s">
        <v>11</v>
      </c>
      <c r="B781">
        <v>11</v>
      </c>
      <c r="C781">
        <v>10</v>
      </c>
      <c r="D781">
        <v>0.71595859527587802</v>
      </c>
      <c r="E781">
        <v>491.33</v>
      </c>
      <c r="F781">
        <v>1.97</v>
      </c>
    </row>
    <row r="782" spans="1:6" hidden="1" x14ac:dyDescent="0.25">
      <c r="A782" t="s">
        <v>11</v>
      </c>
      <c r="B782">
        <v>12</v>
      </c>
      <c r="C782">
        <v>10</v>
      </c>
      <c r="D782">
        <v>0.71791172027587802</v>
      </c>
      <c r="E782">
        <v>735.14</v>
      </c>
      <c r="F782">
        <v>1</v>
      </c>
    </row>
    <row r="783" spans="1:6" hidden="1" x14ac:dyDescent="0.25">
      <c r="A783" t="s">
        <v>11</v>
      </c>
      <c r="B783">
        <v>13</v>
      </c>
      <c r="C783">
        <v>10</v>
      </c>
      <c r="D783">
        <v>0.72181797027587802</v>
      </c>
      <c r="E783">
        <v>739.14</v>
      </c>
      <c r="F783">
        <v>1</v>
      </c>
    </row>
    <row r="784" spans="1:6" hidden="1" x14ac:dyDescent="0.25">
      <c r="A784" t="s">
        <v>11</v>
      </c>
      <c r="B784">
        <v>16</v>
      </c>
      <c r="C784">
        <v>10</v>
      </c>
      <c r="D784">
        <v>0.71888828277587802</v>
      </c>
      <c r="E784">
        <v>736.14</v>
      </c>
      <c r="F784">
        <v>1</v>
      </c>
    </row>
    <row r="785" spans="1:6" hidden="1" x14ac:dyDescent="0.25">
      <c r="A785" t="s">
        <v>11</v>
      </c>
      <c r="B785">
        <v>17</v>
      </c>
      <c r="C785">
        <v>10</v>
      </c>
      <c r="D785">
        <v>0.72279453277587802</v>
      </c>
      <c r="E785">
        <v>740.14</v>
      </c>
      <c r="F785">
        <v>1</v>
      </c>
    </row>
    <row r="786" spans="1:6" hidden="1" x14ac:dyDescent="0.25">
      <c r="A786" t="s">
        <v>11</v>
      </c>
      <c r="B786">
        <v>18</v>
      </c>
      <c r="C786">
        <v>10</v>
      </c>
      <c r="D786">
        <v>0.72670078277587802</v>
      </c>
      <c r="E786">
        <v>499.72</v>
      </c>
      <c r="F786">
        <v>1.96</v>
      </c>
    </row>
    <row r="787" spans="1:6" hidden="1" x14ac:dyDescent="0.25">
      <c r="A787" t="s">
        <v>11</v>
      </c>
      <c r="B787">
        <v>19</v>
      </c>
      <c r="C787">
        <v>10</v>
      </c>
      <c r="D787">
        <v>0.72279453277587802</v>
      </c>
      <c r="E787">
        <v>740.14</v>
      </c>
      <c r="F787">
        <v>1</v>
      </c>
    </row>
    <row r="788" spans="1:6" hidden="1" x14ac:dyDescent="0.25">
      <c r="A788" t="s">
        <v>11</v>
      </c>
      <c r="B788">
        <v>20</v>
      </c>
      <c r="C788">
        <v>10</v>
      </c>
      <c r="D788">
        <v>0.72377109527587802</v>
      </c>
      <c r="E788">
        <v>741.14</v>
      </c>
      <c r="F788">
        <v>1</v>
      </c>
    </row>
    <row r="789" spans="1:6" hidden="1" x14ac:dyDescent="0.25">
      <c r="A789" t="s">
        <v>11</v>
      </c>
      <c r="B789">
        <v>23</v>
      </c>
      <c r="C789">
        <v>10</v>
      </c>
      <c r="D789">
        <v>0.72377109527587802</v>
      </c>
      <c r="E789">
        <v>741.14</v>
      </c>
      <c r="F789">
        <v>1</v>
      </c>
    </row>
    <row r="790" spans="1:6" hidden="1" x14ac:dyDescent="0.25">
      <c r="A790" t="s">
        <v>11</v>
      </c>
      <c r="B790">
        <v>24</v>
      </c>
      <c r="C790">
        <v>10</v>
      </c>
      <c r="D790">
        <v>0.72084140777587802</v>
      </c>
      <c r="E790">
        <v>738.14</v>
      </c>
      <c r="F790">
        <v>1</v>
      </c>
    </row>
    <row r="791" spans="1:6" hidden="1" x14ac:dyDescent="0.25">
      <c r="A791" t="s">
        <v>11</v>
      </c>
      <c r="B791">
        <v>25</v>
      </c>
      <c r="C791">
        <v>10</v>
      </c>
      <c r="D791">
        <v>0.72181797027587802</v>
      </c>
      <c r="E791">
        <v>495.89</v>
      </c>
      <c r="F791">
        <v>1.96</v>
      </c>
    </row>
    <row r="792" spans="1:6" hidden="1" x14ac:dyDescent="0.25">
      <c r="A792" t="s">
        <v>11</v>
      </c>
      <c r="B792">
        <v>26</v>
      </c>
      <c r="C792">
        <v>10</v>
      </c>
      <c r="D792">
        <v>0.72767734527587802</v>
      </c>
      <c r="E792">
        <v>745.14</v>
      </c>
      <c r="F792">
        <v>1</v>
      </c>
    </row>
    <row r="793" spans="1:6" hidden="1" x14ac:dyDescent="0.25">
      <c r="A793" t="s">
        <v>11</v>
      </c>
      <c r="B793">
        <v>27</v>
      </c>
      <c r="C793">
        <v>10</v>
      </c>
      <c r="D793">
        <v>0.72767734527587802</v>
      </c>
      <c r="E793">
        <v>745.14</v>
      </c>
      <c r="F793">
        <v>1</v>
      </c>
    </row>
    <row r="794" spans="1:6" hidden="1" x14ac:dyDescent="0.25">
      <c r="A794" t="s">
        <v>11</v>
      </c>
      <c r="B794">
        <v>30</v>
      </c>
      <c r="C794">
        <v>10</v>
      </c>
      <c r="D794">
        <v>0.72377109527587802</v>
      </c>
      <c r="E794">
        <v>498.43</v>
      </c>
      <c r="F794">
        <v>1.95</v>
      </c>
    </row>
    <row r="795" spans="1:6" hidden="1" x14ac:dyDescent="0.25">
      <c r="A795" t="s">
        <v>11</v>
      </c>
      <c r="B795">
        <v>31</v>
      </c>
      <c r="C795">
        <v>10</v>
      </c>
      <c r="D795">
        <v>0.73451328277587802</v>
      </c>
      <c r="E795">
        <v>752.14</v>
      </c>
      <c r="F795">
        <v>1</v>
      </c>
    </row>
    <row r="796" spans="1:6" x14ac:dyDescent="0.25">
      <c r="A796" t="s">
        <v>11</v>
      </c>
      <c r="B796">
        <v>1</v>
      </c>
      <c r="C796">
        <v>11</v>
      </c>
      <c r="D796">
        <v>0.75697422027587802</v>
      </c>
      <c r="E796">
        <v>604.57000000000005</v>
      </c>
      <c r="F796">
        <v>1.64</v>
      </c>
    </row>
    <row r="797" spans="1:6" x14ac:dyDescent="0.25">
      <c r="A797" t="s">
        <v>11</v>
      </c>
      <c r="B797">
        <v>2</v>
      </c>
      <c r="C797">
        <v>11</v>
      </c>
      <c r="D797">
        <v>0.79213047027587802</v>
      </c>
      <c r="E797">
        <v>811.14</v>
      </c>
      <c r="F797">
        <v>1</v>
      </c>
    </row>
    <row r="798" spans="1:6" x14ac:dyDescent="0.25">
      <c r="A798" t="s">
        <v>11</v>
      </c>
      <c r="B798">
        <v>3</v>
      </c>
      <c r="C798">
        <v>11</v>
      </c>
      <c r="D798">
        <v>0.79017734527587802</v>
      </c>
      <c r="E798">
        <v>809.14</v>
      </c>
      <c r="F798">
        <v>1</v>
      </c>
    </row>
    <row r="799" spans="1:6" hidden="1" x14ac:dyDescent="0.25">
      <c r="A799" t="s">
        <v>11</v>
      </c>
      <c r="B799">
        <v>6</v>
      </c>
      <c r="C799">
        <v>11</v>
      </c>
      <c r="D799">
        <v>0.78822422027587802</v>
      </c>
      <c r="E799">
        <v>807.14</v>
      </c>
      <c r="F799">
        <v>1</v>
      </c>
    </row>
    <row r="800" spans="1:6" hidden="1" x14ac:dyDescent="0.25">
      <c r="A800" t="s">
        <v>11</v>
      </c>
      <c r="B800">
        <v>7</v>
      </c>
      <c r="C800">
        <v>11</v>
      </c>
      <c r="D800">
        <v>0.78920078277587802</v>
      </c>
      <c r="E800">
        <v>808.14</v>
      </c>
      <c r="F800">
        <v>1</v>
      </c>
    </row>
    <row r="801" spans="1:6" hidden="1" x14ac:dyDescent="0.25">
      <c r="A801" t="s">
        <v>11</v>
      </c>
      <c r="B801">
        <v>8</v>
      </c>
      <c r="C801">
        <v>11</v>
      </c>
      <c r="D801">
        <v>0.77845859527587802</v>
      </c>
      <c r="E801">
        <v>531.47</v>
      </c>
      <c r="F801">
        <v>2</v>
      </c>
    </row>
    <row r="802" spans="1:6" hidden="1" x14ac:dyDescent="0.25">
      <c r="A802" t="s">
        <v>11</v>
      </c>
      <c r="B802">
        <v>9</v>
      </c>
      <c r="C802">
        <v>11</v>
      </c>
      <c r="D802">
        <v>0.77748203277587802</v>
      </c>
      <c r="E802">
        <v>796.14</v>
      </c>
      <c r="F802">
        <v>1</v>
      </c>
    </row>
    <row r="803" spans="1:6" hidden="1" x14ac:dyDescent="0.25">
      <c r="A803" t="s">
        <v>11</v>
      </c>
      <c r="B803">
        <v>10</v>
      </c>
      <c r="C803">
        <v>11</v>
      </c>
      <c r="D803">
        <v>4.8106946945190403</v>
      </c>
      <c r="E803">
        <v>4660.46</v>
      </c>
      <c r="F803">
        <v>2.0099999999999998</v>
      </c>
    </row>
    <row r="804" spans="1:6" hidden="1" x14ac:dyDescent="0.25">
      <c r="A804" t="s">
        <v>11</v>
      </c>
      <c r="B804">
        <v>13</v>
      </c>
      <c r="C804">
        <v>11</v>
      </c>
      <c r="D804">
        <v>8.0987901687621999</v>
      </c>
      <c r="E804">
        <v>8293.16</v>
      </c>
      <c r="F804">
        <v>1</v>
      </c>
    </row>
    <row r="805" spans="1:6" hidden="1" x14ac:dyDescent="0.25">
      <c r="A805" t="s">
        <v>11</v>
      </c>
      <c r="B805">
        <v>14</v>
      </c>
      <c r="C805">
        <v>11</v>
      </c>
      <c r="D805">
        <v>8.0968370437621999</v>
      </c>
      <c r="E805">
        <v>8291.16</v>
      </c>
      <c r="F805">
        <v>1</v>
      </c>
    </row>
    <row r="806" spans="1:6" hidden="1" x14ac:dyDescent="0.25">
      <c r="A806" t="s">
        <v>11</v>
      </c>
      <c r="B806">
        <v>15</v>
      </c>
      <c r="C806">
        <v>11</v>
      </c>
      <c r="D806">
        <v>8.0968370437621999</v>
      </c>
      <c r="E806">
        <v>8291.16</v>
      </c>
      <c r="F806">
        <v>1</v>
      </c>
    </row>
    <row r="807" spans="1:6" hidden="1" x14ac:dyDescent="0.25">
      <c r="A807" t="s">
        <v>11</v>
      </c>
      <c r="B807">
        <v>16</v>
      </c>
      <c r="C807">
        <v>11</v>
      </c>
      <c r="D807">
        <v>8.0987901687621999</v>
      </c>
      <c r="E807">
        <v>8293.16</v>
      </c>
      <c r="F807">
        <v>1</v>
      </c>
    </row>
    <row r="808" spans="1:6" hidden="1" x14ac:dyDescent="0.25">
      <c r="A808" t="s">
        <v>11</v>
      </c>
      <c r="B808">
        <v>17</v>
      </c>
      <c r="C808">
        <v>11</v>
      </c>
      <c r="D808">
        <v>8.0997667312621999</v>
      </c>
      <c r="E808">
        <v>8294.16</v>
      </c>
      <c r="F808">
        <v>1</v>
      </c>
    </row>
    <row r="809" spans="1:6" hidden="1" x14ac:dyDescent="0.25">
      <c r="A809" t="s">
        <v>11</v>
      </c>
      <c r="B809">
        <v>20</v>
      </c>
      <c r="C809">
        <v>11</v>
      </c>
      <c r="D809">
        <v>8.1017198562621999</v>
      </c>
      <c r="E809">
        <v>8296.16</v>
      </c>
      <c r="F809">
        <v>1</v>
      </c>
    </row>
    <row r="810" spans="1:6" hidden="1" x14ac:dyDescent="0.25">
      <c r="A810" t="s">
        <v>11</v>
      </c>
      <c r="B810">
        <v>21</v>
      </c>
      <c r="C810">
        <v>11</v>
      </c>
      <c r="D810">
        <v>8.0968370437621999</v>
      </c>
      <c r="E810">
        <v>8291.16</v>
      </c>
      <c r="F810">
        <v>1</v>
      </c>
    </row>
    <row r="811" spans="1:6" hidden="1" x14ac:dyDescent="0.25">
      <c r="A811" t="s">
        <v>11</v>
      </c>
      <c r="B811">
        <v>22</v>
      </c>
      <c r="C811">
        <v>11</v>
      </c>
      <c r="D811">
        <v>8.0987901687621999</v>
      </c>
      <c r="E811">
        <v>8293.16</v>
      </c>
      <c r="F811">
        <v>1</v>
      </c>
    </row>
    <row r="812" spans="1:6" hidden="1" x14ac:dyDescent="0.25">
      <c r="A812" t="s">
        <v>11</v>
      </c>
      <c r="B812">
        <v>24</v>
      </c>
      <c r="C812">
        <v>11</v>
      </c>
      <c r="D812">
        <v>8.0978136062621999</v>
      </c>
      <c r="E812">
        <v>8292.16</v>
      </c>
      <c r="F812">
        <v>1</v>
      </c>
    </row>
    <row r="813" spans="1:6" x14ac:dyDescent="0.25">
      <c r="A813" t="s">
        <v>11</v>
      </c>
      <c r="B813">
        <v>27</v>
      </c>
      <c r="C813">
        <v>11</v>
      </c>
      <c r="D813">
        <v>8.0958604812621999</v>
      </c>
      <c r="E813">
        <v>8290.16</v>
      </c>
      <c r="F813">
        <v>1</v>
      </c>
    </row>
    <row r="814" spans="1:6" hidden="1" x14ac:dyDescent="0.25">
      <c r="A814" t="s">
        <v>6</v>
      </c>
      <c r="B814">
        <v>1</v>
      </c>
      <c r="C814">
        <v>1</v>
      </c>
      <c r="D814">
        <v>23.960115432739201</v>
      </c>
      <c r="E814">
        <v>24535.16</v>
      </c>
      <c r="F814">
        <v>1</v>
      </c>
    </row>
    <row r="815" spans="1:6" hidden="1" x14ac:dyDescent="0.25">
      <c r="A815" t="s">
        <v>6</v>
      </c>
      <c r="B815">
        <v>3</v>
      </c>
      <c r="C815">
        <v>1</v>
      </c>
      <c r="D815">
        <v>23.956209182739201</v>
      </c>
      <c r="E815">
        <v>24531.16</v>
      </c>
      <c r="F815">
        <v>1</v>
      </c>
    </row>
    <row r="816" spans="1:6" hidden="1" x14ac:dyDescent="0.25">
      <c r="A816" t="s">
        <v>6</v>
      </c>
      <c r="B816">
        <v>4</v>
      </c>
      <c r="C816">
        <v>1</v>
      </c>
      <c r="D816">
        <v>24.390779495239201</v>
      </c>
      <c r="E816">
        <v>24976.16</v>
      </c>
      <c r="F816">
        <v>1</v>
      </c>
    </row>
    <row r="817" spans="1:6" hidden="1" x14ac:dyDescent="0.25">
      <c r="A817" t="s">
        <v>6</v>
      </c>
      <c r="B817">
        <v>5</v>
      </c>
      <c r="C817">
        <v>1</v>
      </c>
      <c r="D817">
        <v>24.797029495239201</v>
      </c>
      <c r="E817">
        <v>25392.16</v>
      </c>
      <c r="F817">
        <v>1</v>
      </c>
    </row>
    <row r="818" spans="1:6" hidden="1" x14ac:dyDescent="0.25">
      <c r="A818" t="s">
        <v>6</v>
      </c>
      <c r="B818">
        <v>6</v>
      </c>
      <c r="C818">
        <v>1</v>
      </c>
      <c r="D818">
        <v>25.231599807739201</v>
      </c>
      <c r="E818">
        <v>25837.16</v>
      </c>
      <c r="F818">
        <v>1</v>
      </c>
    </row>
    <row r="819" spans="1:6" hidden="1" x14ac:dyDescent="0.25">
      <c r="A819" t="s">
        <v>6</v>
      </c>
      <c r="B819">
        <v>9</v>
      </c>
      <c r="C819">
        <v>1</v>
      </c>
      <c r="D819">
        <v>25.663240432739201</v>
      </c>
      <c r="E819">
        <v>26279.16</v>
      </c>
      <c r="F819">
        <v>1</v>
      </c>
    </row>
    <row r="820" spans="1:6" hidden="1" x14ac:dyDescent="0.25">
      <c r="A820" t="s">
        <v>6</v>
      </c>
      <c r="B820">
        <v>10</v>
      </c>
      <c r="C820">
        <v>1</v>
      </c>
      <c r="D820">
        <v>26.0713901519775</v>
      </c>
      <c r="E820">
        <v>26697.1</v>
      </c>
      <c r="F820">
        <v>1</v>
      </c>
    </row>
    <row r="821" spans="1:6" hidden="1" x14ac:dyDescent="0.25">
      <c r="A821" t="s">
        <v>6</v>
      </c>
      <c r="B821">
        <v>11</v>
      </c>
      <c r="C821">
        <v>1</v>
      </c>
      <c r="D821">
        <v>26.5030307769775</v>
      </c>
      <c r="E821">
        <v>27139.1</v>
      </c>
      <c r="F821">
        <v>1</v>
      </c>
    </row>
    <row r="822" spans="1:6" hidden="1" x14ac:dyDescent="0.25">
      <c r="A822" t="s">
        <v>6</v>
      </c>
      <c r="B822">
        <v>12</v>
      </c>
      <c r="C822">
        <v>1</v>
      </c>
      <c r="D822">
        <v>26.9317512512207</v>
      </c>
      <c r="E822">
        <v>27578.11</v>
      </c>
      <c r="F822">
        <v>1</v>
      </c>
    </row>
    <row r="823" spans="1:6" hidden="1" x14ac:dyDescent="0.25">
      <c r="A823" t="s">
        <v>6</v>
      </c>
      <c r="B823">
        <v>13</v>
      </c>
      <c r="C823">
        <v>1</v>
      </c>
      <c r="D823">
        <v>27.3399543762207</v>
      </c>
      <c r="E823">
        <v>27996.11</v>
      </c>
      <c r="F823">
        <v>1</v>
      </c>
    </row>
    <row r="824" spans="1:6" hidden="1" x14ac:dyDescent="0.25">
      <c r="A824" t="s">
        <v>6</v>
      </c>
      <c r="B824">
        <v>17</v>
      </c>
      <c r="C824">
        <v>1</v>
      </c>
      <c r="D824">
        <v>27.7755012512207</v>
      </c>
      <c r="E824">
        <v>28442.11</v>
      </c>
      <c r="F824">
        <v>1</v>
      </c>
    </row>
    <row r="825" spans="1:6" hidden="1" x14ac:dyDescent="0.25">
      <c r="A825" t="s">
        <v>6</v>
      </c>
      <c r="B825">
        <v>18</v>
      </c>
      <c r="C825">
        <v>1</v>
      </c>
      <c r="D825">
        <v>28.2081184387207</v>
      </c>
      <c r="E825">
        <v>28885.11</v>
      </c>
      <c r="F825">
        <v>1</v>
      </c>
    </row>
    <row r="826" spans="1:6" hidden="1" x14ac:dyDescent="0.25">
      <c r="A826" t="s">
        <v>6</v>
      </c>
      <c r="B826">
        <v>19</v>
      </c>
      <c r="C826">
        <v>1</v>
      </c>
      <c r="D826">
        <v>28.6436653137207</v>
      </c>
      <c r="E826">
        <v>29331.11</v>
      </c>
      <c r="F826">
        <v>1</v>
      </c>
    </row>
    <row r="827" spans="1:6" hidden="1" x14ac:dyDescent="0.25">
      <c r="A827" t="s">
        <v>6</v>
      </c>
      <c r="B827">
        <v>20</v>
      </c>
      <c r="C827">
        <v>1</v>
      </c>
      <c r="D827">
        <v>29.0421028137207</v>
      </c>
      <c r="E827">
        <v>29739.11</v>
      </c>
      <c r="F827">
        <v>1</v>
      </c>
    </row>
    <row r="828" spans="1:6" hidden="1" x14ac:dyDescent="0.25">
      <c r="A828" t="s">
        <v>6</v>
      </c>
      <c r="B828">
        <v>23</v>
      </c>
      <c r="C828">
        <v>1</v>
      </c>
      <c r="D828">
        <v>29.475699424743599</v>
      </c>
      <c r="E828">
        <v>30183.119999999999</v>
      </c>
      <c r="F828">
        <v>1</v>
      </c>
    </row>
    <row r="829" spans="1:6" hidden="1" x14ac:dyDescent="0.25">
      <c r="A829" t="s">
        <v>6</v>
      </c>
      <c r="B829">
        <v>24</v>
      </c>
      <c r="C829">
        <v>1</v>
      </c>
      <c r="D829">
        <v>29.906363487243599</v>
      </c>
      <c r="E829">
        <v>30624.12</v>
      </c>
      <c r="F829">
        <v>1</v>
      </c>
    </row>
    <row r="830" spans="1:6" hidden="1" x14ac:dyDescent="0.25">
      <c r="A830" t="s">
        <v>6</v>
      </c>
      <c r="B830">
        <v>25</v>
      </c>
      <c r="C830">
        <v>1</v>
      </c>
      <c r="D830">
        <v>30.342886924743599</v>
      </c>
      <c r="E830">
        <v>31071.119999999999</v>
      </c>
      <c r="F830">
        <v>1</v>
      </c>
    </row>
    <row r="831" spans="1:6" hidden="1" x14ac:dyDescent="0.25">
      <c r="A831" t="s">
        <v>6</v>
      </c>
      <c r="B831">
        <v>26</v>
      </c>
      <c r="C831">
        <v>1</v>
      </c>
      <c r="D831">
        <v>30.741324424743599</v>
      </c>
      <c r="E831">
        <v>31479.119999999999</v>
      </c>
      <c r="F831">
        <v>1</v>
      </c>
    </row>
    <row r="832" spans="1:6" hidden="1" x14ac:dyDescent="0.25">
      <c r="A832" t="s">
        <v>6</v>
      </c>
      <c r="B832">
        <v>27</v>
      </c>
      <c r="C832">
        <v>1</v>
      </c>
      <c r="D832">
        <v>31.175894737243599</v>
      </c>
      <c r="E832">
        <v>31924.12</v>
      </c>
      <c r="F832">
        <v>1</v>
      </c>
    </row>
    <row r="833" spans="1:6" hidden="1" x14ac:dyDescent="0.25">
      <c r="A833" t="s">
        <v>6</v>
      </c>
      <c r="B833">
        <v>30</v>
      </c>
      <c r="C833">
        <v>1</v>
      </c>
      <c r="D833">
        <v>31.610465049743599</v>
      </c>
      <c r="E833">
        <v>32369.119999999999</v>
      </c>
      <c r="F833">
        <v>1</v>
      </c>
    </row>
    <row r="834" spans="1:6" hidden="1" x14ac:dyDescent="0.25">
      <c r="A834" t="s">
        <v>6</v>
      </c>
      <c r="B834">
        <v>31</v>
      </c>
      <c r="C834">
        <v>1</v>
      </c>
      <c r="D834">
        <v>32.046988487243603</v>
      </c>
      <c r="E834">
        <v>32816.120000000003</v>
      </c>
      <c r="F834">
        <v>1</v>
      </c>
    </row>
    <row r="835" spans="1:6" hidden="1" x14ac:dyDescent="0.25">
      <c r="A835" t="s">
        <v>6</v>
      </c>
      <c r="B835">
        <v>1</v>
      </c>
      <c r="C835">
        <v>2</v>
      </c>
      <c r="D835">
        <v>32.498643398284898</v>
      </c>
      <c r="E835">
        <v>33278.61</v>
      </c>
      <c r="F835">
        <v>1</v>
      </c>
    </row>
    <row r="836" spans="1:6" hidden="1" x14ac:dyDescent="0.25">
      <c r="A836" t="s">
        <v>6</v>
      </c>
      <c r="B836">
        <v>2</v>
      </c>
      <c r="C836">
        <v>2</v>
      </c>
      <c r="D836">
        <v>32.881952285766602</v>
      </c>
      <c r="E836">
        <v>33671.120000000003</v>
      </c>
      <c r="F836">
        <v>1</v>
      </c>
    </row>
    <row r="837" spans="1:6" hidden="1" x14ac:dyDescent="0.25">
      <c r="A837" t="s">
        <v>6</v>
      </c>
      <c r="B837">
        <v>3</v>
      </c>
      <c r="C837">
        <v>2</v>
      </c>
      <c r="D837">
        <v>33.314569473266602</v>
      </c>
      <c r="E837">
        <v>34114.120000000003</v>
      </c>
      <c r="F837">
        <v>1</v>
      </c>
    </row>
    <row r="838" spans="1:6" hidden="1" x14ac:dyDescent="0.25">
      <c r="A838" t="s">
        <v>6</v>
      </c>
      <c r="B838">
        <v>6</v>
      </c>
      <c r="C838">
        <v>2</v>
      </c>
      <c r="D838">
        <v>33.750116348266602</v>
      </c>
      <c r="E838">
        <v>34560.120000000003</v>
      </c>
      <c r="F838">
        <v>1</v>
      </c>
    </row>
    <row r="839" spans="1:6" hidden="1" x14ac:dyDescent="0.25">
      <c r="A839" t="s">
        <v>6</v>
      </c>
      <c r="B839">
        <v>7</v>
      </c>
      <c r="C839">
        <v>2</v>
      </c>
      <c r="D839">
        <v>34.145624160766602</v>
      </c>
      <c r="E839">
        <v>34965.120000000003</v>
      </c>
      <c r="F839">
        <v>1</v>
      </c>
    </row>
    <row r="840" spans="1:6" x14ac:dyDescent="0.25">
      <c r="A840" t="s">
        <v>6</v>
      </c>
      <c r="B840">
        <v>3</v>
      </c>
      <c r="C840">
        <v>11</v>
      </c>
      <c r="D840">
        <v>8.6964435577392507</v>
      </c>
      <c r="E840">
        <v>5116.79</v>
      </c>
      <c r="F840">
        <v>3.85</v>
      </c>
    </row>
    <row r="841" spans="1:6" x14ac:dyDescent="0.25">
      <c r="A841" t="s">
        <v>6</v>
      </c>
      <c r="B841">
        <v>4</v>
      </c>
      <c r="C841">
        <v>11</v>
      </c>
      <c r="D841">
        <v>9.0997638702392507</v>
      </c>
      <c r="E841">
        <v>9318.16</v>
      </c>
      <c r="F841">
        <v>1</v>
      </c>
    </row>
    <row r="842" spans="1:6" hidden="1" x14ac:dyDescent="0.25">
      <c r="A842" t="s">
        <v>6</v>
      </c>
      <c r="B842">
        <v>7</v>
      </c>
      <c r="C842">
        <v>11</v>
      </c>
      <c r="D842">
        <v>9.4366779327392507</v>
      </c>
      <c r="E842">
        <v>9663.16</v>
      </c>
      <c r="F842">
        <v>1</v>
      </c>
    </row>
    <row r="843" spans="1:6" hidden="1" x14ac:dyDescent="0.25">
      <c r="A843" t="s">
        <v>6</v>
      </c>
      <c r="B843">
        <v>8</v>
      </c>
      <c r="C843">
        <v>11</v>
      </c>
      <c r="D843">
        <v>9.8126544952392507</v>
      </c>
      <c r="E843">
        <v>10048.16</v>
      </c>
      <c r="F843">
        <v>1</v>
      </c>
    </row>
    <row r="844" spans="1:6" hidden="1" x14ac:dyDescent="0.25">
      <c r="A844" t="s">
        <v>6</v>
      </c>
      <c r="B844">
        <v>9</v>
      </c>
      <c r="C844">
        <v>11</v>
      </c>
      <c r="D844">
        <v>10.186677932739199</v>
      </c>
      <c r="E844">
        <v>10431.16</v>
      </c>
      <c r="F844">
        <v>1</v>
      </c>
    </row>
    <row r="845" spans="1:6" hidden="1" x14ac:dyDescent="0.25">
      <c r="A845" t="s">
        <v>6</v>
      </c>
      <c r="B845">
        <v>10</v>
      </c>
      <c r="C845">
        <v>11</v>
      </c>
      <c r="D845">
        <v>10.565584182739199</v>
      </c>
      <c r="E845">
        <v>10819.16</v>
      </c>
      <c r="F845">
        <v>1</v>
      </c>
    </row>
    <row r="846" spans="1:6" hidden="1" x14ac:dyDescent="0.25">
      <c r="A846" t="s">
        <v>6</v>
      </c>
      <c r="B846">
        <v>14</v>
      </c>
      <c r="C846">
        <v>11</v>
      </c>
      <c r="D846">
        <v>10.940584182739199</v>
      </c>
      <c r="E846">
        <v>11203.16</v>
      </c>
      <c r="F846">
        <v>1</v>
      </c>
    </row>
    <row r="847" spans="1:6" hidden="1" x14ac:dyDescent="0.25">
      <c r="A847" t="s">
        <v>6</v>
      </c>
      <c r="B847">
        <v>15</v>
      </c>
      <c r="C847">
        <v>11</v>
      </c>
      <c r="D847">
        <v>11.319490432739199</v>
      </c>
      <c r="E847">
        <v>11591.16</v>
      </c>
      <c r="F847">
        <v>1</v>
      </c>
    </row>
    <row r="848" spans="1:6" hidden="1" x14ac:dyDescent="0.25">
      <c r="A848" t="s">
        <v>6</v>
      </c>
      <c r="B848">
        <v>16</v>
      </c>
      <c r="C848">
        <v>11</v>
      </c>
      <c r="D848">
        <v>11.697420120239199</v>
      </c>
      <c r="E848">
        <v>11978.16</v>
      </c>
      <c r="F848">
        <v>1</v>
      </c>
    </row>
    <row r="849" spans="1:6" hidden="1" x14ac:dyDescent="0.25">
      <c r="A849" t="s">
        <v>6</v>
      </c>
      <c r="B849">
        <v>17</v>
      </c>
      <c r="C849">
        <v>11</v>
      </c>
      <c r="D849">
        <v>12.079256057739199</v>
      </c>
      <c r="E849">
        <v>12369.16</v>
      </c>
      <c r="F849">
        <v>1</v>
      </c>
    </row>
    <row r="850" spans="1:6" hidden="1" x14ac:dyDescent="0.25">
      <c r="A850" t="s">
        <v>6</v>
      </c>
      <c r="B850">
        <v>18</v>
      </c>
      <c r="C850">
        <v>11</v>
      </c>
      <c r="D850">
        <v>12.456209182739199</v>
      </c>
      <c r="E850">
        <v>12755.16</v>
      </c>
      <c r="F850">
        <v>1</v>
      </c>
    </row>
    <row r="851" spans="1:6" hidden="1" x14ac:dyDescent="0.25">
      <c r="A851" t="s">
        <v>6</v>
      </c>
      <c r="B851">
        <v>21</v>
      </c>
      <c r="C851">
        <v>11</v>
      </c>
      <c r="D851">
        <v>12.837068557739199</v>
      </c>
      <c r="E851">
        <v>13145.16</v>
      </c>
      <c r="F851">
        <v>1</v>
      </c>
    </row>
    <row r="852" spans="1:6" hidden="1" x14ac:dyDescent="0.25">
      <c r="A852" t="s">
        <v>6</v>
      </c>
      <c r="B852">
        <v>22</v>
      </c>
      <c r="C852">
        <v>11</v>
      </c>
      <c r="D852">
        <v>13.214998245239199</v>
      </c>
      <c r="E852">
        <v>13532.16</v>
      </c>
      <c r="F852">
        <v>1</v>
      </c>
    </row>
    <row r="853" spans="1:6" hidden="1" x14ac:dyDescent="0.25">
      <c r="A853" t="s">
        <v>6</v>
      </c>
      <c r="B853">
        <v>23</v>
      </c>
      <c r="C853">
        <v>11</v>
      </c>
      <c r="D853">
        <v>13.594881057739199</v>
      </c>
      <c r="E853">
        <v>13921.16</v>
      </c>
      <c r="F853">
        <v>1</v>
      </c>
    </row>
    <row r="854" spans="1:6" x14ac:dyDescent="0.25">
      <c r="A854" t="s">
        <v>6</v>
      </c>
      <c r="B854">
        <v>25</v>
      </c>
      <c r="C854">
        <v>11</v>
      </c>
      <c r="D854">
        <v>13.973787307739199</v>
      </c>
      <c r="E854">
        <v>14309.16</v>
      </c>
      <c r="F854">
        <v>1</v>
      </c>
    </row>
    <row r="855" spans="1:6" x14ac:dyDescent="0.25">
      <c r="A855" t="s">
        <v>6</v>
      </c>
      <c r="B855">
        <v>28</v>
      </c>
      <c r="C855">
        <v>11</v>
      </c>
      <c r="D855">
        <v>14.356599807739199</v>
      </c>
      <c r="E855">
        <v>14701.16</v>
      </c>
      <c r="F855">
        <v>1</v>
      </c>
    </row>
    <row r="856" spans="1:6" x14ac:dyDescent="0.25">
      <c r="A856" t="s">
        <v>6</v>
      </c>
      <c r="B856">
        <v>29</v>
      </c>
      <c r="C856">
        <v>11</v>
      </c>
      <c r="D856">
        <v>14.737459182739199</v>
      </c>
      <c r="E856">
        <v>15091.16</v>
      </c>
      <c r="F856">
        <v>1</v>
      </c>
    </row>
    <row r="857" spans="1:6" hidden="1" x14ac:dyDescent="0.25">
      <c r="A857" t="s">
        <v>6</v>
      </c>
      <c r="B857">
        <v>30</v>
      </c>
      <c r="C857">
        <v>11</v>
      </c>
      <c r="D857">
        <v>15.117341995239199</v>
      </c>
      <c r="E857">
        <v>15480.16</v>
      </c>
      <c r="F857">
        <v>1</v>
      </c>
    </row>
    <row r="858" spans="1:6" x14ac:dyDescent="0.25">
      <c r="A858" t="s">
        <v>6</v>
      </c>
      <c r="B858">
        <v>1</v>
      </c>
      <c r="C858">
        <v>12</v>
      </c>
      <c r="D858">
        <v>15.493318557739199</v>
      </c>
      <c r="E858">
        <v>15865.16</v>
      </c>
      <c r="F858">
        <v>1</v>
      </c>
    </row>
    <row r="859" spans="1:6" x14ac:dyDescent="0.25">
      <c r="A859" t="s">
        <v>6</v>
      </c>
      <c r="B859">
        <v>2</v>
      </c>
      <c r="C859">
        <v>12</v>
      </c>
      <c r="D859">
        <v>15.874177932739199</v>
      </c>
      <c r="E859">
        <v>16255.16</v>
      </c>
      <c r="F859">
        <v>1</v>
      </c>
    </row>
    <row r="860" spans="1:6" hidden="1" x14ac:dyDescent="0.25">
      <c r="A860" t="s">
        <v>6</v>
      </c>
      <c r="B860">
        <v>5</v>
      </c>
      <c r="C860">
        <v>12</v>
      </c>
      <c r="D860">
        <v>16.254060745239201</v>
      </c>
      <c r="E860">
        <v>16644.16</v>
      </c>
      <c r="F860">
        <v>1</v>
      </c>
    </row>
    <row r="861" spans="1:6" hidden="1" x14ac:dyDescent="0.25">
      <c r="A861" t="s">
        <v>6</v>
      </c>
      <c r="B861">
        <v>6</v>
      </c>
      <c r="C861">
        <v>12</v>
      </c>
      <c r="D861">
        <v>16.634920120239201</v>
      </c>
      <c r="E861">
        <v>17034.16</v>
      </c>
      <c r="F861">
        <v>1</v>
      </c>
    </row>
    <row r="862" spans="1:6" hidden="1" x14ac:dyDescent="0.25">
      <c r="A862" t="s">
        <v>6</v>
      </c>
      <c r="B862">
        <v>7</v>
      </c>
      <c r="C862">
        <v>12</v>
      </c>
      <c r="D862">
        <v>17.015779495239201</v>
      </c>
      <c r="E862">
        <v>17424.16</v>
      </c>
      <c r="F862">
        <v>1</v>
      </c>
    </row>
    <row r="863" spans="1:6" hidden="1" x14ac:dyDescent="0.25">
      <c r="A863" t="s">
        <v>6</v>
      </c>
      <c r="B863">
        <v>8</v>
      </c>
      <c r="C863">
        <v>12</v>
      </c>
      <c r="D863">
        <v>17.392732620239201</v>
      </c>
      <c r="E863">
        <v>17810.16</v>
      </c>
      <c r="F863">
        <v>1</v>
      </c>
    </row>
    <row r="864" spans="1:6" hidden="1" x14ac:dyDescent="0.25">
      <c r="A864" t="s">
        <v>6</v>
      </c>
      <c r="B864">
        <v>9</v>
      </c>
      <c r="C864">
        <v>12</v>
      </c>
      <c r="D864">
        <v>17.774568557739201</v>
      </c>
      <c r="E864">
        <v>18201.16</v>
      </c>
      <c r="F864">
        <v>1</v>
      </c>
    </row>
    <row r="865" spans="1:6" hidden="1" x14ac:dyDescent="0.25">
      <c r="A865" t="s">
        <v>6</v>
      </c>
      <c r="B865">
        <v>12</v>
      </c>
      <c r="C865">
        <v>12</v>
      </c>
      <c r="D865">
        <v>18.154451370239201</v>
      </c>
      <c r="E865">
        <v>18590.16</v>
      </c>
      <c r="F865">
        <v>1</v>
      </c>
    </row>
    <row r="866" spans="1:6" hidden="1" x14ac:dyDescent="0.25">
      <c r="A866" t="s">
        <v>6</v>
      </c>
      <c r="B866">
        <v>13</v>
      </c>
      <c r="C866">
        <v>12</v>
      </c>
      <c r="D866">
        <v>18.536287307739201</v>
      </c>
      <c r="E866">
        <v>18981.16</v>
      </c>
      <c r="F866">
        <v>1</v>
      </c>
    </row>
    <row r="867" spans="1:6" hidden="1" x14ac:dyDescent="0.25">
      <c r="A867" t="s">
        <v>6</v>
      </c>
      <c r="B867">
        <v>14</v>
      </c>
      <c r="C867">
        <v>12</v>
      </c>
      <c r="D867">
        <v>18.925935745239201</v>
      </c>
      <c r="E867">
        <v>19380.16</v>
      </c>
      <c r="F867">
        <v>1</v>
      </c>
    </row>
    <row r="868" spans="1:6" hidden="1" x14ac:dyDescent="0.25">
      <c r="A868" t="s">
        <v>6</v>
      </c>
      <c r="B868">
        <v>15</v>
      </c>
      <c r="C868">
        <v>12</v>
      </c>
      <c r="D868">
        <v>19.317537307739201</v>
      </c>
      <c r="E868">
        <v>19781.16</v>
      </c>
      <c r="F868">
        <v>1</v>
      </c>
    </row>
    <row r="869" spans="1:6" hidden="1" x14ac:dyDescent="0.25">
      <c r="A869" t="s">
        <v>6</v>
      </c>
      <c r="B869">
        <v>16</v>
      </c>
      <c r="C869">
        <v>12</v>
      </c>
      <c r="D869">
        <v>19.721834182739201</v>
      </c>
      <c r="E869">
        <v>20195.16</v>
      </c>
      <c r="F869">
        <v>1</v>
      </c>
    </row>
    <row r="870" spans="1:6" hidden="1" x14ac:dyDescent="0.25">
      <c r="A870" t="s">
        <v>6</v>
      </c>
      <c r="B870">
        <v>19</v>
      </c>
      <c r="C870">
        <v>12</v>
      </c>
      <c r="D870">
        <v>20.153474807739201</v>
      </c>
      <c r="E870">
        <v>20637.16</v>
      </c>
      <c r="F870">
        <v>1</v>
      </c>
    </row>
    <row r="871" spans="1:6" hidden="1" x14ac:dyDescent="0.25">
      <c r="A871" t="s">
        <v>6</v>
      </c>
      <c r="B871">
        <v>20</v>
      </c>
      <c r="C871">
        <v>12</v>
      </c>
      <c r="D871">
        <v>20.582185745239201</v>
      </c>
      <c r="E871">
        <v>21076.16</v>
      </c>
      <c r="F871">
        <v>1</v>
      </c>
    </row>
    <row r="872" spans="1:6" hidden="1" x14ac:dyDescent="0.25">
      <c r="A872" t="s">
        <v>6</v>
      </c>
      <c r="B872">
        <v>21</v>
      </c>
      <c r="C872">
        <v>12</v>
      </c>
      <c r="D872">
        <v>20.985506057739201</v>
      </c>
      <c r="E872">
        <v>21489.16</v>
      </c>
      <c r="F872">
        <v>1</v>
      </c>
    </row>
    <row r="873" spans="1:6" hidden="1" x14ac:dyDescent="0.25">
      <c r="A873" t="s">
        <v>6</v>
      </c>
      <c r="B873">
        <v>22</v>
      </c>
      <c r="C873">
        <v>12</v>
      </c>
      <c r="D873">
        <v>21.417146682739201</v>
      </c>
      <c r="E873">
        <v>21931.16</v>
      </c>
      <c r="F873">
        <v>1</v>
      </c>
    </row>
    <row r="874" spans="1:6" hidden="1" x14ac:dyDescent="0.25">
      <c r="A874" t="s">
        <v>6</v>
      </c>
      <c r="B874">
        <v>23</v>
      </c>
      <c r="C874">
        <v>12</v>
      </c>
      <c r="D874">
        <v>21.849763870239201</v>
      </c>
      <c r="E874">
        <v>22374.16</v>
      </c>
      <c r="F874">
        <v>1</v>
      </c>
    </row>
    <row r="875" spans="1:6" x14ac:dyDescent="0.25">
      <c r="A875" t="s">
        <v>6</v>
      </c>
      <c r="B875">
        <v>27</v>
      </c>
      <c r="C875">
        <v>12</v>
      </c>
      <c r="D875">
        <v>22.255037307739201</v>
      </c>
      <c r="E875">
        <v>22789.16</v>
      </c>
      <c r="F875">
        <v>1</v>
      </c>
    </row>
    <row r="876" spans="1:6" x14ac:dyDescent="0.25">
      <c r="A876" t="s">
        <v>6</v>
      </c>
      <c r="B876">
        <v>28</v>
      </c>
      <c r="C876">
        <v>12</v>
      </c>
      <c r="D876">
        <v>22.685701370239201</v>
      </c>
      <c r="E876">
        <v>23230.16</v>
      </c>
      <c r="F876">
        <v>1</v>
      </c>
    </row>
    <row r="877" spans="1:6" x14ac:dyDescent="0.25">
      <c r="A877" t="s">
        <v>6</v>
      </c>
      <c r="B877">
        <v>29</v>
      </c>
      <c r="C877">
        <v>12</v>
      </c>
      <c r="D877">
        <v>23.116365432739201</v>
      </c>
      <c r="E877">
        <v>23671.16</v>
      </c>
      <c r="F877">
        <v>1</v>
      </c>
    </row>
    <row r="878" spans="1:6" hidden="1" x14ac:dyDescent="0.25">
      <c r="A878" t="s">
        <v>6</v>
      </c>
      <c r="B878">
        <v>30</v>
      </c>
      <c r="C878">
        <v>12</v>
      </c>
      <c r="D878">
        <v>23.524568557739201</v>
      </c>
      <c r="E878">
        <v>24089.16</v>
      </c>
      <c r="F878">
        <v>1</v>
      </c>
    </row>
    <row r="879" spans="1:6" hidden="1" x14ac:dyDescent="0.25">
      <c r="A879" t="s">
        <v>7</v>
      </c>
      <c r="B879">
        <v>1</v>
      </c>
      <c r="C879">
        <v>1</v>
      </c>
      <c r="D879">
        <v>0.37802505493164001</v>
      </c>
      <c r="E879">
        <v>387.1</v>
      </c>
      <c r="F879">
        <v>1</v>
      </c>
    </row>
    <row r="880" spans="1:6" hidden="1" x14ac:dyDescent="0.25">
      <c r="A880" t="s">
        <v>7</v>
      </c>
      <c r="B880">
        <v>3</v>
      </c>
      <c r="C880">
        <v>1</v>
      </c>
      <c r="D880">
        <v>0.37802505493164001</v>
      </c>
      <c r="E880">
        <v>387.1</v>
      </c>
      <c r="F880">
        <v>1</v>
      </c>
    </row>
    <row r="881" spans="1:6" hidden="1" x14ac:dyDescent="0.25">
      <c r="A881" t="s">
        <v>7</v>
      </c>
      <c r="B881">
        <v>4</v>
      </c>
      <c r="C881">
        <v>1</v>
      </c>
      <c r="D881">
        <v>0.37802505493164001</v>
      </c>
      <c r="E881">
        <v>387.1</v>
      </c>
      <c r="F881">
        <v>1</v>
      </c>
    </row>
    <row r="882" spans="1:6" hidden="1" x14ac:dyDescent="0.25">
      <c r="A882" t="s">
        <v>7</v>
      </c>
      <c r="B882">
        <v>5</v>
      </c>
      <c r="C882">
        <v>1</v>
      </c>
      <c r="D882">
        <v>0.37802505493164001</v>
      </c>
      <c r="E882">
        <v>387.1</v>
      </c>
      <c r="F882">
        <v>1</v>
      </c>
    </row>
    <row r="883" spans="1:6" hidden="1" x14ac:dyDescent="0.25">
      <c r="A883" t="s">
        <v>7</v>
      </c>
      <c r="B883">
        <v>6</v>
      </c>
      <c r="C883">
        <v>1</v>
      </c>
      <c r="D883">
        <v>0.37802505493164001</v>
      </c>
      <c r="E883">
        <v>387.1</v>
      </c>
      <c r="F883">
        <v>1</v>
      </c>
    </row>
    <row r="884" spans="1:6" hidden="1" x14ac:dyDescent="0.25">
      <c r="A884" t="s">
        <v>7</v>
      </c>
      <c r="B884">
        <v>9</v>
      </c>
      <c r="C884">
        <v>1</v>
      </c>
      <c r="D884">
        <v>0.37802505493164001</v>
      </c>
      <c r="E884">
        <v>387.1</v>
      </c>
      <c r="F884">
        <v>1</v>
      </c>
    </row>
    <row r="885" spans="1:6" hidden="1" x14ac:dyDescent="0.25">
      <c r="A885" t="s">
        <v>7</v>
      </c>
      <c r="B885">
        <v>10</v>
      </c>
      <c r="C885">
        <v>1</v>
      </c>
      <c r="D885">
        <v>0.37800407409667902</v>
      </c>
      <c r="E885">
        <v>387.08</v>
      </c>
      <c r="F885">
        <v>1</v>
      </c>
    </row>
    <row r="886" spans="1:6" hidden="1" x14ac:dyDescent="0.25">
      <c r="A886" t="s">
        <v>7</v>
      </c>
      <c r="B886">
        <v>11</v>
      </c>
      <c r="C886">
        <v>1</v>
      </c>
      <c r="D886">
        <v>0.378021240234375</v>
      </c>
      <c r="E886">
        <v>387.09</v>
      </c>
      <c r="F886">
        <v>1</v>
      </c>
    </row>
    <row r="887" spans="1:6" hidden="1" x14ac:dyDescent="0.25">
      <c r="A887" t="s">
        <v>7</v>
      </c>
      <c r="B887">
        <v>12</v>
      </c>
      <c r="C887">
        <v>1</v>
      </c>
      <c r="D887">
        <v>0.378024101257324</v>
      </c>
      <c r="E887">
        <v>387.1</v>
      </c>
      <c r="F887">
        <v>1</v>
      </c>
    </row>
    <row r="888" spans="1:6" hidden="1" x14ac:dyDescent="0.25">
      <c r="A888" t="s">
        <v>7</v>
      </c>
      <c r="B888">
        <v>13</v>
      </c>
      <c r="C888">
        <v>1</v>
      </c>
      <c r="D888">
        <v>0.379000663757324</v>
      </c>
      <c r="E888">
        <v>388.1</v>
      </c>
      <c r="F888">
        <v>1</v>
      </c>
    </row>
    <row r="889" spans="1:6" hidden="1" x14ac:dyDescent="0.25">
      <c r="A889" t="s">
        <v>7</v>
      </c>
      <c r="B889">
        <v>17</v>
      </c>
      <c r="C889">
        <v>1</v>
      </c>
      <c r="D889">
        <v>0.379000663757324</v>
      </c>
      <c r="E889">
        <v>388.1</v>
      </c>
      <c r="F889">
        <v>1</v>
      </c>
    </row>
    <row r="890" spans="1:6" hidden="1" x14ac:dyDescent="0.25">
      <c r="A890" t="s">
        <v>7</v>
      </c>
      <c r="B890">
        <v>18</v>
      </c>
      <c r="C890">
        <v>1</v>
      </c>
      <c r="D890">
        <v>0.379000663757324</v>
      </c>
      <c r="E890">
        <v>388.1</v>
      </c>
      <c r="F890">
        <v>1</v>
      </c>
    </row>
    <row r="891" spans="1:6" hidden="1" x14ac:dyDescent="0.25">
      <c r="A891" t="s">
        <v>7</v>
      </c>
      <c r="B891">
        <v>19</v>
      </c>
      <c r="C891">
        <v>1</v>
      </c>
      <c r="D891">
        <v>0.37900161743164001</v>
      </c>
      <c r="E891">
        <v>388.1</v>
      </c>
      <c r="F891">
        <v>1</v>
      </c>
    </row>
    <row r="892" spans="1:6" hidden="1" x14ac:dyDescent="0.25">
      <c r="A892" t="s">
        <v>7</v>
      </c>
      <c r="B892">
        <v>20</v>
      </c>
      <c r="C892">
        <v>1</v>
      </c>
      <c r="D892">
        <v>0.37900161743164001</v>
      </c>
      <c r="E892">
        <v>388.1</v>
      </c>
      <c r="F892">
        <v>1</v>
      </c>
    </row>
    <row r="893" spans="1:6" hidden="1" x14ac:dyDescent="0.25">
      <c r="A893" t="s">
        <v>7</v>
      </c>
      <c r="B893">
        <v>23</v>
      </c>
      <c r="C893">
        <v>1</v>
      </c>
      <c r="D893">
        <v>0.37900161743164001</v>
      </c>
      <c r="E893">
        <v>388.1</v>
      </c>
      <c r="F893">
        <v>1</v>
      </c>
    </row>
    <row r="894" spans="1:6" hidden="1" x14ac:dyDescent="0.25">
      <c r="A894" t="s">
        <v>7</v>
      </c>
      <c r="B894">
        <v>24</v>
      </c>
      <c r="C894">
        <v>1</v>
      </c>
      <c r="D894">
        <v>0.37900161743164001</v>
      </c>
      <c r="E894">
        <v>388.1</v>
      </c>
      <c r="F894">
        <v>1</v>
      </c>
    </row>
    <row r="895" spans="1:6" hidden="1" x14ac:dyDescent="0.25">
      <c r="A895" t="s">
        <v>7</v>
      </c>
      <c r="B895">
        <v>25</v>
      </c>
      <c r="C895">
        <v>1</v>
      </c>
      <c r="D895">
        <v>0.37900161743164001</v>
      </c>
      <c r="E895">
        <v>388.1</v>
      </c>
      <c r="F895">
        <v>1</v>
      </c>
    </row>
    <row r="896" spans="1:6" hidden="1" x14ac:dyDescent="0.25">
      <c r="A896" t="s">
        <v>7</v>
      </c>
      <c r="B896">
        <v>26</v>
      </c>
      <c r="C896">
        <v>1</v>
      </c>
      <c r="D896">
        <v>0.37900161743164001</v>
      </c>
      <c r="E896">
        <v>388.1</v>
      </c>
      <c r="F896">
        <v>1</v>
      </c>
    </row>
    <row r="897" spans="1:6" hidden="1" x14ac:dyDescent="0.25">
      <c r="A897" t="s">
        <v>7</v>
      </c>
      <c r="B897">
        <v>27</v>
      </c>
      <c r="C897">
        <v>1</v>
      </c>
      <c r="D897">
        <v>0.37900161743164001</v>
      </c>
      <c r="E897">
        <v>388.1</v>
      </c>
      <c r="F897">
        <v>1</v>
      </c>
    </row>
    <row r="898" spans="1:6" hidden="1" x14ac:dyDescent="0.25">
      <c r="A898" t="s">
        <v>7</v>
      </c>
      <c r="B898">
        <v>30</v>
      </c>
      <c r="C898">
        <v>1</v>
      </c>
      <c r="D898">
        <v>0.37900161743164001</v>
      </c>
      <c r="E898">
        <v>388.1</v>
      </c>
      <c r="F898">
        <v>1</v>
      </c>
    </row>
    <row r="899" spans="1:6" hidden="1" x14ac:dyDescent="0.25">
      <c r="A899" t="s">
        <v>7</v>
      </c>
      <c r="B899">
        <v>31</v>
      </c>
      <c r="C899">
        <v>1</v>
      </c>
      <c r="D899">
        <v>0.37900161743164001</v>
      </c>
      <c r="E899">
        <v>388.1</v>
      </c>
      <c r="F899">
        <v>1</v>
      </c>
    </row>
    <row r="900" spans="1:6" hidden="1" x14ac:dyDescent="0.25">
      <c r="A900" t="s">
        <v>7</v>
      </c>
      <c r="B900">
        <v>1</v>
      </c>
      <c r="C900">
        <v>2</v>
      </c>
      <c r="D900">
        <v>0.37997817993164001</v>
      </c>
      <c r="E900">
        <v>389.1</v>
      </c>
      <c r="F900">
        <v>1</v>
      </c>
    </row>
    <row r="901" spans="1:6" hidden="1" x14ac:dyDescent="0.25">
      <c r="A901" t="s">
        <v>7</v>
      </c>
      <c r="B901">
        <v>2</v>
      </c>
      <c r="C901">
        <v>2</v>
      </c>
      <c r="D901">
        <v>0.37997817993164001</v>
      </c>
      <c r="E901">
        <v>389.1</v>
      </c>
      <c r="F901">
        <v>1</v>
      </c>
    </row>
    <row r="902" spans="1:6" hidden="1" x14ac:dyDescent="0.25">
      <c r="A902" t="s">
        <v>7</v>
      </c>
      <c r="B902">
        <v>3</v>
      </c>
      <c r="C902">
        <v>2</v>
      </c>
      <c r="D902">
        <v>0.37997817993164001</v>
      </c>
      <c r="E902">
        <v>389.1</v>
      </c>
      <c r="F902">
        <v>1</v>
      </c>
    </row>
    <row r="903" spans="1:6" hidden="1" x14ac:dyDescent="0.25">
      <c r="A903" t="s">
        <v>7</v>
      </c>
      <c r="B903">
        <v>6</v>
      </c>
      <c r="C903">
        <v>2</v>
      </c>
      <c r="D903">
        <v>0.37997817993164001</v>
      </c>
      <c r="E903">
        <v>389.1</v>
      </c>
      <c r="F903">
        <v>1</v>
      </c>
    </row>
    <row r="904" spans="1:6" hidden="1" x14ac:dyDescent="0.25">
      <c r="A904" t="s">
        <v>7</v>
      </c>
      <c r="B904">
        <v>7</v>
      </c>
      <c r="C904">
        <v>2</v>
      </c>
      <c r="D904">
        <v>0.37997817993164001</v>
      </c>
      <c r="E904">
        <v>389.1</v>
      </c>
      <c r="F904">
        <v>1</v>
      </c>
    </row>
    <row r="905" spans="1:6" x14ac:dyDescent="0.25">
      <c r="A905" t="s">
        <v>7</v>
      </c>
      <c r="B905">
        <v>3</v>
      </c>
      <c r="C905">
        <v>11</v>
      </c>
      <c r="D905">
        <v>0.33700942993164001</v>
      </c>
      <c r="E905">
        <v>199.62</v>
      </c>
      <c r="F905">
        <v>3.69</v>
      </c>
    </row>
    <row r="906" spans="1:6" x14ac:dyDescent="0.25">
      <c r="A906" t="s">
        <v>7</v>
      </c>
      <c r="B906">
        <v>4</v>
      </c>
      <c r="C906">
        <v>11</v>
      </c>
      <c r="D906">
        <v>0.33700942993164001</v>
      </c>
      <c r="E906">
        <v>345.1</v>
      </c>
      <c r="F906">
        <v>1</v>
      </c>
    </row>
    <row r="907" spans="1:6" hidden="1" x14ac:dyDescent="0.25">
      <c r="A907" t="s">
        <v>7</v>
      </c>
      <c r="B907">
        <v>7</v>
      </c>
      <c r="C907">
        <v>11</v>
      </c>
      <c r="D907">
        <v>0.33700942993164001</v>
      </c>
      <c r="E907">
        <v>345.1</v>
      </c>
      <c r="F907">
        <v>1</v>
      </c>
    </row>
    <row r="908" spans="1:6" hidden="1" x14ac:dyDescent="0.25">
      <c r="A908" t="s">
        <v>7</v>
      </c>
      <c r="B908">
        <v>8</v>
      </c>
      <c r="C908">
        <v>11</v>
      </c>
      <c r="D908">
        <v>0.33896255493164001</v>
      </c>
      <c r="E908">
        <v>347.1</v>
      </c>
      <c r="F908">
        <v>1</v>
      </c>
    </row>
    <row r="909" spans="1:6" hidden="1" x14ac:dyDescent="0.25">
      <c r="A909" t="s">
        <v>7</v>
      </c>
      <c r="B909">
        <v>9</v>
      </c>
      <c r="C909">
        <v>11</v>
      </c>
      <c r="D909">
        <v>0.33896255493164001</v>
      </c>
      <c r="E909">
        <v>347.1</v>
      </c>
      <c r="F909">
        <v>1</v>
      </c>
    </row>
    <row r="910" spans="1:6" hidden="1" x14ac:dyDescent="0.25">
      <c r="A910" t="s">
        <v>7</v>
      </c>
      <c r="B910">
        <v>10</v>
      </c>
      <c r="C910">
        <v>11</v>
      </c>
      <c r="D910">
        <v>0.33896255493164001</v>
      </c>
      <c r="E910">
        <v>347.1</v>
      </c>
      <c r="F910">
        <v>1</v>
      </c>
    </row>
    <row r="911" spans="1:6" hidden="1" x14ac:dyDescent="0.25">
      <c r="A911" t="s">
        <v>7</v>
      </c>
      <c r="B911">
        <v>14</v>
      </c>
      <c r="C911">
        <v>11</v>
      </c>
      <c r="D911">
        <v>0.33896255493164001</v>
      </c>
      <c r="E911">
        <v>347.1</v>
      </c>
      <c r="F911">
        <v>1</v>
      </c>
    </row>
    <row r="912" spans="1:6" hidden="1" x14ac:dyDescent="0.25">
      <c r="A912" t="s">
        <v>7</v>
      </c>
      <c r="B912">
        <v>15</v>
      </c>
      <c r="C912">
        <v>11</v>
      </c>
      <c r="D912">
        <v>0.33896255493164001</v>
      </c>
      <c r="E912">
        <v>347.1</v>
      </c>
      <c r="F912">
        <v>1</v>
      </c>
    </row>
    <row r="913" spans="1:6" hidden="1" x14ac:dyDescent="0.25">
      <c r="A913" t="s">
        <v>7</v>
      </c>
      <c r="B913">
        <v>16</v>
      </c>
      <c r="C913">
        <v>11</v>
      </c>
      <c r="D913">
        <v>0.33896255493164001</v>
      </c>
      <c r="E913">
        <v>347.1</v>
      </c>
      <c r="F913">
        <v>1</v>
      </c>
    </row>
    <row r="914" spans="1:6" hidden="1" x14ac:dyDescent="0.25">
      <c r="A914" t="s">
        <v>7</v>
      </c>
      <c r="B914">
        <v>17</v>
      </c>
      <c r="C914">
        <v>11</v>
      </c>
      <c r="D914">
        <v>0.33896255493164001</v>
      </c>
      <c r="E914">
        <v>347.1</v>
      </c>
      <c r="F914">
        <v>1</v>
      </c>
    </row>
    <row r="915" spans="1:6" hidden="1" x14ac:dyDescent="0.25">
      <c r="A915" t="s">
        <v>7</v>
      </c>
      <c r="B915">
        <v>18</v>
      </c>
      <c r="C915">
        <v>11</v>
      </c>
      <c r="D915">
        <v>0.33896255493164001</v>
      </c>
      <c r="E915">
        <v>347.1</v>
      </c>
      <c r="F915">
        <v>1</v>
      </c>
    </row>
    <row r="916" spans="1:6" hidden="1" x14ac:dyDescent="0.25">
      <c r="A916" t="s">
        <v>7</v>
      </c>
      <c r="B916">
        <v>21</v>
      </c>
      <c r="C916">
        <v>11</v>
      </c>
      <c r="D916">
        <v>0.33896255493164001</v>
      </c>
      <c r="E916">
        <v>347.1</v>
      </c>
      <c r="F916">
        <v>1</v>
      </c>
    </row>
    <row r="917" spans="1:6" hidden="1" x14ac:dyDescent="0.25">
      <c r="A917" t="s">
        <v>7</v>
      </c>
      <c r="B917">
        <v>22</v>
      </c>
      <c r="C917">
        <v>11</v>
      </c>
      <c r="D917">
        <v>0.33896255493164001</v>
      </c>
      <c r="E917">
        <v>347.1</v>
      </c>
      <c r="F917">
        <v>1</v>
      </c>
    </row>
    <row r="918" spans="1:6" hidden="1" x14ac:dyDescent="0.25">
      <c r="A918" t="s">
        <v>7</v>
      </c>
      <c r="B918">
        <v>23</v>
      </c>
      <c r="C918">
        <v>11</v>
      </c>
      <c r="D918">
        <v>0.33993911743164001</v>
      </c>
      <c r="E918">
        <v>348.1</v>
      </c>
      <c r="F918">
        <v>1</v>
      </c>
    </row>
    <row r="919" spans="1:6" x14ac:dyDescent="0.25">
      <c r="A919" t="s">
        <v>7</v>
      </c>
      <c r="B919">
        <v>25</v>
      </c>
      <c r="C919">
        <v>11</v>
      </c>
      <c r="D919">
        <v>0.33993911743164001</v>
      </c>
      <c r="E919">
        <v>348.1</v>
      </c>
      <c r="F919">
        <v>1</v>
      </c>
    </row>
    <row r="920" spans="1:6" x14ac:dyDescent="0.25">
      <c r="A920" t="s">
        <v>7</v>
      </c>
      <c r="B920">
        <v>28</v>
      </c>
      <c r="C920">
        <v>11</v>
      </c>
      <c r="D920">
        <v>0.33993911743164001</v>
      </c>
      <c r="E920">
        <v>348.1</v>
      </c>
      <c r="F920">
        <v>1</v>
      </c>
    </row>
    <row r="921" spans="1:6" x14ac:dyDescent="0.25">
      <c r="A921" t="s">
        <v>7</v>
      </c>
      <c r="B921">
        <v>29</v>
      </c>
      <c r="C921">
        <v>11</v>
      </c>
      <c r="D921">
        <v>0.33993911743164001</v>
      </c>
      <c r="E921">
        <v>348.1</v>
      </c>
      <c r="F921">
        <v>1</v>
      </c>
    </row>
    <row r="922" spans="1:6" hidden="1" x14ac:dyDescent="0.25">
      <c r="A922" t="s">
        <v>7</v>
      </c>
      <c r="B922">
        <v>30</v>
      </c>
      <c r="C922">
        <v>11</v>
      </c>
      <c r="D922">
        <v>0.33993911743164001</v>
      </c>
      <c r="E922">
        <v>348.1</v>
      </c>
      <c r="F922">
        <v>1</v>
      </c>
    </row>
    <row r="923" spans="1:6" x14ac:dyDescent="0.25">
      <c r="A923" t="s">
        <v>7</v>
      </c>
      <c r="B923">
        <v>1</v>
      </c>
      <c r="C923">
        <v>12</v>
      </c>
      <c r="D923">
        <v>0.33993911743164001</v>
      </c>
      <c r="E923">
        <v>348.1</v>
      </c>
      <c r="F923">
        <v>1</v>
      </c>
    </row>
    <row r="924" spans="1:6" x14ac:dyDescent="0.25">
      <c r="A924" t="s">
        <v>7</v>
      </c>
      <c r="B924">
        <v>2</v>
      </c>
      <c r="C924">
        <v>12</v>
      </c>
      <c r="D924">
        <v>0.33993911743164001</v>
      </c>
      <c r="E924">
        <v>348.1</v>
      </c>
      <c r="F924">
        <v>1</v>
      </c>
    </row>
    <row r="925" spans="1:6" hidden="1" x14ac:dyDescent="0.25">
      <c r="A925" t="s">
        <v>7</v>
      </c>
      <c r="B925">
        <v>5</v>
      </c>
      <c r="C925">
        <v>12</v>
      </c>
      <c r="D925">
        <v>0.33993911743164001</v>
      </c>
      <c r="E925">
        <v>348.1</v>
      </c>
      <c r="F925">
        <v>1</v>
      </c>
    </row>
    <row r="926" spans="1:6" hidden="1" x14ac:dyDescent="0.25">
      <c r="A926" t="s">
        <v>7</v>
      </c>
      <c r="B926">
        <v>6</v>
      </c>
      <c r="C926">
        <v>12</v>
      </c>
      <c r="D926">
        <v>0.33993911743164001</v>
      </c>
      <c r="E926">
        <v>348.1</v>
      </c>
      <c r="F926">
        <v>1</v>
      </c>
    </row>
    <row r="927" spans="1:6" hidden="1" x14ac:dyDescent="0.25">
      <c r="A927" t="s">
        <v>7</v>
      </c>
      <c r="B927">
        <v>7</v>
      </c>
      <c r="C927">
        <v>12</v>
      </c>
      <c r="D927">
        <v>0.33993911743164001</v>
      </c>
      <c r="E927">
        <v>348.1</v>
      </c>
      <c r="F927">
        <v>1</v>
      </c>
    </row>
    <row r="928" spans="1:6" hidden="1" x14ac:dyDescent="0.25">
      <c r="A928" t="s">
        <v>7</v>
      </c>
      <c r="B928">
        <v>8</v>
      </c>
      <c r="C928">
        <v>12</v>
      </c>
      <c r="D928">
        <v>0.33993911743164001</v>
      </c>
      <c r="E928">
        <v>348.1</v>
      </c>
      <c r="F928">
        <v>1</v>
      </c>
    </row>
    <row r="929" spans="1:6" hidden="1" x14ac:dyDescent="0.25">
      <c r="A929" t="s">
        <v>7</v>
      </c>
      <c r="B929">
        <v>9</v>
      </c>
      <c r="C929">
        <v>12</v>
      </c>
      <c r="D929">
        <v>0.33993911743164001</v>
      </c>
      <c r="E929">
        <v>348.1</v>
      </c>
      <c r="F929">
        <v>1</v>
      </c>
    </row>
    <row r="930" spans="1:6" hidden="1" x14ac:dyDescent="0.25">
      <c r="A930" t="s">
        <v>7</v>
      </c>
      <c r="B930">
        <v>12</v>
      </c>
      <c r="C930">
        <v>12</v>
      </c>
      <c r="D930">
        <v>0.34091567993164001</v>
      </c>
      <c r="E930">
        <v>349.1</v>
      </c>
      <c r="F930">
        <v>1</v>
      </c>
    </row>
    <row r="931" spans="1:6" hidden="1" x14ac:dyDescent="0.25">
      <c r="A931" t="s">
        <v>7</v>
      </c>
      <c r="B931">
        <v>13</v>
      </c>
      <c r="C931">
        <v>12</v>
      </c>
      <c r="D931">
        <v>0.34189224243164001</v>
      </c>
      <c r="E931">
        <v>350.1</v>
      </c>
      <c r="F931">
        <v>1</v>
      </c>
    </row>
    <row r="932" spans="1:6" hidden="1" x14ac:dyDescent="0.25">
      <c r="A932" t="s">
        <v>7</v>
      </c>
      <c r="B932">
        <v>14</v>
      </c>
      <c r="C932">
        <v>12</v>
      </c>
      <c r="D932">
        <v>0.34189224243164001</v>
      </c>
      <c r="E932">
        <v>350.1</v>
      </c>
      <c r="F932">
        <v>1</v>
      </c>
    </row>
    <row r="933" spans="1:6" hidden="1" x14ac:dyDescent="0.25">
      <c r="A933" t="s">
        <v>7</v>
      </c>
      <c r="B933">
        <v>15</v>
      </c>
      <c r="C933">
        <v>12</v>
      </c>
      <c r="D933">
        <v>0.34286880493164001</v>
      </c>
      <c r="E933">
        <v>351.1</v>
      </c>
      <c r="F933">
        <v>1</v>
      </c>
    </row>
    <row r="934" spans="1:6" hidden="1" x14ac:dyDescent="0.25">
      <c r="A934" t="s">
        <v>7</v>
      </c>
      <c r="B934">
        <v>16</v>
      </c>
      <c r="C934">
        <v>12</v>
      </c>
      <c r="D934">
        <v>0.37411880493164001</v>
      </c>
      <c r="E934">
        <v>383.1</v>
      </c>
      <c r="F934">
        <v>1</v>
      </c>
    </row>
    <row r="935" spans="1:6" hidden="1" x14ac:dyDescent="0.25">
      <c r="A935" t="s">
        <v>7</v>
      </c>
      <c r="B935">
        <v>19</v>
      </c>
      <c r="C935">
        <v>12</v>
      </c>
      <c r="D935">
        <v>0.37411880493164001</v>
      </c>
      <c r="E935">
        <v>383.1</v>
      </c>
      <c r="F935">
        <v>1</v>
      </c>
    </row>
    <row r="936" spans="1:6" hidden="1" x14ac:dyDescent="0.25">
      <c r="A936" t="s">
        <v>7</v>
      </c>
      <c r="B936">
        <v>20</v>
      </c>
      <c r="C936">
        <v>12</v>
      </c>
      <c r="D936">
        <v>0.37411880493164001</v>
      </c>
      <c r="E936">
        <v>383.1</v>
      </c>
      <c r="F936">
        <v>1</v>
      </c>
    </row>
    <row r="937" spans="1:6" hidden="1" x14ac:dyDescent="0.25">
      <c r="A937" t="s">
        <v>7</v>
      </c>
      <c r="B937">
        <v>21</v>
      </c>
      <c r="C937">
        <v>12</v>
      </c>
      <c r="D937">
        <v>0.37509536743164001</v>
      </c>
      <c r="E937">
        <v>384.1</v>
      </c>
      <c r="F937">
        <v>1</v>
      </c>
    </row>
    <row r="938" spans="1:6" hidden="1" x14ac:dyDescent="0.25">
      <c r="A938" t="s">
        <v>7</v>
      </c>
      <c r="B938">
        <v>22</v>
      </c>
      <c r="C938">
        <v>12</v>
      </c>
      <c r="D938">
        <v>0.37704849243164001</v>
      </c>
      <c r="E938">
        <v>386.1</v>
      </c>
      <c r="F938">
        <v>1</v>
      </c>
    </row>
    <row r="939" spans="1:6" hidden="1" x14ac:dyDescent="0.25">
      <c r="A939" t="s">
        <v>7</v>
      </c>
      <c r="B939">
        <v>23</v>
      </c>
      <c r="C939">
        <v>12</v>
      </c>
      <c r="D939">
        <v>0.37704849243164001</v>
      </c>
      <c r="E939">
        <v>386.1</v>
      </c>
      <c r="F939">
        <v>1</v>
      </c>
    </row>
    <row r="940" spans="1:6" x14ac:dyDescent="0.25">
      <c r="A940" t="s">
        <v>7</v>
      </c>
      <c r="B940">
        <v>27</v>
      </c>
      <c r="C940">
        <v>12</v>
      </c>
      <c r="D940">
        <v>0.37704849243164001</v>
      </c>
      <c r="E940">
        <v>386.1</v>
      </c>
      <c r="F940">
        <v>1</v>
      </c>
    </row>
    <row r="941" spans="1:6" x14ac:dyDescent="0.25">
      <c r="A941" t="s">
        <v>7</v>
      </c>
      <c r="B941">
        <v>28</v>
      </c>
      <c r="C941">
        <v>12</v>
      </c>
      <c r="D941">
        <v>0.37704849243164001</v>
      </c>
      <c r="E941">
        <v>386.1</v>
      </c>
      <c r="F941">
        <v>1</v>
      </c>
    </row>
    <row r="942" spans="1:6" x14ac:dyDescent="0.25">
      <c r="A942" t="s">
        <v>7</v>
      </c>
      <c r="B942">
        <v>29</v>
      </c>
      <c r="C942">
        <v>12</v>
      </c>
      <c r="D942">
        <v>0.37802505493164001</v>
      </c>
      <c r="E942">
        <v>387.1</v>
      </c>
      <c r="F942">
        <v>1</v>
      </c>
    </row>
    <row r="943" spans="1:6" hidden="1" x14ac:dyDescent="0.25">
      <c r="A943" t="s">
        <v>7</v>
      </c>
      <c r="B943">
        <v>30</v>
      </c>
      <c r="C943">
        <v>12</v>
      </c>
      <c r="D943">
        <v>0.37802505493164001</v>
      </c>
      <c r="E943">
        <v>387.1</v>
      </c>
      <c r="F943">
        <v>1</v>
      </c>
    </row>
  </sheetData>
  <autoFilter ref="A1:F943">
    <filterColumn colId="1">
      <filters>
        <filter val="1"/>
        <filter val="2"/>
        <filter val="25"/>
        <filter val="27"/>
        <filter val="28"/>
        <filter val="29"/>
        <filter val="3"/>
        <filter val="4"/>
      </filters>
    </filterColumn>
    <filterColumn colId="2">
      <filters>
        <filter val="11"/>
        <filter val="1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I13" sqref="I13"/>
    </sheetView>
  </sheetViews>
  <sheetFormatPr defaultRowHeight="15" x14ac:dyDescent="0.25"/>
  <cols>
    <col min="1" max="1" width="18.28515625" bestFit="1" customWidth="1"/>
    <col min="2" max="2" width="5" bestFit="1" customWidth="1"/>
    <col min="3" max="3" width="6.85546875" bestFit="1" customWidth="1"/>
    <col min="4" max="4" width="14.28515625" bestFit="1" customWidth="1"/>
    <col min="5" max="5" width="26.570312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>
        <v>11</v>
      </c>
      <c r="D2">
        <v>15.117341995239199</v>
      </c>
      <c r="E2">
        <v>11610.01</v>
      </c>
      <c r="F2">
        <v>1.3</v>
      </c>
    </row>
    <row r="3" spans="1:6" x14ac:dyDescent="0.25">
      <c r="A3" t="s">
        <v>6</v>
      </c>
      <c r="B3">
        <v>2016</v>
      </c>
      <c r="C3">
        <v>12</v>
      </c>
      <c r="D3">
        <v>23.524568557739201</v>
      </c>
      <c r="E3">
        <v>19696.11</v>
      </c>
      <c r="F3">
        <v>1</v>
      </c>
    </row>
    <row r="4" spans="1:6" x14ac:dyDescent="0.25">
      <c r="A4" t="s">
        <v>7</v>
      </c>
      <c r="B4">
        <v>2016</v>
      </c>
      <c r="C4">
        <v>11</v>
      </c>
      <c r="D4">
        <v>0.33993911743164001</v>
      </c>
      <c r="E4">
        <v>331.63</v>
      </c>
      <c r="F4">
        <v>1.28</v>
      </c>
    </row>
    <row r="5" spans="1:6" x14ac:dyDescent="0.25">
      <c r="A5" t="s">
        <v>7</v>
      </c>
      <c r="B5">
        <v>2016</v>
      </c>
      <c r="C5">
        <v>12</v>
      </c>
      <c r="D5">
        <v>0.37802505493164001</v>
      </c>
      <c r="E5">
        <v>365.32</v>
      </c>
      <c r="F5">
        <v>1</v>
      </c>
    </row>
    <row r="6" spans="1:6" x14ac:dyDescent="0.25">
      <c r="A6" t="s">
        <v>8</v>
      </c>
      <c r="B6">
        <v>2017</v>
      </c>
      <c r="C6">
        <v>2</v>
      </c>
      <c r="D6">
        <v>0.48155593872070301</v>
      </c>
      <c r="E6">
        <v>235.12</v>
      </c>
      <c r="F6">
        <v>2.41</v>
      </c>
    </row>
    <row r="7" spans="1:6" x14ac:dyDescent="0.25">
      <c r="A7" t="s">
        <v>8</v>
      </c>
      <c r="B7">
        <v>2017</v>
      </c>
      <c r="C7">
        <v>3</v>
      </c>
      <c r="D7">
        <v>0.41418266296386702</v>
      </c>
      <c r="E7">
        <v>374.21</v>
      </c>
      <c r="F7">
        <v>1.42</v>
      </c>
    </row>
    <row r="8" spans="1:6" x14ac:dyDescent="0.25">
      <c r="A8" t="s">
        <v>8</v>
      </c>
      <c r="B8">
        <v>2017</v>
      </c>
      <c r="C8">
        <v>4</v>
      </c>
      <c r="D8">
        <v>0.57922172546386697</v>
      </c>
      <c r="E8">
        <v>448.1</v>
      </c>
      <c r="F8">
        <v>1.7</v>
      </c>
    </row>
    <row r="9" spans="1:6" x14ac:dyDescent="0.25">
      <c r="A9" t="s">
        <v>8</v>
      </c>
      <c r="B9">
        <v>2017</v>
      </c>
      <c r="C9">
        <v>5</v>
      </c>
      <c r="D9">
        <v>17.810710906982401</v>
      </c>
      <c r="E9">
        <v>5619.16</v>
      </c>
      <c r="F9">
        <v>1.81</v>
      </c>
    </row>
    <row r="10" spans="1:6" x14ac:dyDescent="0.25">
      <c r="A10" t="s">
        <v>8</v>
      </c>
      <c r="B10">
        <v>2017</v>
      </c>
      <c r="C10">
        <v>6</v>
      </c>
      <c r="D10">
        <v>26.997242927551198</v>
      </c>
      <c r="E10">
        <v>13550.95</v>
      </c>
      <c r="F10">
        <v>3.36</v>
      </c>
    </row>
    <row r="11" spans="1:6" x14ac:dyDescent="0.25">
      <c r="A11" t="s">
        <v>8</v>
      </c>
      <c r="B11">
        <v>2017</v>
      </c>
      <c r="C11">
        <v>7</v>
      </c>
      <c r="D11">
        <v>29.318531990051198</v>
      </c>
      <c r="E11">
        <v>12498.52</v>
      </c>
      <c r="F11">
        <v>4.8600000000000003</v>
      </c>
    </row>
    <row r="12" spans="1:6" x14ac:dyDescent="0.25">
      <c r="A12" t="s">
        <v>8</v>
      </c>
      <c r="B12">
        <v>2017</v>
      </c>
      <c r="C12">
        <v>8</v>
      </c>
      <c r="D12">
        <v>42.181818962097097</v>
      </c>
      <c r="E12">
        <v>26049.75</v>
      </c>
      <c r="F12">
        <v>2.1800000000000002</v>
      </c>
    </row>
    <row r="13" spans="1:6" x14ac:dyDescent="0.25">
      <c r="A13" t="s">
        <v>8</v>
      </c>
      <c r="B13">
        <v>2017</v>
      </c>
      <c r="C13">
        <v>9</v>
      </c>
      <c r="D13">
        <v>53.216397285461397</v>
      </c>
      <c r="E13">
        <v>30041.73</v>
      </c>
      <c r="F13">
        <v>2.15</v>
      </c>
    </row>
    <row r="14" spans="1:6" x14ac:dyDescent="0.25">
      <c r="A14" t="s">
        <v>8</v>
      </c>
      <c r="B14">
        <v>2017</v>
      </c>
      <c r="C14">
        <v>10</v>
      </c>
      <c r="D14">
        <v>42.998198509216301</v>
      </c>
      <c r="E14">
        <v>29835.62</v>
      </c>
      <c r="F14">
        <v>2.2999999999999998</v>
      </c>
    </row>
    <row r="15" spans="1:6" x14ac:dyDescent="0.25">
      <c r="A15" t="s">
        <v>8</v>
      </c>
      <c r="B15">
        <v>2017</v>
      </c>
      <c r="C15">
        <v>11</v>
      </c>
      <c r="D15">
        <v>17.967939376831001</v>
      </c>
      <c r="E15">
        <v>13429.06</v>
      </c>
      <c r="F15">
        <v>1.34</v>
      </c>
    </row>
    <row r="16" spans="1:6" x14ac:dyDescent="0.25">
      <c r="A16" t="s">
        <v>9</v>
      </c>
      <c r="B16">
        <v>2017</v>
      </c>
      <c r="C16">
        <v>2</v>
      </c>
      <c r="D16">
        <v>2.6469230651855399E-2</v>
      </c>
      <c r="E16">
        <v>14.03</v>
      </c>
      <c r="F16">
        <v>2.42</v>
      </c>
    </row>
    <row r="17" spans="1:6" x14ac:dyDescent="0.25">
      <c r="A17" t="s">
        <v>9</v>
      </c>
      <c r="B17">
        <v>2017</v>
      </c>
      <c r="C17">
        <v>3</v>
      </c>
      <c r="D17">
        <v>3.23333740234375E-2</v>
      </c>
      <c r="E17">
        <v>22.63</v>
      </c>
      <c r="F17">
        <v>1.21</v>
      </c>
    </row>
    <row r="18" spans="1:6" x14ac:dyDescent="0.25">
      <c r="A18" t="s">
        <v>9</v>
      </c>
      <c r="B18">
        <v>2017</v>
      </c>
      <c r="C18">
        <v>4</v>
      </c>
      <c r="D18">
        <v>4.11224365234375E-2</v>
      </c>
      <c r="E18">
        <v>33.380000000000003</v>
      </c>
      <c r="F18">
        <v>1.18</v>
      </c>
    </row>
    <row r="19" spans="1:6" x14ac:dyDescent="0.25">
      <c r="A19" t="s">
        <v>9</v>
      </c>
      <c r="B19">
        <v>2017</v>
      </c>
      <c r="C19">
        <v>5</v>
      </c>
      <c r="D19">
        <v>3.1661453247070299</v>
      </c>
      <c r="E19">
        <v>540.88</v>
      </c>
      <c r="F19">
        <v>1.38</v>
      </c>
    </row>
    <row r="20" spans="1:6" x14ac:dyDescent="0.25">
      <c r="A20" t="s">
        <v>9</v>
      </c>
      <c r="B20">
        <v>2017</v>
      </c>
      <c r="C20">
        <v>6</v>
      </c>
      <c r="D20">
        <v>2.83119297027587</v>
      </c>
      <c r="E20">
        <v>1355.12</v>
      </c>
      <c r="F20">
        <v>1.82</v>
      </c>
    </row>
    <row r="21" spans="1:6" x14ac:dyDescent="0.25">
      <c r="A21" t="s">
        <v>9</v>
      </c>
      <c r="B21">
        <v>2017</v>
      </c>
      <c r="C21">
        <v>7</v>
      </c>
      <c r="D21">
        <v>4.13197422027587</v>
      </c>
      <c r="E21">
        <v>1096.45</v>
      </c>
      <c r="F21">
        <v>2.76</v>
      </c>
    </row>
    <row r="22" spans="1:6" x14ac:dyDescent="0.25">
      <c r="A22" t="s">
        <v>9</v>
      </c>
      <c r="B22">
        <v>2017</v>
      </c>
      <c r="C22">
        <v>8</v>
      </c>
      <c r="D22">
        <v>2.62709140777587</v>
      </c>
      <c r="E22">
        <v>1591.95</v>
      </c>
      <c r="F22">
        <v>1.31</v>
      </c>
    </row>
    <row r="23" spans="1:6" x14ac:dyDescent="0.25">
      <c r="A23" t="s">
        <v>9</v>
      </c>
      <c r="B23">
        <v>2017</v>
      </c>
      <c r="C23">
        <v>9</v>
      </c>
      <c r="D23">
        <v>3.25502109527587</v>
      </c>
      <c r="E23">
        <v>1575.51</v>
      </c>
      <c r="F23">
        <v>1.19</v>
      </c>
    </row>
    <row r="24" spans="1:6" x14ac:dyDescent="0.25">
      <c r="A24" t="s">
        <v>9</v>
      </c>
      <c r="B24">
        <v>2017</v>
      </c>
      <c r="C24">
        <v>10</v>
      </c>
      <c r="D24">
        <v>3.88881015777587</v>
      </c>
      <c r="E24">
        <v>1818.52</v>
      </c>
      <c r="F24">
        <v>1.0900000000000001</v>
      </c>
    </row>
    <row r="25" spans="1:6" x14ac:dyDescent="0.25">
      <c r="A25" t="s">
        <v>9</v>
      </c>
      <c r="B25">
        <v>2017</v>
      </c>
      <c r="C25">
        <v>11</v>
      </c>
      <c r="D25">
        <v>3.06263828277587</v>
      </c>
      <c r="E25">
        <v>1642.82</v>
      </c>
      <c r="F25">
        <v>1.41</v>
      </c>
    </row>
    <row r="26" spans="1:6" x14ac:dyDescent="0.25">
      <c r="A26" t="s">
        <v>10</v>
      </c>
      <c r="B26">
        <v>2017</v>
      </c>
      <c r="C26">
        <v>2</v>
      </c>
      <c r="D26">
        <v>36.723749160766602</v>
      </c>
      <c r="E26">
        <v>17850.830000000002</v>
      </c>
      <c r="F26">
        <v>1.72</v>
      </c>
    </row>
    <row r="27" spans="1:6" x14ac:dyDescent="0.25">
      <c r="A27" t="s">
        <v>10</v>
      </c>
      <c r="B27">
        <v>2017</v>
      </c>
      <c r="C27">
        <v>3</v>
      </c>
      <c r="D27">
        <v>19.420067787170399</v>
      </c>
      <c r="E27">
        <v>16740.03</v>
      </c>
      <c r="F27">
        <v>1.17</v>
      </c>
    </row>
    <row r="28" spans="1:6" x14ac:dyDescent="0.25">
      <c r="A28" t="s">
        <v>10</v>
      </c>
      <c r="B28">
        <v>2017</v>
      </c>
      <c r="C28">
        <v>4</v>
      </c>
      <c r="D28">
        <v>25.980686187744102</v>
      </c>
      <c r="E28">
        <v>22244</v>
      </c>
      <c r="F28">
        <v>1.28</v>
      </c>
    </row>
    <row r="29" spans="1:6" x14ac:dyDescent="0.25">
      <c r="A29" t="s">
        <v>10</v>
      </c>
      <c r="B29">
        <v>2017</v>
      </c>
      <c r="C29">
        <v>5</v>
      </c>
      <c r="D29">
        <v>57.920078277587798</v>
      </c>
      <c r="E29">
        <v>32371.68</v>
      </c>
      <c r="F29">
        <v>1.52</v>
      </c>
    </row>
    <row r="30" spans="1:6" x14ac:dyDescent="0.25">
      <c r="A30" t="s">
        <v>10</v>
      </c>
      <c r="B30">
        <v>2017</v>
      </c>
      <c r="C30">
        <v>6</v>
      </c>
      <c r="D30">
        <v>75.058745384216294</v>
      </c>
      <c r="E30">
        <v>50022.86</v>
      </c>
      <c r="F30">
        <v>1.67</v>
      </c>
    </row>
    <row r="31" spans="1:6" x14ac:dyDescent="0.25">
      <c r="A31" t="s">
        <v>10</v>
      </c>
      <c r="B31">
        <v>2017</v>
      </c>
      <c r="C31">
        <v>7</v>
      </c>
      <c r="D31">
        <v>87.510900497436495</v>
      </c>
      <c r="E31">
        <v>47599.33</v>
      </c>
      <c r="F31">
        <v>2.31</v>
      </c>
    </row>
    <row r="32" spans="1:6" x14ac:dyDescent="0.25">
      <c r="A32" t="s">
        <v>10</v>
      </c>
      <c r="B32">
        <v>2017</v>
      </c>
      <c r="C32">
        <v>8</v>
      </c>
      <c r="D32">
        <v>106.346837997436</v>
      </c>
      <c r="E32">
        <v>96472.62</v>
      </c>
      <c r="F32">
        <v>1.0900000000000001</v>
      </c>
    </row>
    <row r="33" spans="1:6" x14ac:dyDescent="0.25">
      <c r="A33" t="s">
        <v>10</v>
      </c>
      <c r="B33">
        <v>2017</v>
      </c>
      <c r="C33">
        <v>9</v>
      </c>
      <c r="D33">
        <v>121.680822372436</v>
      </c>
      <c r="E33">
        <v>109739.28</v>
      </c>
      <c r="F33">
        <v>1.2</v>
      </c>
    </row>
    <row r="34" spans="1:6" x14ac:dyDescent="0.25">
      <c r="A34" t="s">
        <v>10</v>
      </c>
      <c r="B34">
        <v>2017</v>
      </c>
      <c r="C34">
        <v>10</v>
      </c>
      <c r="D34">
        <v>138.76578330993601</v>
      </c>
      <c r="E34">
        <v>114779.59</v>
      </c>
      <c r="F34">
        <v>1.29</v>
      </c>
    </row>
    <row r="35" spans="1:6" x14ac:dyDescent="0.25">
      <c r="A35" t="s">
        <v>10</v>
      </c>
      <c r="B35">
        <v>2017</v>
      </c>
      <c r="C35">
        <v>11</v>
      </c>
      <c r="D35">
        <v>99.921073913574205</v>
      </c>
      <c r="E35">
        <v>81514.710000000006</v>
      </c>
      <c r="F35">
        <v>1.25</v>
      </c>
    </row>
    <row r="36" spans="1:6" x14ac:dyDescent="0.25">
      <c r="A36" t="s">
        <v>11</v>
      </c>
      <c r="B36">
        <v>2017</v>
      </c>
      <c r="C36">
        <v>2</v>
      </c>
      <c r="D36">
        <v>1.68177890777587</v>
      </c>
      <c r="E36">
        <v>335.87</v>
      </c>
      <c r="F36">
        <v>1.52</v>
      </c>
    </row>
    <row r="37" spans="1:6" x14ac:dyDescent="0.25">
      <c r="A37" t="s">
        <v>11</v>
      </c>
      <c r="B37">
        <v>2017</v>
      </c>
      <c r="C37">
        <v>3</v>
      </c>
      <c r="D37">
        <v>0.20521640777587799</v>
      </c>
      <c r="E37">
        <v>176.02</v>
      </c>
      <c r="F37">
        <v>1.1299999999999999</v>
      </c>
    </row>
    <row r="38" spans="1:6" x14ac:dyDescent="0.25">
      <c r="A38" t="s">
        <v>11</v>
      </c>
      <c r="B38">
        <v>2017</v>
      </c>
      <c r="C38">
        <v>4</v>
      </c>
      <c r="D38">
        <v>0.20912265777587799</v>
      </c>
      <c r="E38">
        <v>185.11</v>
      </c>
      <c r="F38">
        <v>1.21</v>
      </c>
    </row>
    <row r="39" spans="1:6" x14ac:dyDescent="0.25">
      <c r="A39" t="s">
        <v>11</v>
      </c>
      <c r="B39">
        <v>2017</v>
      </c>
      <c r="C39">
        <v>5</v>
      </c>
      <c r="D39">
        <v>0.80384922027587802</v>
      </c>
      <c r="E39">
        <v>344.71</v>
      </c>
      <c r="F39">
        <v>1.36</v>
      </c>
    </row>
    <row r="40" spans="1:6" x14ac:dyDescent="0.25">
      <c r="A40" t="s">
        <v>11</v>
      </c>
      <c r="B40">
        <v>2017</v>
      </c>
      <c r="C40">
        <v>6</v>
      </c>
      <c r="D40">
        <v>0.83509922027587802</v>
      </c>
      <c r="E40">
        <v>551.25</v>
      </c>
      <c r="F40">
        <v>1.59</v>
      </c>
    </row>
    <row r="41" spans="1:6" x14ac:dyDescent="0.25">
      <c r="A41" t="s">
        <v>11</v>
      </c>
      <c r="B41">
        <v>2017</v>
      </c>
      <c r="C41">
        <v>7</v>
      </c>
      <c r="D41">
        <v>0.85072422027587802</v>
      </c>
      <c r="E41">
        <v>405.05</v>
      </c>
      <c r="F41">
        <v>2.36</v>
      </c>
    </row>
    <row r="42" spans="1:6" x14ac:dyDescent="0.25">
      <c r="A42" t="s">
        <v>11</v>
      </c>
      <c r="B42">
        <v>2017</v>
      </c>
      <c r="C42">
        <v>8</v>
      </c>
      <c r="D42">
        <v>0.85170078277587802</v>
      </c>
      <c r="E42">
        <v>698.17</v>
      </c>
      <c r="F42">
        <v>1.08</v>
      </c>
    </row>
    <row r="43" spans="1:6" x14ac:dyDescent="0.25">
      <c r="A43" t="s">
        <v>11</v>
      </c>
      <c r="B43">
        <v>2017</v>
      </c>
      <c r="C43">
        <v>9</v>
      </c>
      <c r="D43">
        <v>0.72084140777587802</v>
      </c>
      <c r="E43">
        <v>681.12</v>
      </c>
      <c r="F43">
        <v>1.17</v>
      </c>
    </row>
    <row r="44" spans="1:6" x14ac:dyDescent="0.25">
      <c r="A44" t="s">
        <v>11</v>
      </c>
      <c r="B44">
        <v>2017</v>
      </c>
      <c r="C44">
        <v>10</v>
      </c>
      <c r="D44">
        <v>0.89955234527587802</v>
      </c>
      <c r="E44">
        <v>674.43</v>
      </c>
      <c r="F44">
        <v>1.3</v>
      </c>
    </row>
    <row r="45" spans="1:6" x14ac:dyDescent="0.25">
      <c r="A45" t="s">
        <v>11</v>
      </c>
      <c r="B45">
        <v>2017</v>
      </c>
      <c r="C45">
        <v>11</v>
      </c>
      <c r="D45">
        <v>8.8468370437621999</v>
      </c>
      <c r="E45">
        <v>4507.04</v>
      </c>
      <c r="F45">
        <v>1.27</v>
      </c>
    </row>
    <row r="46" spans="1:6" x14ac:dyDescent="0.25">
      <c r="A46" t="s">
        <v>6</v>
      </c>
      <c r="B46">
        <v>2017</v>
      </c>
      <c r="C46">
        <v>1</v>
      </c>
      <c r="D46">
        <v>32.046988487243603</v>
      </c>
      <c r="E46">
        <v>28467.89</v>
      </c>
      <c r="F46">
        <v>1</v>
      </c>
    </row>
    <row r="47" spans="1:6" x14ac:dyDescent="0.25">
      <c r="A47" t="s">
        <v>6</v>
      </c>
      <c r="B47">
        <v>2017</v>
      </c>
      <c r="C47">
        <v>2</v>
      </c>
      <c r="D47">
        <v>34.145624160766602</v>
      </c>
      <c r="E47">
        <v>33977.949999999997</v>
      </c>
      <c r="F47">
        <v>1</v>
      </c>
    </row>
    <row r="48" spans="1:6" x14ac:dyDescent="0.25">
      <c r="A48" t="s">
        <v>7</v>
      </c>
      <c r="B48">
        <v>2017</v>
      </c>
      <c r="C48">
        <v>1</v>
      </c>
      <c r="D48">
        <v>0.37900161743164001</v>
      </c>
      <c r="E48">
        <v>387.67</v>
      </c>
      <c r="F48">
        <v>1</v>
      </c>
    </row>
    <row r="49" spans="1:6" x14ac:dyDescent="0.25">
      <c r="A49" t="s">
        <v>7</v>
      </c>
      <c r="B49">
        <v>2017</v>
      </c>
      <c r="C49">
        <v>2</v>
      </c>
      <c r="D49">
        <v>0.37997817993164001</v>
      </c>
      <c r="E49">
        <v>389.1</v>
      </c>
      <c r="F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Monthly_Annual_Growth</vt:lpstr>
      <vt:lpstr>Projected</vt:lpstr>
      <vt:lpstr>Allocation VS Used</vt:lpstr>
      <vt:lpstr>RAW_Daily</vt:lpstr>
      <vt:lpstr>RAW_Monthly</vt:lpstr>
    </vt:vector>
  </TitlesOfParts>
  <Company>Federal Home Loan Bank of Des Moines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bbista</dc:creator>
  <cp:lastModifiedBy>bbista</cp:lastModifiedBy>
  <dcterms:created xsi:type="dcterms:W3CDTF">2017-11-27T17:05:35Z</dcterms:created>
  <dcterms:modified xsi:type="dcterms:W3CDTF">2017-12-05T21:58:23Z</dcterms:modified>
</cp:coreProperties>
</file>