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4440" yWindow="0" windowWidth="8680" windowHeight="12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C27" i="1"/>
  <c r="A27" i="1"/>
  <c r="B27" i="1"/>
  <c r="C30" i="1"/>
  <c r="E26" i="1"/>
  <c r="E27" i="1"/>
  <c r="C36" i="1"/>
  <c r="C35" i="1"/>
  <c r="C3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C28" i="1"/>
  <c r="C34" i="1"/>
  <c r="A28" i="1"/>
  <c r="B28" i="1"/>
  <c r="C33" i="1"/>
  <c r="B26" i="1"/>
  <c r="A26" i="1"/>
</calcChain>
</file>

<file path=xl/sharedStrings.xml><?xml version="1.0" encoding="utf-8"?>
<sst xmlns="http://schemas.openxmlformats.org/spreadsheetml/2006/main" count="15" uniqueCount="15">
  <si>
    <t>Congruent</t>
  </si>
  <si>
    <t>Incongruent</t>
  </si>
  <si>
    <t>&lt;--Mean</t>
  </si>
  <si>
    <t>&lt;--StDev</t>
  </si>
  <si>
    <t>&lt;--n</t>
  </si>
  <si>
    <t>&lt;--SEM</t>
  </si>
  <si>
    <t>&lt;--t_statistic</t>
  </si>
  <si>
    <t>&lt;--df</t>
  </si>
  <si>
    <t>&lt;--t_critical</t>
  </si>
  <si>
    <t>Two-tailed test @ alpha=0.05</t>
  </si>
  <si>
    <t>&lt;--Cohens_d</t>
  </si>
  <si>
    <t>Diff_CminusI</t>
  </si>
  <si>
    <t>&lt;--upp_bound</t>
  </si>
  <si>
    <t>&lt;--low_bound</t>
  </si>
  <si>
    <t>&lt;--r_squared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</si>
</sst>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2" borderId="0" xfId="0" applyNumberFormat="1" applyFill="1"/>
    <xf numFmtId="164" fontId="0" fillId="0" borderId="0" xfId="0" applyNumberFormat="1"/>
    <xf numFmtId="2" fontId="0" fillId="2" borderId="0" xfId="0" applyNumberFormat="1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14" workbookViewId="0">
      <selection activeCell="C30" sqref="C30"/>
    </sheetView>
  </sheetViews>
  <sheetFormatPr baseColWidth="10" defaultRowHeight="15" x14ac:dyDescent="0"/>
  <cols>
    <col min="1" max="1" width="9.83203125" bestFit="1" customWidth="1"/>
    <col min="2" max="2" width="11.1640625" bestFit="1" customWidth="1"/>
    <col min="3" max="3" width="12.6640625" bestFit="1" customWidth="1"/>
  </cols>
  <sheetData>
    <row r="1" spans="1:7">
      <c r="A1" s="4" t="s">
        <v>0</v>
      </c>
      <c r="B1" s="4" t="s">
        <v>1</v>
      </c>
      <c r="C1" s="4" t="s">
        <v>11</v>
      </c>
      <c r="D1" s="1"/>
    </row>
    <row r="2" spans="1:7">
      <c r="A2" s="2">
        <v>12.079000000000001</v>
      </c>
      <c r="B2" s="2">
        <v>19.277999999999999</v>
      </c>
      <c r="C2" s="2">
        <f>A2-B2</f>
        <v>-7.1989999999999981</v>
      </c>
      <c r="D2" s="1"/>
      <c r="E2" s="1">
        <f>(C2-$C$26)^2</f>
        <v>0.58643687673611011</v>
      </c>
      <c r="F2" s="1"/>
      <c r="G2" s="1"/>
    </row>
    <row r="3" spans="1:7">
      <c r="A3" s="2">
        <v>16.791</v>
      </c>
      <c r="B3" s="2">
        <v>18.741</v>
      </c>
      <c r="C3" s="2">
        <f t="shared" ref="C3:C25" si="0">A3-B3</f>
        <v>-1.9499999999999993</v>
      </c>
      <c r="D3" s="1"/>
      <c r="E3" s="1">
        <f t="shared" ref="E3:E25" si="1">(C3-$C$26)^2</f>
        <v>36.177718793402754</v>
      </c>
      <c r="F3" s="1"/>
      <c r="G3" s="1"/>
    </row>
    <row r="4" spans="1:7">
      <c r="A4" s="2">
        <v>9.5640000000000001</v>
      </c>
      <c r="B4" s="2">
        <v>21.213999999999999</v>
      </c>
      <c r="C4" s="2">
        <f t="shared" si="0"/>
        <v>-11.649999999999999</v>
      </c>
      <c r="D4" s="1"/>
      <c r="E4" s="1">
        <f t="shared" si="1"/>
        <v>13.580760460069452</v>
      </c>
      <c r="F4" s="1"/>
      <c r="G4" s="1"/>
    </row>
    <row r="5" spans="1:7">
      <c r="A5" s="2">
        <v>8.6300000000000008</v>
      </c>
      <c r="B5" s="2">
        <v>15.686999999999999</v>
      </c>
      <c r="C5" s="2">
        <f t="shared" si="0"/>
        <v>-7.0569999999999986</v>
      </c>
      <c r="D5" s="1"/>
      <c r="E5" s="1">
        <f t="shared" si="1"/>
        <v>0.8240857100694422</v>
      </c>
      <c r="F5" s="1"/>
      <c r="G5" s="1"/>
    </row>
    <row r="6" spans="1:7">
      <c r="A6" s="2">
        <v>14.669</v>
      </c>
      <c r="B6" s="2">
        <v>22.803000000000001</v>
      </c>
      <c r="C6" s="2">
        <f t="shared" si="0"/>
        <v>-8.1340000000000003</v>
      </c>
      <c r="D6" s="1"/>
      <c r="E6" s="1">
        <f t="shared" si="1"/>
        <v>2.8631460069445447E-2</v>
      </c>
      <c r="F6" s="1"/>
      <c r="G6" s="1"/>
    </row>
    <row r="7" spans="1:7">
      <c r="A7" s="2">
        <v>12.238</v>
      </c>
      <c r="B7" s="2">
        <v>20.878</v>
      </c>
      <c r="C7" s="2">
        <f t="shared" si="0"/>
        <v>-8.64</v>
      </c>
      <c r="D7" s="1"/>
      <c r="E7" s="1">
        <f t="shared" si="1"/>
        <v>0.4559062934027821</v>
      </c>
      <c r="F7" s="1"/>
      <c r="G7" s="1"/>
    </row>
    <row r="8" spans="1:7">
      <c r="A8" s="2">
        <v>14.692</v>
      </c>
      <c r="B8" s="2">
        <v>24.571999999999999</v>
      </c>
      <c r="C8" s="2">
        <f t="shared" si="0"/>
        <v>-9.879999999999999</v>
      </c>
      <c r="D8" s="1"/>
      <c r="E8" s="1">
        <f t="shared" si="1"/>
        <v>3.6680229600694507</v>
      </c>
      <c r="F8" s="1"/>
      <c r="G8" s="1"/>
    </row>
    <row r="9" spans="1:7">
      <c r="A9" s="2">
        <v>8.9870000000000001</v>
      </c>
      <c r="B9" s="2">
        <v>17.393999999999998</v>
      </c>
      <c r="C9" s="2">
        <f t="shared" si="0"/>
        <v>-8.4069999999999983</v>
      </c>
      <c r="D9" s="1"/>
      <c r="E9" s="1">
        <f t="shared" si="1"/>
        <v>0.1955482100694452</v>
      </c>
      <c r="F9" s="1"/>
      <c r="G9" s="1"/>
    </row>
    <row r="10" spans="1:7">
      <c r="A10" s="2">
        <v>9.4009999999999998</v>
      </c>
      <c r="B10" s="2">
        <v>20.762</v>
      </c>
      <c r="C10" s="2">
        <f t="shared" si="0"/>
        <v>-11.361000000000001</v>
      </c>
      <c r="D10" s="1"/>
      <c r="E10" s="1">
        <f t="shared" si="1"/>
        <v>11.5342310434028</v>
      </c>
      <c r="F10" s="1"/>
      <c r="G10" s="1"/>
    </row>
    <row r="11" spans="1:7">
      <c r="A11" s="2">
        <v>14.48</v>
      </c>
      <c r="B11" s="2">
        <v>26.282</v>
      </c>
      <c r="C11" s="2">
        <f t="shared" si="0"/>
        <v>-11.802</v>
      </c>
      <c r="D11" s="1"/>
      <c r="E11" s="1">
        <f t="shared" si="1"/>
        <v>14.724167793402795</v>
      </c>
      <c r="F11" s="1"/>
      <c r="G11" s="1"/>
    </row>
    <row r="12" spans="1:7">
      <c r="A12" s="2">
        <v>22.327999999999999</v>
      </c>
      <c r="B12" s="2">
        <v>24.524000000000001</v>
      </c>
      <c r="C12" s="2">
        <f t="shared" si="0"/>
        <v>-2.1960000000000015</v>
      </c>
      <c r="D12" s="1"/>
      <c r="E12" s="1">
        <f t="shared" si="1"/>
        <v>33.278957293402733</v>
      </c>
      <c r="F12" s="1"/>
      <c r="G12" s="1"/>
    </row>
    <row r="13" spans="1:7">
      <c r="A13" s="2">
        <v>15.298</v>
      </c>
      <c r="B13" s="2">
        <v>18.643999999999998</v>
      </c>
      <c r="C13" s="2">
        <f t="shared" si="0"/>
        <v>-3.3459999999999983</v>
      </c>
      <c r="D13" s="1"/>
      <c r="E13" s="1">
        <f t="shared" si="1"/>
        <v>21.333236460069436</v>
      </c>
      <c r="F13" s="1"/>
      <c r="G13" s="1"/>
    </row>
    <row r="14" spans="1:7">
      <c r="A14" s="2">
        <v>15.073</v>
      </c>
      <c r="B14" s="2">
        <v>17.510000000000002</v>
      </c>
      <c r="C14" s="2">
        <f t="shared" si="0"/>
        <v>-2.4370000000000012</v>
      </c>
      <c r="D14" s="1"/>
      <c r="E14" s="1">
        <f t="shared" si="1"/>
        <v>30.556480710069401</v>
      </c>
      <c r="F14" s="1"/>
      <c r="G14" s="1"/>
    </row>
    <row r="15" spans="1:7">
      <c r="A15" s="2">
        <v>16.928999999999998</v>
      </c>
      <c r="B15" s="2">
        <v>20.329999999999998</v>
      </c>
      <c r="C15" s="2">
        <f t="shared" si="0"/>
        <v>-3.4009999999999998</v>
      </c>
      <c r="D15" s="1"/>
      <c r="E15" s="1">
        <f t="shared" si="1"/>
        <v>20.828194376736089</v>
      </c>
      <c r="F15" s="1"/>
      <c r="G15" s="1"/>
    </row>
    <row r="16" spans="1:7">
      <c r="A16" s="2">
        <v>18.2</v>
      </c>
      <c r="B16" s="2">
        <v>35.255000000000003</v>
      </c>
      <c r="C16" s="2">
        <f t="shared" si="0"/>
        <v>-17.055000000000003</v>
      </c>
      <c r="D16" s="1"/>
      <c r="E16" s="1">
        <f t="shared" si="1"/>
        <v>82.631887543402897</v>
      </c>
      <c r="F16" s="1"/>
      <c r="G16" s="1"/>
    </row>
    <row r="17" spans="1:7">
      <c r="A17" s="2">
        <v>12.13</v>
      </c>
      <c r="B17" s="2">
        <v>22.158000000000001</v>
      </c>
      <c r="C17" s="2">
        <f t="shared" si="0"/>
        <v>-10.028</v>
      </c>
      <c r="D17" s="1"/>
      <c r="E17" s="1">
        <f t="shared" si="1"/>
        <v>4.2568286267361239</v>
      </c>
      <c r="F17" s="1"/>
      <c r="G17" s="1"/>
    </row>
    <row r="18" spans="1:7">
      <c r="A18" s="2">
        <v>18.495000000000001</v>
      </c>
      <c r="B18" s="2">
        <v>25.138999999999999</v>
      </c>
      <c r="C18" s="2">
        <f t="shared" si="0"/>
        <v>-6.6439999999999984</v>
      </c>
      <c r="D18" s="1"/>
      <c r="E18" s="1">
        <f t="shared" si="1"/>
        <v>1.7444906267361087</v>
      </c>
      <c r="F18" s="1"/>
      <c r="G18" s="1"/>
    </row>
    <row r="19" spans="1:7">
      <c r="A19" s="2">
        <v>10.638999999999999</v>
      </c>
      <c r="B19" s="2">
        <v>20.428999999999998</v>
      </c>
      <c r="C19" s="2">
        <f t="shared" si="0"/>
        <v>-9.7899999999999991</v>
      </c>
      <c r="D19" s="1"/>
      <c r="E19" s="1">
        <f>(C19-$C$26)^2</f>
        <v>3.331385460069451</v>
      </c>
      <c r="F19" s="1"/>
      <c r="G19" s="1"/>
    </row>
    <row r="20" spans="1:7">
      <c r="A20" s="2">
        <v>11.343999999999999</v>
      </c>
      <c r="B20" s="2">
        <v>17.425000000000001</v>
      </c>
      <c r="C20" s="2">
        <f t="shared" si="0"/>
        <v>-6.0810000000000013</v>
      </c>
      <c r="D20" s="1"/>
      <c r="E20" s="1">
        <f t="shared" si="1"/>
        <v>3.5486710434027628</v>
      </c>
      <c r="F20" s="1"/>
      <c r="G20" s="1"/>
    </row>
    <row r="21" spans="1:7">
      <c r="A21" s="2">
        <v>12.369</v>
      </c>
      <c r="B21" s="2">
        <v>34.287999999999997</v>
      </c>
      <c r="C21" s="2">
        <f t="shared" si="0"/>
        <v>-21.918999999999997</v>
      </c>
      <c r="D21" s="1"/>
      <c r="E21" s="1">
        <f t="shared" si="1"/>
        <v>194.71993021006946</v>
      </c>
      <c r="F21" s="1"/>
      <c r="G21" s="1"/>
    </row>
    <row r="22" spans="1:7">
      <c r="A22" s="2">
        <v>12.944000000000001</v>
      </c>
      <c r="B22" s="2">
        <v>23.893999999999998</v>
      </c>
      <c r="C22" s="2">
        <f t="shared" si="0"/>
        <v>-10.949999999999998</v>
      </c>
      <c r="D22" s="1"/>
      <c r="E22" s="1">
        <f t="shared" si="1"/>
        <v>8.9114687934027792</v>
      </c>
      <c r="F22" s="1"/>
      <c r="G22" s="1"/>
    </row>
    <row r="23" spans="1:7">
      <c r="A23" s="2">
        <v>14.233000000000001</v>
      </c>
      <c r="B23" s="2">
        <v>17.96</v>
      </c>
      <c r="C23" s="2">
        <f t="shared" si="0"/>
        <v>-3.7270000000000003</v>
      </c>
      <c r="D23" s="1"/>
      <c r="E23" s="1">
        <f t="shared" si="1"/>
        <v>17.958878210069418</v>
      </c>
      <c r="F23" s="1"/>
      <c r="G23" s="1"/>
    </row>
    <row r="24" spans="1:7">
      <c r="A24" s="2">
        <v>19.71</v>
      </c>
      <c r="B24" s="2">
        <v>22.058</v>
      </c>
      <c r="C24" s="2">
        <f t="shared" si="0"/>
        <v>-2.347999999999999</v>
      </c>
      <c r="D24" s="1"/>
      <c r="E24" s="1">
        <f t="shared" si="1"/>
        <v>31.548348626736093</v>
      </c>
      <c r="F24" s="1"/>
      <c r="G24" s="1"/>
    </row>
    <row r="25" spans="1:7">
      <c r="A25" s="2">
        <v>16.004000000000001</v>
      </c>
      <c r="B25" s="2">
        <v>21.157</v>
      </c>
      <c r="C25" s="2">
        <f t="shared" si="0"/>
        <v>-5.1529999999999987</v>
      </c>
      <c r="D25" s="1"/>
      <c r="E25" s="1">
        <f t="shared" si="1"/>
        <v>7.9061723767361034</v>
      </c>
      <c r="F25" s="1"/>
      <c r="G25" s="1"/>
    </row>
    <row r="26" spans="1:7">
      <c r="A26" s="3">
        <f>AVERAGE(A2:A25)</f>
        <v>14.051125000000001</v>
      </c>
      <c r="B26" s="3">
        <f>AVERAGE(B2:B25)</f>
        <v>22.015916666666669</v>
      </c>
      <c r="C26" s="3">
        <f>AVERAGE(C2:C25)</f>
        <v>-7.964791666666664</v>
      </c>
      <c r="D26" s="1" t="s">
        <v>2</v>
      </c>
      <c r="E26" s="1">
        <f>SUM(E2:E25)/(C28-1)</f>
        <v>23.666540867753621</v>
      </c>
      <c r="F26" s="1"/>
      <c r="G26" s="1"/>
    </row>
    <row r="27" spans="1:7">
      <c r="A27" s="3">
        <f>_xlfn.STDEV.S(A2:A25)</f>
        <v>3.559357957645187</v>
      </c>
      <c r="B27" s="3">
        <f>_xlfn.STDEV.S(B2:B25)</f>
        <v>4.7970571224691367</v>
      </c>
      <c r="C27" s="3">
        <f>_xlfn.STDEV.S(C2:C25)</f>
        <v>4.8648269103590565</v>
      </c>
      <c r="D27" s="1" t="s">
        <v>3</v>
      </c>
      <c r="E27" s="1">
        <f>SQRT(E26)</f>
        <v>4.8648269103590538</v>
      </c>
      <c r="F27" s="1"/>
      <c r="G27" s="1"/>
    </row>
    <row r="28" spans="1:7">
      <c r="A28" s="3">
        <f>COUNT(A2:A25)</f>
        <v>24</v>
      </c>
      <c r="B28" s="3">
        <f>COUNT(B2:B25)</f>
        <v>24</v>
      </c>
      <c r="C28" s="3">
        <f>COUNT(C2:C25)</f>
        <v>24</v>
      </c>
      <c r="D28" s="1" t="s">
        <v>4</v>
      </c>
      <c r="E28" s="1"/>
      <c r="F28" s="1"/>
      <c r="G28" s="1"/>
    </row>
    <row r="29" spans="1:7">
      <c r="A29" s="3"/>
      <c r="B29" s="3"/>
      <c r="C29" s="3">
        <f>C27/SQRT(C28)</f>
        <v>0.9930286347783408</v>
      </c>
      <c r="D29" s="1" t="s">
        <v>5</v>
      </c>
      <c r="E29" s="1"/>
      <c r="F29" s="1"/>
      <c r="G29" s="1"/>
    </row>
    <row r="30" spans="1:7">
      <c r="A30" s="3"/>
      <c r="B30" s="3"/>
      <c r="C30" s="3">
        <f>C26/C29</f>
        <v>-8.0207069441099534</v>
      </c>
      <c r="D30" s="1" t="s">
        <v>6</v>
      </c>
      <c r="E30" s="1"/>
      <c r="F30" s="1"/>
      <c r="G30" s="1"/>
    </row>
    <row r="31" spans="1:7">
      <c r="A31" s="3"/>
      <c r="B31" s="3"/>
      <c r="C31" s="3">
        <f>C28-1</f>
        <v>23</v>
      </c>
      <c r="D31" s="1" t="s">
        <v>7</v>
      </c>
      <c r="E31" s="1"/>
      <c r="F31" s="1"/>
      <c r="G31" s="1"/>
    </row>
    <row r="32" spans="1:7">
      <c r="A32" s="3"/>
      <c r="B32" s="3"/>
      <c r="C32" s="3">
        <v>-2.069</v>
      </c>
      <c r="D32" s="1" t="s">
        <v>8</v>
      </c>
      <c r="E32" s="1" t="s">
        <v>9</v>
      </c>
      <c r="F32" s="1"/>
      <c r="G32" s="1"/>
    </row>
    <row r="33" spans="1:7">
      <c r="A33" s="3"/>
      <c r="B33" s="3"/>
      <c r="C33" s="3">
        <f>C30^2/(C30^2+C31)</f>
        <v>0.73663641614450592</v>
      </c>
      <c r="D33" s="1" t="s">
        <v>14</v>
      </c>
      <c r="E33" s="1"/>
      <c r="F33" s="1"/>
      <c r="G33" s="1"/>
    </row>
    <row r="34" spans="1:7">
      <c r="A34" s="3"/>
      <c r="B34" s="3"/>
      <c r="C34" s="3">
        <f>C26/C27</f>
        <v>-1.6372199491222617</v>
      </c>
      <c r="D34" s="1" t="s">
        <v>10</v>
      </c>
      <c r="E34" s="1"/>
      <c r="F34" s="1"/>
      <c r="G34" s="1"/>
    </row>
    <row r="35" spans="1:7">
      <c r="A35" s="3"/>
      <c r="B35" s="3"/>
      <c r="C35" s="3">
        <f>C26-C32*C29</f>
        <v>-5.9102154213102764</v>
      </c>
      <c r="D35" s="1" t="s">
        <v>12</v>
      </c>
      <c r="E35" s="1"/>
      <c r="F35" s="1"/>
      <c r="G35" s="1"/>
    </row>
    <row r="36" spans="1:7">
      <c r="A36" s="3"/>
      <c r="B36" s="3"/>
      <c r="C36" s="3">
        <f>C26+C32*C29</f>
        <v>-10.019367912023052</v>
      </c>
      <c r="D36" s="1" t="s">
        <v>13</v>
      </c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2017-01-13T19:14:19Z</dcterms:created>
  <dcterms:modified xsi:type="dcterms:W3CDTF">2017-01-16T20:46:38Z</dcterms:modified>
</cp:coreProperties>
</file>