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" sheetId="1" r:id="rId4"/>
    <sheet state="visible" name="Apply" sheetId="2" r:id="rId5"/>
    <sheet state="visible" name="SA+Scrum Master" sheetId="3" r:id="rId6"/>
    <sheet state="visible" name="DEV" sheetId="4" r:id="rId7"/>
    <sheet state="visible" name="DEV Lead" sheetId="5" r:id="rId8"/>
    <sheet state="visible" name="ITSOLUTION" sheetId="6" r:id="rId9"/>
    <sheet state="visible" name="Designer" sheetId="7" r:id="rId10"/>
  </sheets>
  <definedNames/>
  <calcPr/>
</workbook>
</file>

<file path=xl/sharedStrings.xml><?xml version="1.0" encoding="utf-8"?>
<sst xmlns="http://schemas.openxmlformats.org/spreadsheetml/2006/main" count="631" uniqueCount="119">
  <si>
    <t xml:space="preserve">แบบติดตามความสำเร็จของงาน ประจำปี 2563 </t>
  </si>
  <si>
    <t>หน่วยงาน</t>
  </si>
  <si>
    <t>วัน</t>
  </si>
  <si>
    <t>เดือน</t>
  </si>
  <si>
    <t>ปี</t>
  </si>
  <si>
    <t>ฝ่ายวิจัยและพัฒนาเทคโนโลยีสารสนเทศ</t>
  </si>
  <si>
    <t>มกราคม</t>
  </si>
  <si>
    <t>ตัวชี้วัดความสำเร็จของงาน</t>
  </si>
  <si>
    <t>น้ำหนัก</t>
  </si>
  <si>
    <t>เป้าหมาย</t>
  </si>
  <si>
    <t>เกณฑ์การให้คะแนน (Criteria)</t>
  </si>
  <si>
    <t>สรุปผลงาน</t>
  </si>
  <si>
    <t>คะแนนที่ได้</t>
  </si>
  <si>
    <t>คะแนนจริง</t>
  </si>
  <si>
    <t>หมายเหตุ</t>
  </si>
  <si>
    <t>Key Performance Indicator</t>
  </si>
  <si>
    <t>Weighted</t>
  </si>
  <si>
    <t>Target</t>
  </si>
  <si>
    <t>Actual</t>
  </si>
  <si>
    <t>Score</t>
  </si>
  <si>
    <t>Net Score</t>
  </si>
  <si>
    <t>(%)</t>
  </si>
  <si>
    <t>ควรปรับปรุง</t>
  </si>
  <si>
    <t>พอใช้</t>
  </si>
  <si>
    <t>ดี</t>
  </si>
  <si>
    <t>ดีมาก</t>
  </si>
  <si>
    <t>ดีเลิศ</t>
  </si>
  <si>
    <t>1 - 5</t>
  </si>
  <si>
    <t>Full = 5.00</t>
  </si>
  <si>
    <t>KPI Project Management</t>
  </si>
  <si>
    <t>100% of projects on time/ahead</t>
  </si>
  <si>
    <t>60% of projects on time/ahead</t>
  </si>
  <si>
    <t>70% of projects on time/ahead</t>
  </si>
  <si>
    <t>80% of projects on time/ahead</t>
  </si>
  <si>
    <t>90% of projects on time/ahead</t>
  </si>
  <si>
    <t xml:space="preserve">48 จาก 51 โครงการ วัดจาก จำนวนโครงการ ที่ on-time และมีสถานะโครงการเป็น completed + construction ที่ KPI Projects (size applied) </t>
  </si>
  <si>
    <t>UNIT-LINKED System Development : RP</t>
  </si>
  <si>
    <t>Ahead schedule &gt;2 weeks</t>
  </si>
  <si>
    <t xml:space="preserve">Behind schedule &gt;2 months </t>
  </si>
  <si>
    <t xml:space="preserve">Behind schedule 2 months </t>
  </si>
  <si>
    <t>On schedule</t>
  </si>
  <si>
    <t xml:space="preserve">Ahead schedule 2 weeks </t>
  </si>
  <si>
    <t>UNIT-LINKED System Development : SP</t>
  </si>
  <si>
    <t>PA Modernization</t>
  </si>
  <si>
    <t xml:space="preserve">Non-KPI Project </t>
  </si>
  <si>
    <t>After go-live, Problem Management, New product ect.</t>
  </si>
  <si>
    <t>การเรียนรู้ด้วยตนเอง (Self Learning)</t>
  </si>
  <si>
    <t>6 เรื่อง</t>
  </si>
  <si>
    <t>2 เรื่อง</t>
  </si>
  <si>
    <t>3 เรื่อง</t>
  </si>
  <si>
    <t>4 เรื่อง</t>
  </si>
  <si>
    <t>5 เรื่อง</t>
  </si>
  <si>
    <t>Catalog</t>
  </si>
  <si>
    <t>SA / DEV</t>
  </si>
  <si>
    <t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t>
  </si>
  <si>
    <t>DEV SCRUM</t>
  </si>
  <si>
    <t>Non-KPI Project - Code Quality
(% repositories ที่ผ่าน checklist - threshold 80%)</t>
  </si>
  <si>
    <t>100% of repositories pass criteria</t>
  </si>
  <si>
    <t>60% of repositories pass criteria</t>
  </si>
  <si>
    <t>70% of repositories pass criteria</t>
  </si>
  <si>
    <t>80% of repositories pass criteria</t>
  </si>
  <si>
    <t>90% of repositories pass criteria</t>
  </si>
  <si>
    <t>Sonar 60%        factors ??
Swagger 30%        Description, Example Input/Output, URI Naming
Mobile / Web        factors ??
ทั่วไป (10%)        ความเป็นระเบียบเรียบร้อย, source code, naming, package</t>
  </si>
  <si>
    <t>SA SCRUM</t>
  </si>
  <si>
    <t>Non-KPI Project - UAT Test Cases
(Satisfaction)</t>
  </si>
  <si>
    <t>ผลการสำรวจ คะแนนรวม 5 - สมบูรณ์แบบ</t>
  </si>
  <si>
    <t>ผลการสำรวจ คะแนนรวม 1 - ไม่มีหรือใช้ไม่ได้เลย</t>
  </si>
  <si>
    <t>ผลการสำรวจ คะแนนรวม 2 - ใช้งานต่อไม่ได้ ต้องเรียบเรียงใหม่</t>
  </si>
  <si>
    <t>ผลการสำรวจ คะแนนรวม 3 - พอใช้งานได้ ต้องปรับปรุง</t>
  </si>
  <si>
    <t>ผลการสำรวจ คะแนนรวม 4 - ดี มีข้อปรับปรุงบ้าง</t>
  </si>
  <si>
    <t>ทำแบบสำรวจกับ PO - ความสมบูรณ์ ครบถ้วน เข้าใจ 'reflect business cases'
5 = สมบูรณ์แบบ, 4 = ดี มีข้อปรับปรุงบ้าง, 3 = พอใช้งานได้ ต้องปรับปรุง, 2 = ใช้งานต่อไม่ได้ ต้องเรียบเรียงใหม่, 1 = ไม่มีหรือใช้ไม่ได้เลย</t>
  </si>
  <si>
    <t>Non-KPI Project - Documentation</t>
  </si>
  <si>
    <t>เรียบร้อย เป็นตัวอย่างที่ดีได้</t>
  </si>
  <si>
    <t>ขาดหาย/จัดระเบียบไม่เรียบร้อย</t>
  </si>
  <si>
    <t>สาระสำคัญขาดหาย</t>
  </si>
  <si>
    <t>สาระสำคัญครบ</t>
  </si>
  <si>
    <t>ครบถ้วน</t>
  </si>
  <si>
    <t>Completeness/การส่งมอบ, ตรวจรับมอบ โดย Lead เป็นผู้ประเมิน
Data Dict, Data Flow, Business Overview, Integration - 5 เรียบร้อย เป็นตัวอย่างที่ดีได้, 4 ครบถ้วน, 3 สาระสำคัญครบ, 2 สาระสำคัญขาดหาย, 1 ขาดหาย/จัดระเบียบไม่เรียบร้อย</t>
  </si>
  <si>
    <t>Completeness/การส่งมอบ, ตรวจรับมอบ โดย Lead เป็นผู้ประเมิน
Road Map, Backlog, Business Overview - 5 เรียบร้อย เป็นตัวอย่างที่ดีได้, 4 ครบถ้วน, 3 สาระสำคัญครบ, 2 สาระสำคัญขาดหาย, 1 ขาดหาย/จัดระเบียบไม่เรียบร้อย</t>
  </si>
  <si>
    <t>SA / Dev Lead</t>
  </si>
  <si>
    <t>Non-KPI Project - Advisory</t>
  </si>
  <si>
    <t>คะแนน 5</t>
  </si>
  <si>
    <t>คะแนน KPI เฉลี่ย (Non-KPI Project) ของทีมงาน ที่ได้รับมอบหมายให้กำกับและสอนงาน</t>
  </si>
  <si>
    <t>Dev/SA ในสังกัด, คิด Non-KPI ของแต่ล่ะ Dev/SA นำมาเฉลี่ย</t>
  </si>
  <si>
    <t>SA / Dev</t>
  </si>
  <si>
    <t>Non-KPI Project - New Product</t>
  </si>
  <si>
    <t>100% of implement product on time/ahead</t>
  </si>
  <si>
    <t>60% of product implementations on time/ahead</t>
  </si>
  <si>
    <t>70% of product implementations on time/ahead</t>
  </si>
  <si>
    <t>80% of product implementations on time/ahead</t>
  </si>
  <si>
    <t>90% of product implementations on time/ahead</t>
  </si>
  <si>
    <t>100% of product implementations on time/ahead</t>
  </si>
  <si>
    <t>% ของจำนวน products ที่ deliver ได้ on-time, แจงรายละเอียดของชื่อ product</t>
  </si>
  <si>
    <t>IT Solutions</t>
  </si>
  <si>
    <t>อิงของฝ่าย ฯ (IT R&amp;D)</t>
  </si>
  <si>
    <t>Non-KPI Project - Middleware Maintenance</t>
  </si>
  <si>
    <t>100% of tasks on time/ahead</t>
  </si>
  <si>
    <t>60% of tasks on time/ahead</t>
  </si>
  <si>
    <t>70% of tasks on time/ahead</t>
  </si>
  <si>
    <t>80% of tasks on time/ahead</t>
  </si>
  <si>
    <t>90% of tasks on time/ahead</t>
  </si>
  <si>
    <t>100% tasks on time/schedule - วัดจาก Sheet ESB Tasks</t>
  </si>
  <si>
    <t>Non-KPI Project - Demand Projects - ITSC</t>
  </si>
  <si>
    <t>วัดจาก Timeline ITSC (graph ตัวใหม่) (ในส่วนของการดำเนินงาน IT Solutions เอง)</t>
  </si>
  <si>
    <t>Non-KPI Project - Framework &amp; libraries</t>
  </si>
  <si>
    <r>
      <t xml:space="preserve">วัดจาก JIRA (แยก project มาต่างหาก) </t>
    </r>
    <r>
      <rPr>
        <color rgb="FFFF0000"/>
      </rPr>
      <t>*create tasks และกำหนด due date ด้วย</t>
    </r>
  </si>
  <si>
    <t>SCRUM MASTER</t>
  </si>
  <si>
    <t>SA Lead</t>
  </si>
  <si>
    <t>เซนต์, จ๊ะจ๋า, แหวน, ฟอร์ส, วิน, ธร</t>
  </si>
  <si>
    <t>ฮาร์ฟ</t>
  </si>
  <si>
    <t xml:space="preserve">DEV LEAD SCRUM </t>
  </si>
  <si>
    <t>ตั้ม</t>
  </si>
  <si>
    <t>โบ้</t>
  </si>
  <si>
    <t>ITSOLUTION</t>
  </si>
  <si>
    <t>ปลิว, กร</t>
  </si>
  <si>
    <t>วัดจาก JIRA (แยก project มาต่างหาก) *create tasks และกำหนด due date ด้วย</t>
  </si>
  <si>
    <t>โจ, เปิ้ล</t>
  </si>
  <si>
    <t xml:space="preserve">Non-KPI Project - Demand Projects - ITSC	</t>
  </si>
  <si>
    <t>ตอง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</si>
</sst>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Tahoma"/>
    </font>
    <font>
      <b/>
      <color rgb="FFFFFF00"/>
      <name val="Tahoma"/>
    </font>
    <font/>
    <font>
      <color rgb="FF000000"/>
      <name val="Tahoma"/>
    </font>
    <font>
      <b/>
      <color theme="1"/>
      <name val="Tahoma"/>
    </font>
    <font>
      <sz val="14.0"/>
      <color rgb="FF000000"/>
      <name val="Browallia New"/>
    </font>
    <font>
      <name val="Tahoma"/>
    </font>
    <font>
      <sz val="11.0"/>
      <color theme="1"/>
      <name val="Sarabun"/>
    </font>
    <font>
      <b/>
      <sz val="11.0"/>
      <color rgb="FFFFFFFF"/>
      <name val="Sarabun"/>
    </font>
    <font>
      <sz val="11.0"/>
      <color rgb="FF000000"/>
      <name val="Sarabun"/>
    </font>
    <font>
      <b/>
      <sz val="11.0"/>
      <color theme="1"/>
      <name val="Sarabun"/>
    </font>
  </fonts>
  <fills count="9">
    <fill>
      <patternFill patternType="none"/>
    </fill>
    <fill>
      <patternFill patternType="lightGray"/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2" fontId="2" numFmtId="0" xfId="0" applyAlignment="1" applyBorder="1" applyFill="1" applyFont="1">
      <alignment horizontal="center" vertical="top"/>
    </xf>
    <xf borderId="3" fillId="0" fontId="3" numFmtId="0" xfId="0" applyBorder="1" applyFont="1"/>
    <xf borderId="1" fillId="0" fontId="1" numFmtId="0" xfId="0" applyAlignment="1" applyBorder="1" applyFont="1">
      <alignment horizontal="center" vertical="bottom"/>
    </xf>
    <xf borderId="2" fillId="3" fontId="4" numFmtId="0" xfId="0" applyAlignment="1" applyBorder="1" applyFill="1" applyFont="1">
      <alignment vertical="top"/>
    </xf>
    <xf borderId="2" fillId="4" fontId="1" numFmtId="0" xfId="0" applyAlignment="1" applyBorder="1" applyFill="1" applyFont="1">
      <alignment horizontal="center" vertical="bottom"/>
    </xf>
    <xf borderId="1" fillId="4" fontId="4" numFmtId="0" xfId="0" applyAlignment="1" applyBorder="1" applyFont="1">
      <alignment horizontal="center" vertical="top"/>
    </xf>
    <xf borderId="4" fillId="0" fontId="3" numFmtId="0" xfId="0" applyBorder="1" applyFont="1"/>
    <xf borderId="1" fillId="5" fontId="4" numFmtId="0" xfId="0" applyAlignment="1" applyBorder="1" applyFill="1" applyFont="1">
      <alignment horizontal="center" vertical="top"/>
    </xf>
    <xf borderId="5" fillId="6" fontId="4" numFmtId="0" xfId="0" applyAlignment="1" applyBorder="1" applyFill="1" applyFont="1">
      <alignment horizontal="center" vertical="top"/>
    </xf>
    <xf borderId="6" fillId="4" fontId="1" numFmtId="0" xfId="0" applyAlignment="1" applyBorder="1" applyFont="1">
      <alignment horizontal="center" vertical="top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4" fontId="1" numFmtId="0" xfId="0" applyAlignment="1" applyBorder="1" applyFont="1">
      <alignment vertical="top"/>
    </xf>
    <xf borderId="1" fillId="5" fontId="1" numFmtId="0" xfId="0" applyAlignment="1" applyBorder="1" applyFont="1">
      <alignment vertical="top"/>
    </xf>
    <xf borderId="11" fillId="0" fontId="3" numFmtId="0" xfId="0" applyBorder="1" applyFont="1"/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center" shrinkToFit="0" vertical="top" wrapText="1"/>
    </xf>
    <xf borderId="1" fillId="5" fontId="1" numFmtId="9" xfId="0" applyAlignment="1" applyBorder="1" applyFont="1" applyNumberFormat="1">
      <alignment vertical="bottom"/>
    </xf>
    <xf borderId="1" fillId="7" fontId="1" numFmtId="0" xfId="0" applyAlignment="1" applyBorder="1" applyFill="1" applyFont="1">
      <alignment vertical="bottom"/>
    </xf>
    <xf borderId="1" fillId="0" fontId="1" numFmtId="2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horizontal="center" readingOrder="0" shrinkToFit="0" vertical="top" wrapText="1"/>
    </xf>
    <xf borderId="2" fillId="0" fontId="4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1" numFmtId="0" xfId="0" applyFont="1"/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right" readingOrder="0" vertical="bottom"/>
    </xf>
    <xf borderId="0" fillId="0" fontId="8" numFmtId="0" xfId="0" applyFont="1"/>
    <xf borderId="0" fillId="0" fontId="8" numFmtId="0" xfId="0" applyAlignment="1" applyFont="1">
      <alignment readingOrder="0" vertical="top"/>
    </xf>
    <xf borderId="0" fillId="8" fontId="9" numFmtId="0" xfId="0" applyAlignment="1" applyFill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2" fillId="4" fontId="8" numFmtId="0" xfId="0" applyAlignment="1" applyBorder="1" applyFont="1">
      <alignment horizontal="center" vertical="top"/>
    </xf>
    <xf borderId="1" fillId="4" fontId="10" numFmtId="0" xfId="0" applyAlignment="1" applyBorder="1" applyFont="1">
      <alignment horizontal="center" vertical="top"/>
    </xf>
    <xf borderId="1" fillId="5" fontId="10" numFmtId="0" xfId="0" applyAlignment="1" applyBorder="1" applyFont="1">
      <alignment horizontal="center" vertical="top"/>
    </xf>
    <xf borderId="5" fillId="6" fontId="10" numFmtId="0" xfId="0" applyAlignment="1" applyBorder="1" applyFont="1">
      <alignment horizontal="center" vertical="top"/>
    </xf>
    <xf borderId="6" fillId="4" fontId="8" numFmtId="0" xfId="0" applyAlignment="1" applyBorder="1" applyFont="1">
      <alignment horizontal="center" vertical="top"/>
    </xf>
    <xf borderId="1" fillId="4" fontId="8" numFmtId="0" xfId="0" applyAlignment="1" applyBorder="1" applyFont="1">
      <alignment vertical="top"/>
    </xf>
    <xf borderId="1" fillId="5" fontId="8" numFmtId="0" xfId="0" applyAlignment="1" applyBorder="1" applyFont="1">
      <alignment vertical="top"/>
    </xf>
    <xf borderId="1" fillId="0" fontId="11" numFmtId="0" xfId="0" applyAlignment="1" applyBorder="1" applyFont="1">
      <alignment horizontal="right" vertical="top"/>
    </xf>
    <xf borderId="1" fillId="0" fontId="11" numFmtId="0" xfId="0" applyAlignment="1" applyBorder="1" applyFont="1">
      <alignment shrinkToFit="0" vertical="top" wrapText="0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horizontal="right" vertical="top"/>
    </xf>
    <xf borderId="1" fillId="0" fontId="8" numFmtId="0" xfId="0" applyAlignment="1" applyBorder="1" applyFont="1">
      <alignment shrinkToFit="0" vertical="top" wrapText="1"/>
    </xf>
    <xf borderId="1" fillId="0" fontId="8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horizontal="center" shrinkToFit="0" vertical="top" wrapText="1"/>
    </xf>
    <xf borderId="1" fillId="5" fontId="8" numFmtId="9" xfId="0" applyAlignment="1" applyBorder="1" applyFont="1" applyNumberFormat="1">
      <alignment vertical="top"/>
    </xf>
    <xf borderId="1" fillId="7" fontId="8" numFmtId="0" xfId="0" applyAlignment="1" applyBorder="1" applyFont="1">
      <alignment vertical="top"/>
    </xf>
    <xf borderId="1" fillId="0" fontId="8" numFmtId="2" xfId="0" applyAlignment="1" applyBorder="1" applyFont="1" applyNumberFormat="1">
      <alignment horizontal="center" vertical="top"/>
    </xf>
    <xf borderId="1" fillId="0" fontId="8" numFmtId="0" xfId="0" applyAlignment="1" applyBorder="1" applyFont="1">
      <alignment horizontal="right" readingOrder="0" vertical="top"/>
    </xf>
    <xf borderId="1" fillId="0" fontId="8" numFmtId="0" xfId="0" applyAlignment="1" applyBorder="1" applyFont="1">
      <alignment horizontal="center" vertical="top"/>
    </xf>
    <xf borderId="1" fillId="0" fontId="8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25.14"/>
    <col customWidth="1" min="4" max="4" width="17.43"/>
    <col customWidth="1" min="5" max="9" width="19.0"/>
    <col customWidth="1" min="13" max="13" width="57.43"/>
    <col customWidth="1" min="14" max="14" width="64.0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2"/>
      <c r="B2" s="2"/>
      <c r="C2" s="3"/>
      <c r="D2" s="3"/>
      <c r="E2" s="3"/>
      <c r="F2" s="3"/>
      <c r="G2" s="3"/>
      <c r="H2" s="3"/>
      <c r="I2" s="3"/>
      <c r="J2" s="2"/>
      <c r="K2" s="2"/>
      <c r="L2" s="2"/>
      <c r="M2" s="3"/>
    </row>
    <row r="3">
      <c r="A3" s="4" t="s">
        <v>1</v>
      </c>
      <c r="B3" s="5"/>
      <c r="C3" s="3"/>
      <c r="D3" s="3"/>
      <c r="E3" s="3"/>
      <c r="F3" s="3"/>
      <c r="G3" s="3"/>
      <c r="H3" s="3"/>
      <c r="I3" s="2"/>
      <c r="J3" s="6" t="s">
        <v>2</v>
      </c>
      <c r="K3" s="6" t="s">
        <v>3</v>
      </c>
      <c r="L3" s="6" t="s">
        <v>4</v>
      </c>
      <c r="M3" s="3"/>
    </row>
    <row r="4">
      <c r="A4" s="7" t="s">
        <v>5</v>
      </c>
      <c r="B4" s="5"/>
      <c r="C4" s="3"/>
      <c r="D4" s="3"/>
      <c r="E4" s="3"/>
      <c r="F4" s="3"/>
      <c r="G4" s="3"/>
      <c r="H4" s="2"/>
      <c r="I4" s="2"/>
      <c r="J4" s="6">
        <v>8.0</v>
      </c>
      <c r="K4" s="6" t="s">
        <v>6</v>
      </c>
      <c r="L4" s="6">
        <v>2563.0</v>
      </c>
      <c r="M4" s="3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8" t="s">
        <v>7</v>
      </c>
      <c r="B7" s="5"/>
      <c r="C7" s="9" t="s">
        <v>8</v>
      </c>
      <c r="D7" s="9" t="s">
        <v>9</v>
      </c>
      <c r="E7" s="8" t="s">
        <v>10</v>
      </c>
      <c r="F7" s="10"/>
      <c r="G7" s="10"/>
      <c r="H7" s="10"/>
      <c r="I7" s="5"/>
      <c r="J7" s="11" t="s">
        <v>11</v>
      </c>
      <c r="K7" s="9" t="s">
        <v>12</v>
      </c>
      <c r="L7" s="9" t="s">
        <v>13</v>
      </c>
      <c r="M7" s="12" t="s">
        <v>14</v>
      </c>
    </row>
    <row r="8">
      <c r="A8" s="13" t="s">
        <v>15</v>
      </c>
      <c r="B8" s="14"/>
      <c r="C8" s="9" t="s">
        <v>16</v>
      </c>
      <c r="D8" s="9" t="s">
        <v>17</v>
      </c>
      <c r="E8" s="9">
        <v>1.0</v>
      </c>
      <c r="F8" s="9">
        <v>2.0</v>
      </c>
      <c r="G8" s="9">
        <v>3.0</v>
      </c>
      <c r="H8" s="9">
        <v>4.0</v>
      </c>
      <c r="I8" s="9">
        <v>5.0</v>
      </c>
      <c r="J8" s="11" t="s">
        <v>18</v>
      </c>
      <c r="K8" s="9" t="s">
        <v>19</v>
      </c>
      <c r="L8" s="9" t="s">
        <v>20</v>
      </c>
      <c r="M8" s="15"/>
    </row>
    <row r="9">
      <c r="A9" s="16"/>
      <c r="B9" s="17"/>
      <c r="C9" s="9" t="s">
        <v>21</v>
      </c>
      <c r="D9" s="18"/>
      <c r="E9" s="9" t="s">
        <v>22</v>
      </c>
      <c r="F9" s="9" t="s">
        <v>23</v>
      </c>
      <c r="G9" s="9" t="s">
        <v>24</v>
      </c>
      <c r="H9" s="9" t="s">
        <v>25</v>
      </c>
      <c r="I9" s="9" t="s">
        <v>26</v>
      </c>
      <c r="J9" s="19"/>
      <c r="K9" s="9" t="s">
        <v>27</v>
      </c>
      <c r="L9" s="9" t="s">
        <v>28</v>
      </c>
      <c r="M9" s="20"/>
    </row>
    <row r="10">
      <c r="A10" s="21">
        <v>1.0</v>
      </c>
      <c r="B10" s="22" t="str">
        <f>"IT Development – Initiatives/IT Projects (" &amp; ROUNDUP(SUM(C11:C15),1) &amp; "%)"</f>
        <v>IT Development – Initiatives/IT Projects (95%)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3">
        <v>1.1</v>
      </c>
      <c r="B11" s="2" t="s">
        <v>29</v>
      </c>
      <c r="C11" s="6">
        <v>40.0</v>
      </c>
      <c r="D11" s="24" t="s">
        <v>30</v>
      </c>
      <c r="E11" s="24" t="s">
        <v>31</v>
      </c>
      <c r="F11" s="24" t="s">
        <v>32</v>
      </c>
      <c r="G11" s="24" t="s">
        <v>33</v>
      </c>
      <c r="H11" s="24" t="s">
        <v>34</v>
      </c>
      <c r="I11" s="24" t="s">
        <v>30</v>
      </c>
      <c r="J11" s="25"/>
      <c r="K11" s="26"/>
      <c r="L11" s="27">
        <f>$K$11*($C$11/100)</f>
        <v>0</v>
      </c>
      <c r="M11" s="28" t="s">
        <v>35</v>
      </c>
    </row>
    <row r="12">
      <c r="A12" s="23">
        <v>1.2</v>
      </c>
      <c r="B12" s="2" t="s">
        <v>36</v>
      </c>
      <c r="C12" s="6">
        <v>10.0</v>
      </c>
      <c r="D12" s="24" t="s">
        <v>37</v>
      </c>
      <c r="E12" s="24" t="s">
        <v>38</v>
      </c>
      <c r="F12" s="24" t="s">
        <v>39</v>
      </c>
      <c r="G12" s="24" t="s">
        <v>40</v>
      </c>
      <c r="H12" s="24" t="s">
        <v>41</v>
      </c>
      <c r="I12" s="24" t="s">
        <v>37</v>
      </c>
      <c r="J12" s="25"/>
      <c r="K12" s="26"/>
      <c r="L12" s="27">
        <f>$K$12*($C$12/100)</f>
        <v>0</v>
      </c>
      <c r="M12" s="28"/>
    </row>
    <row r="13">
      <c r="A13" s="23">
        <v>1.3</v>
      </c>
      <c r="B13" s="2" t="s">
        <v>42</v>
      </c>
      <c r="C13" s="6">
        <v>5.0</v>
      </c>
      <c r="D13" s="24" t="s">
        <v>37</v>
      </c>
      <c r="E13" s="24" t="s">
        <v>38</v>
      </c>
      <c r="F13" s="24" t="s">
        <v>39</v>
      </c>
      <c r="G13" s="24" t="s">
        <v>40</v>
      </c>
      <c r="H13" s="24" t="s">
        <v>41</v>
      </c>
      <c r="I13" s="24" t="s">
        <v>37</v>
      </c>
      <c r="J13" s="25"/>
      <c r="K13" s="26"/>
      <c r="L13" s="27">
        <f t="shared" ref="L13:L15" si="1">$K$13*$C$13/100</f>
        <v>0</v>
      </c>
      <c r="M13" s="28"/>
    </row>
    <row r="14">
      <c r="A14" s="23">
        <v>1.4</v>
      </c>
      <c r="B14" s="2" t="s">
        <v>43</v>
      </c>
      <c r="C14" s="6">
        <v>10.0</v>
      </c>
      <c r="D14" s="24" t="s">
        <v>37</v>
      </c>
      <c r="E14" s="24" t="s">
        <v>38</v>
      </c>
      <c r="F14" s="24" t="s">
        <v>39</v>
      </c>
      <c r="G14" s="24" t="s">
        <v>40</v>
      </c>
      <c r="H14" s="24" t="s">
        <v>41</v>
      </c>
      <c r="I14" s="24" t="s">
        <v>37</v>
      </c>
      <c r="J14" s="25"/>
      <c r="K14" s="26"/>
      <c r="L14" s="27">
        <f t="shared" si="1"/>
        <v>0</v>
      </c>
      <c r="M14" s="28"/>
    </row>
    <row r="15">
      <c r="A15" s="23">
        <v>1.5</v>
      </c>
      <c r="B15" s="2" t="s">
        <v>44</v>
      </c>
      <c r="C15" s="6">
        <v>30.0</v>
      </c>
      <c r="D15" s="24" t="s">
        <v>30</v>
      </c>
      <c r="E15" s="24" t="s">
        <v>31</v>
      </c>
      <c r="F15" s="24" t="s">
        <v>32</v>
      </c>
      <c r="G15" s="24" t="s">
        <v>33</v>
      </c>
      <c r="H15" s="24" t="s">
        <v>34</v>
      </c>
      <c r="I15" s="24" t="s">
        <v>30</v>
      </c>
      <c r="J15" s="25"/>
      <c r="K15" s="26"/>
      <c r="L15" s="27">
        <f t="shared" si="1"/>
        <v>0</v>
      </c>
      <c r="M15" s="28" t="s">
        <v>45</v>
      </c>
    </row>
    <row r="16">
      <c r="A16" s="23">
        <v>2.0</v>
      </c>
      <c r="B16" s="2" t="s">
        <v>46</v>
      </c>
      <c r="C16" s="6">
        <v>5.0</v>
      </c>
      <c r="D16" s="24" t="s">
        <v>47</v>
      </c>
      <c r="E16" s="24" t="s">
        <v>48</v>
      </c>
      <c r="F16" s="24" t="s">
        <v>49</v>
      </c>
      <c r="G16" s="24" t="s">
        <v>50</v>
      </c>
      <c r="H16" s="24" t="s">
        <v>51</v>
      </c>
      <c r="I16" s="24" t="s">
        <v>47</v>
      </c>
      <c r="J16" s="25"/>
      <c r="K16" s="26"/>
      <c r="L16" s="27">
        <f>SUM(L10:L15)</f>
        <v>0</v>
      </c>
      <c r="M16" s="2"/>
    </row>
    <row r="19">
      <c r="A19" s="21"/>
      <c r="B19" s="29" t="s">
        <v>52</v>
      </c>
    </row>
    <row r="20">
      <c r="A20" s="30" t="s">
        <v>53</v>
      </c>
      <c r="B20" s="31" t="s">
        <v>29</v>
      </c>
      <c r="C20" s="5"/>
      <c r="D20" s="24" t="s">
        <v>30</v>
      </c>
      <c r="E20" s="24" t="s">
        <v>31</v>
      </c>
      <c r="F20" s="24" t="s">
        <v>32</v>
      </c>
      <c r="G20" s="24" t="s">
        <v>33</v>
      </c>
      <c r="H20" s="24" t="s">
        <v>34</v>
      </c>
      <c r="I20" s="24" t="s">
        <v>30</v>
      </c>
      <c r="M20" s="32" t="s">
        <v>54</v>
      </c>
    </row>
    <row r="21">
      <c r="A21" s="30" t="s">
        <v>55</v>
      </c>
      <c r="B21" s="33" t="s">
        <v>56</v>
      </c>
      <c r="C21" s="5"/>
      <c r="D21" s="34" t="s">
        <v>57</v>
      </c>
      <c r="E21" s="34" t="s">
        <v>58</v>
      </c>
      <c r="F21" s="34" t="s">
        <v>59</v>
      </c>
      <c r="G21" s="34" t="s">
        <v>60</v>
      </c>
      <c r="H21" s="34" t="s">
        <v>61</v>
      </c>
      <c r="I21" s="34" t="s">
        <v>57</v>
      </c>
      <c r="M21" s="32" t="s">
        <v>62</v>
      </c>
    </row>
    <row r="22">
      <c r="A22" s="30" t="s">
        <v>63</v>
      </c>
      <c r="B22" s="35" t="s">
        <v>64</v>
      </c>
      <c r="C22" s="5"/>
      <c r="D22" s="34" t="s">
        <v>65</v>
      </c>
      <c r="E22" s="34" t="s">
        <v>66</v>
      </c>
      <c r="F22" s="34" t="s">
        <v>67</v>
      </c>
      <c r="G22" s="34" t="s">
        <v>68</v>
      </c>
      <c r="H22" s="34" t="s">
        <v>69</v>
      </c>
      <c r="I22" s="34" t="s">
        <v>65</v>
      </c>
      <c r="M22" s="32" t="s">
        <v>70</v>
      </c>
    </row>
    <row r="23">
      <c r="A23" s="30" t="s">
        <v>63</v>
      </c>
      <c r="B23" s="36" t="s">
        <v>71</v>
      </c>
      <c r="C23" s="5"/>
      <c r="D23" s="34" t="s">
        <v>72</v>
      </c>
      <c r="E23" s="34" t="s">
        <v>73</v>
      </c>
      <c r="F23" s="34" t="s">
        <v>74</v>
      </c>
      <c r="G23" s="34" t="s">
        <v>75</v>
      </c>
      <c r="H23" s="34" t="s">
        <v>76</v>
      </c>
      <c r="I23" s="34" t="s">
        <v>72</v>
      </c>
      <c r="M23" s="32" t="s">
        <v>77</v>
      </c>
      <c r="N23" s="37" t="s">
        <v>78</v>
      </c>
    </row>
    <row r="24">
      <c r="A24" s="30" t="s">
        <v>79</v>
      </c>
      <c r="B24" s="36" t="s">
        <v>80</v>
      </c>
      <c r="C24" s="5"/>
      <c r="D24" s="34" t="s">
        <v>81</v>
      </c>
      <c r="E24" s="34" t="s">
        <v>82</v>
      </c>
      <c r="F24" s="34" t="s">
        <v>82</v>
      </c>
      <c r="G24" s="34" t="s">
        <v>82</v>
      </c>
      <c r="H24" s="34" t="s">
        <v>82</v>
      </c>
      <c r="I24" s="34" t="s">
        <v>82</v>
      </c>
      <c r="M24" s="32" t="s">
        <v>83</v>
      </c>
    </row>
    <row r="25">
      <c r="A25" s="30" t="s">
        <v>84</v>
      </c>
      <c r="B25" s="36" t="s">
        <v>85</v>
      </c>
      <c r="C25" s="5"/>
      <c r="D25" s="34" t="s">
        <v>86</v>
      </c>
      <c r="E25" s="34" t="s">
        <v>87</v>
      </c>
      <c r="F25" s="34" t="s">
        <v>88</v>
      </c>
      <c r="G25" s="34" t="s">
        <v>89</v>
      </c>
      <c r="H25" s="34" t="s">
        <v>90</v>
      </c>
      <c r="I25" s="34" t="s">
        <v>91</v>
      </c>
      <c r="M25" s="32" t="s">
        <v>92</v>
      </c>
    </row>
    <row r="26">
      <c r="A26" s="30" t="s">
        <v>93</v>
      </c>
      <c r="B26" s="31" t="s">
        <v>29</v>
      </c>
      <c r="C26" s="5"/>
      <c r="D26" s="24" t="s">
        <v>30</v>
      </c>
      <c r="E26" s="24" t="s">
        <v>31</v>
      </c>
      <c r="F26" s="24" t="s">
        <v>32</v>
      </c>
      <c r="G26" s="24" t="s">
        <v>33</v>
      </c>
      <c r="H26" s="24" t="s">
        <v>34</v>
      </c>
      <c r="I26" s="24" t="s">
        <v>30</v>
      </c>
      <c r="M26" s="32" t="s">
        <v>94</v>
      </c>
    </row>
    <row r="27">
      <c r="A27" s="30" t="s">
        <v>93</v>
      </c>
      <c r="B27" s="36" t="s">
        <v>95</v>
      </c>
      <c r="C27" s="5"/>
      <c r="D27" s="34" t="s">
        <v>96</v>
      </c>
      <c r="E27" s="34" t="s">
        <v>97</v>
      </c>
      <c r="F27" s="34" t="s">
        <v>98</v>
      </c>
      <c r="G27" s="34" t="s">
        <v>99</v>
      </c>
      <c r="H27" s="34" t="s">
        <v>100</v>
      </c>
      <c r="I27" s="34" t="s">
        <v>96</v>
      </c>
      <c r="M27" s="32" t="s">
        <v>101</v>
      </c>
    </row>
    <row r="28">
      <c r="A28" s="30" t="s">
        <v>93</v>
      </c>
      <c r="B28" s="36" t="s">
        <v>102</v>
      </c>
      <c r="C28" s="5"/>
      <c r="D28" s="24" t="s">
        <v>30</v>
      </c>
      <c r="E28" s="24" t="s">
        <v>31</v>
      </c>
      <c r="F28" s="24" t="s">
        <v>32</v>
      </c>
      <c r="G28" s="24" t="s">
        <v>33</v>
      </c>
      <c r="H28" s="24" t="s">
        <v>34</v>
      </c>
      <c r="I28" s="24" t="s">
        <v>30</v>
      </c>
      <c r="M28" s="32" t="s">
        <v>103</v>
      </c>
    </row>
    <row r="29">
      <c r="A29" s="30" t="s">
        <v>93</v>
      </c>
      <c r="B29" s="36" t="s">
        <v>104</v>
      </c>
      <c r="C29" s="5"/>
      <c r="D29" s="34" t="s">
        <v>96</v>
      </c>
      <c r="E29" s="34" t="s">
        <v>97</v>
      </c>
      <c r="F29" s="34" t="s">
        <v>98</v>
      </c>
      <c r="G29" s="34" t="s">
        <v>99</v>
      </c>
      <c r="H29" s="34" t="s">
        <v>100</v>
      </c>
      <c r="I29" s="34" t="s">
        <v>96</v>
      </c>
      <c r="M29" s="32" t="s">
        <v>105</v>
      </c>
    </row>
  </sheetData>
  <mergeCells count="16">
    <mergeCell ref="A3:B3"/>
    <mergeCell ref="A4:B4"/>
    <mergeCell ref="A7:B7"/>
    <mergeCell ref="E7:I7"/>
    <mergeCell ref="M7:M9"/>
    <mergeCell ref="A8:B9"/>
    <mergeCell ref="B20:C20"/>
    <mergeCell ref="B28:C28"/>
    <mergeCell ref="B29:C29"/>
    <mergeCell ref="B21:C21"/>
    <mergeCell ref="B22:C22"/>
    <mergeCell ref="B23:C23"/>
    <mergeCell ref="B24:C24"/>
    <mergeCell ref="B25:C25"/>
    <mergeCell ref="B26:C26"/>
    <mergeCell ref="B27:C27"/>
  </mergeCells>
  <conditionalFormatting sqref="A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33.29"/>
    <col customWidth="1" min="4" max="4" width="17.43"/>
    <col customWidth="1" min="5" max="9" width="19.0"/>
    <col customWidth="1" min="13" max="13" width="57.4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2"/>
      <c r="B2" s="2"/>
      <c r="C2" s="3"/>
      <c r="D2" s="3"/>
      <c r="E2" s="3"/>
      <c r="F2" s="3"/>
      <c r="G2" s="3"/>
      <c r="M2" s="3"/>
    </row>
    <row r="3">
      <c r="A3" s="4" t="s">
        <v>1</v>
      </c>
      <c r="B3" s="5"/>
      <c r="C3" s="3"/>
      <c r="D3" s="3"/>
      <c r="E3" s="3"/>
      <c r="F3" s="3"/>
      <c r="G3" s="3"/>
      <c r="M3" s="3"/>
    </row>
    <row r="4">
      <c r="A4" s="7" t="s">
        <v>5</v>
      </c>
      <c r="B4" s="5"/>
      <c r="C4" s="3"/>
      <c r="D4" s="3"/>
      <c r="E4" s="3"/>
      <c r="F4" s="3"/>
      <c r="G4" s="3"/>
      <c r="M4" s="3"/>
    </row>
    <row r="7">
      <c r="A7" s="38" t="s">
        <v>63</v>
      </c>
    </row>
    <row r="8">
      <c r="A8" s="8" t="s">
        <v>7</v>
      </c>
      <c r="B8" s="5"/>
      <c r="C8" s="9" t="s">
        <v>8</v>
      </c>
      <c r="D8" s="9" t="s">
        <v>9</v>
      </c>
      <c r="E8" s="8" t="s">
        <v>10</v>
      </c>
      <c r="F8" s="10"/>
      <c r="G8" s="10"/>
      <c r="H8" s="10"/>
      <c r="I8" s="5"/>
      <c r="J8" s="11" t="s">
        <v>11</v>
      </c>
      <c r="K8" s="9" t="s">
        <v>12</v>
      </c>
      <c r="L8" s="9" t="s">
        <v>13</v>
      </c>
      <c r="M8" s="12" t="s">
        <v>14</v>
      </c>
    </row>
    <row r="9">
      <c r="A9" s="13" t="s">
        <v>15</v>
      </c>
      <c r="B9" s="14"/>
      <c r="C9" s="9" t="s">
        <v>16</v>
      </c>
      <c r="D9" s="9" t="s">
        <v>17</v>
      </c>
      <c r="E9" s="9">
        <v>1.0</v>
      </c>
      <c r="F9" s="9">
        <v>2.0</v>
      </c>
      <c r="G9" s="9">
        <v>3.0</v>
      </c>
      <c r="H9" s="9">
        <v>4.0</v>
      </c>
      <c r="I9" s="9">
        <v>5.0</v>
      </c>
      <c r="J9" s="11" t="s">
        <v>18</v>
      </c>
      <c r="K9" s="9" t="s">
        <v>19</v>
      </c>
      <c r="L9" s="9" t="s">
        <v>20</v>
      </c>
      <c r="M9" s="15"/>
    </row>
    <row r="10">
      <c r="A10" s="16"/>
      <c r="B10" s="17"/>
      <c r="C10" s="9" t="s">
        <v>21</v>
      </c>
      <c r="D10" s="18"/>
      <c r="E10" s="9" t="s">
        <v>22</v>
      </c>
      <c r="F10" s="9" t="s">
        <v>23</v>
      </c>
      <c r="G10" s="9" t="s">
        <v>24</v>
      </c>
      <c r="H10" s="9" t="s">
        <v>25</v>
      </c>
      <c r="I10" s="9" t="s">
        <v>26</v>
      </c>
      <c r="J10" s="19"/>
      <c r="K10" s="9" t="s">
        <v>27</v>
      </c>
      <c r="L10" s="9" t="s">
        <v>28</v>
      </c>
      <c r="M10" s="20"/>
    </row>
    <row r="11">
      <c r="A11" s="21">
        <v>1.0</v>
      </c>
      <c r="B11" s="22" t="str">
        <f>"IT Development – Initiatives/IT Projects (" &amp; ROUNDUP(SUM(C12:C14),1) &amp; "%)"</f>
        <v>IT Development – Initiatives/IT Projects (95%)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3">
        <v>1.1</v>
      </c>
      <c r="B12" s="2" t="str">
        <f>Catalog!B$20</f>
        <v>KPI Project Management</v>
      </c>
      <c r="C12" s="39">
        <v>60.0</v>
      </c>
      <c r="D12" s="24" t="str">
        <f>Catalog!D$20</f>
        <v>100% of projects on time/ahead</v>
      </c>
      <c r="E12" s="24" t="str">
        <f>Catalog!E$20</f>
        <v>60% of projects on time/ahead</v>
      </c>
      <c r="F12" s="24" t="str">
        <f>Catalog!F$20</f>
        <v>70% of projects on time/ahead</v>
      </c>
      <c r="G12" s="24" t="str">
        <f>Catalog!G$20</f>
        <v>80% of projects on time/ahead</v>
      </c>
      <c r="H12" s="24" t="str">
        <f>Catalog!H$20</f>
        <v>90% of projects on time/ahead</v>
      </c>
      <c r="I12" s="24" t="str">
        <f>Catalog!I$20</f>
        <v>100% of projects on time/ahead</v>
      </c>
      <c r="J12" s="25"/>
      <c r="K12" s="26"/>
      <c r="L12" s="27"/>
      <c r="M12" s="28" t="str">
        <f>Catalog!M$20</f>
        <v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v>
      </c>
    </row>
    <row r="13">
      <c r="A13" s="40">
        <v>1.2</v>
      </c>
      <c r="B13" s="2" t="str">
        <f>Catalog!B$22</f>
        <v>Non-KPI Project - UAT Test Cases
(Satisfaction)</v>
      </c>
      <c r="C13" s="39">
        <v>15.0</v>
      </c>
      <c r="D13" s="24" t="str">
        <f>Catalog!D$22</f>
        <v>ผลการสำรวจ คะแนนรวม 5 - สมบูรณ์แบบ</v>
      </c>
      <c r="E13" s="24" t="str">
        <f>Catalog!E$22</f>
        <v>ผลการสำรวจ คะแนนรวม 1 - ไม่มีหรือใช้ไม่ได้เลย</v>
      </c>
      <c r="F13" s="24" t="str">
        <f>Catalog!F$22</f>
        <v>ผลการสำรวจ คะแนนรวม 2 - ใช้งานต่อไม่ได้ ต้องเรียบเรียงใหม่</v>
      </c>
      <c r="G13" s="24" t="str">
        <f>Catalog!G$22</f>
        <v>ผลการสำรวจ คะแนนรวม 3 - พอใช้งานได้ ต้องปรับปรุง</v>
      </c>
      <c r="H13" s="24" t="str">
        <f>Catalog!H$22</f>
        <v>ผลการสำรวจ คะแนนรวม 4 - ดี มีข้อปรับปรุงบ้าง</v>
      </c>
      <c r="I13" s="24" t="str">
        <f>Catalog!I$22</f>
        <v>ผลการสำรวจ คะแนนรวม 5 - สมบูรณ์แบบ</v>
      </c>
      <c r="J13" s="25"/>
      <c r="K13" s="26"/>
      <c r="L13" s="27"/>
      <c r="M13" s="28" t="str">
        <f>Catalog!M$22</f>
        <v>ทำแบบสำรวจกับ PO - ความสมบูรณ์ ครบถ้วน เข้าใจ 'reflect business cases'
5 = สมบูรณ์แบบ, 4 = ดี มีข้อปรับปรุงบ้าง, 3 = พอใช้งานได้ ต้องปรับปรุง, 2 = ใช้งานต่อไม่ได้ ต้องเรียบเรียงใหม่, 1 = ไม่มีหรือใช้ไม่ได้เลย</v>
      </c>
    </row>
    <row r="14">
      <c r="A14" s="40">
        <v>1.3</v>
      </c>
      <c r="B14" s="2" t="str">
        <f>Catalog!B$23</f>
        <v>Non-KPI Project - Documentation</v>
      </c>
      <c r="C14" s="39">
        <v>20.0</v>
      </c>
      <c r="D14" s="24" t="str">
        <f>Catalog!D$23</f>
        <v>เรียบร้อย เป็นตัวอย่างที่ดีได้</v>
      </c>
      <c r="E14" s="24" t="str">
        <f>Catalog!E$23</f>
        <v>ขาดหาย/จัดระเบียบไม่เรียบร้อย</v>
      </c>
      <c r="F14" s="24" t="str">
        <f>Catalog!F$23</f>
        <v>สาระสำคัญขาดหาย</v>
      </c>
      <c r="G14" s="24" t="str">
        <f>Catalog!G$23</f>
        <v>สาระสำคัญครบ</v>
      </c>
      <c r="H14" s="24" t="str">
        <f>Catalog!H$23</f>
        <v>ครบถ้วน</v>
      </c>
      <c r="I14" s="24" t="str">
        <f>Catalog!I$23</f>
        <v>เรียบร้อย เป็นตัวอย่างที่ดีได้</v>
      </c>
      <c r="J14" s="25"/>
      <c r="K14" s="26"/>
      <c r="L14" s="27"/>
      <c r="M14" s="28" t="str">
        <f>Catalog!M$23</f>
        <v>Completeness/การส่งมอบ, ตรวจรับมอบ โดย Lead เป็นผู้ประเมิน
Data Dict, Data Flow, Business Overview, Integration - 5 เรียบร้อย เป็นตัวอย่างที่ดีได้, 4 ครบถ้วน, 3 สาระสำคัญครบ, 2 สาระสำคัญขาดหาย, 1 ขาดหาย/จัดระเบียบไม่เรียบร้อย</v>
      </c>
    </row>
    <row r="15">
      <c r="A15" s="23">
        <v>2.0</v>
      </c>
      <c r="B15" s="2" t="s">
        <v>46</v>
      </c>
      <c r="C15" s="6">
        <v>5.0</v>
      </c>
      <c r="D15" s="24" t="s">
        <v>47</v>
      </c>
      <c r="E15" s="24" t="s">
        <v>48</v>
      </c>
      <c r="F15" s="24" t="s">
        <v>49</v>
      </c>
      <c r="G15" s="24" t="s">
        <v>50</v>
      </c>
      <c r="H15" s="24" t="s">
        <v>51</v>
      </c>
      <c r="I15" s="24" t="s">
        <v>47</v>
      </c>
      <c r="J15" s="25"/>
      <c r="K15" s="26"/>
      <c r="L15" s="27"/>
      <c r="M15" s="2"/>
    </row>
    <row r="18">
      <c r="B18" s="41"/>
    </row>
    <row r="19">
      <c r="A19" s="38" t="s">
        <v>55</v>
      </c>
      <c r="M19" s="41"/>
    </row>
    <row r="20">
      <c r="A20" s="8" t="s">
        <v>7</v>
      </c>
      <c r="B20" s="5"/>
      <c r="C20" s="9" t="s">
        <v>8</v>
      </c>
      <c r="D20" s="9" t="s">
        <v>9</v>
      </c>
      <c r="E20" s="8" t="s">
        <v>10</v>
      </c>
      <c r="F20" s="10"/>
      <c r="G20" s="10"/>
      <c r="H20" s="10"/>
      <c r="I20" s="5"/>
      <c r="J20" s="11" t="s">
        <v>11</v>
      </c>
      <c r="K20" s="9" t="s">
        <v>12</v>
      </c>
      <c r="L20" s="9" t="s">
        <v>13</v>
      </c>
      <c r="M20" s="12" t="s">
        <v>14</v>
      </c>
    </row>
    <row r="21">
      <c r="A21" s="13" t="s">
        <v>15</v>
      </c>
      <c r="B21" s="14"/>
      <c r="C21" s="9" t="s">
        <v>16</v>
      </c>
      <c r="D21" s="9" t="s">
        <v>17</v>
      </c>
      <c r="E21" s="9">
        <v>1.0</v>
      </c>
      <c r="F21" s="9">
        <v>2.0</v>
      </c>
      <c r="G21" s="9">
        <v>3.0</v>
      </c>
      <c r="H21" s="9">
        <v>4.0</v>
      </c>
      <c r="I21" s="9">
        <v>5.0</v>
      </c>
      <c r="J21" s="11" t="s">
        <v>18</v>
      </c>
      <c r="K21" s="9" t="s">
        <v>19</v>
      </c>
      <c r="L21" s="9" t="s">
        <v>20</v>
      </c>
      <c r="M21" s="15"/>
    </row>
    <row r="22">
      <c r="A22" s="16"/>
      <c r="B22" s="17"/>
      <c r="C22" s="9" t="s">
        <v>21</v>
      </c>
      <c r="D22" s="18"/>
      <c r="E22" s="9" t="s">
        <v>22</v>
      </c>
      <c r="F22" s="9" t="s">
        <v>23</v>
      </c>
      <c r="G22" s="9" t="s">
        <v>24</v>
      </c>
      <c r="H22" s="9" t="s">
        <v>25</v>
      </c>
      <c r="I22" s="9" t="s">
        <v>26</v>
      </c>
      <c r="J22" s="19"/>
      <c r="K22" s="9" t="s">
        <v>27</v>
      </c>
      <c r="L22" s="9" t="s">
        <v>28</v>
      </c>
      <c r="M22" s="20"/>
    </row>
    <row r="23">
      <c r="A23" s="21">
        <v>1.0</v>
      </c>
      <c r="B23" s="22" t="str">
        <f>"IT Development – Initiatives/IT Projects (" &amp; ROUNDUP(SUM(C24:C25),1) &amp; "%)"</f>
        <v>IT Development – Initiatives/IT Projects (95%)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3">
        <v>1.1</v>
      </c>
      <c r="B24" s="28" t="str">
        <f>Catalog!B$20</f>
        <v>KPI Project Management</v>
      </c>
      <c r="C24" s="39">
        <v>60.0</v>
      </c>
      <c r="D24" s="24" t="str">
        <f>Catalog!D$20</f>
        <v>100% of projects on time/ahead</v>
      </c>
      <c r="E24" s="24" t="str">
        <f>Catalog!E$20</f>
        <v>60% of projects on time/ahead</v>
      </c>
      <c r="F24" s="24" t="str">
        <f>Catalog!F$20</f>
        <v>70% of projects on time/ahead</v>
      </c>
      <c r="G24" s="24" t="str">
        <f>Catalog!G$20</f>
        <v>80% of projects on time/ahead</v>
      </c>
      <c r="H24" s="24" t="str">
        <f>Catalog!H$20</f>
        <v>90% of projects on time/ahead</v>
      </c>
      <c r="I24" s="24" t="str">
        <f>Catalog!I$20</f>
        <v>100% of projects on time/ahead</v>
      </c>
      <c r="J24" s="25"/>
      <c r="K24" s="26"/>
      <c r="L24" s="27"/>
      <c r="M24" s="28" t="str">
        <f>Catalog!M$20</f>
        <v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v>
      </c>
    </row>
    <row r="25">
      <c r="A25" s="40">
        <v>1.2</v>
      </c>
      <c r="B25" s="28" t="str">
        <f>Catalog!B$21</f>
        <v>Non-KPI Project - Code Quality
(% repositories ที่ผ่าน checklist - threshold 80%)</v>
      </c>
      <c r="C25" s="39">
        <v>35.0</v>
      </c>
      <c r="D25" s="24" t="str">
        <f>Catalog!D$21</f>
        <v>100% of repositories pass criteria</v>
      </c>
      <c r="E25" s="24" t="str">
        <f>Catalog!E$21</f>
        <v>60% of repositories pass criteria</v>
      </c>
      <c r="F25" s="24" t="str">
        <f>Catalog!F$21</f>
        <v>70% of repositories pass criteria</v>
      </c>
      <c r="G25" s="24" t="str">
        <f>Catalog!G$21</f>
        <v>80% of repositories pass criteria</v>
      </c>
      <c r="H25" s="24" t="str">
        <f>Catalog!H$21</f>
        <v>90% of repositories pass criteria</v>
      </c>
      <c r="I25" s="24" t="str">
        <f>Catalog!I$21</f>
        <v>100% of repositories pass criteria</v>
      </c>
      <c r="J25" s="25"/>
      <c r="K25" s="26"/>
      <c r="L25" s="27"/>
      <c r="M25" s="28" t="str">
        <f>Catalog!M$21</f>
        <v>Sonar 60%        factors ??
Swagger 30%        Description, Example Input/Output, URI Naming
Mobile / Web        factors ??
ทั่วไป (10%)        ความเป็นระเบียบเรียบร้อย, source code, naming, package</v>
      </c>
    </row>
    <row r="26">
      <c r="A26" s="23">
        <v>2.0</v>
      </c>
      <c r="B26" s="28" t="s">
        <v>46</v>
      </c>
      <c r="C26" s="6">
        <v>5.0</v>
      </c>
      <c r="D26" s="24" t="s">
        <v>47</v>
      </c>
      <c r="E26" s="24" t="s">
        <v>48</v>
      </c>
      <c r="F26" s="24" t="s">
        <v>49</v>
      </c>
      <c r="G26" s="24" t="s">
        <v>50</v>
      </c>
      <c r="H26" s="24" t="s">
        <v>51</v>
      </c>
      <c r="I26" s="24" t="s">
        <v>47</v>
      </c>
      <c r="J26" s="25"/>
      <c r="K26" s="26"/>
      <c r="L26" s="27"/>
      <c r="M26" s="2"/>
    </row>
    <row r="27">
      <c r="A27" s="41"/>
      <c r="B27" s="41"/>
      <c r="C27" s="41"/>
      <c r="D27" s="41"/>
      <c r="E27" s="41"/>
      <c r="F27" s="41"/>
      <c r="G27" s="41"/>
      <c r="H27" s="41"/>
      <c r="I27" s="41"/>
    </row>
  </sheetData>
  <mergeCells count="10">
    <mergeCell ref="M8:M10"/>
    <mergeCell ref="M20:M22"/>
    <mergeCell ref="A3:B3"/>
    <mergeCell ref="A4:B4"/>
    <mergeCell ref="A8:B8"/>
    <mergeCell ref="E8:I8"/>
    <mergeCell ref="A9:B10"/>
    <mergeCell ref="A20:B20"/>
    <mergeCell ref="E20:I20"/>
    <mergeCell ref="A21:B22"/>
  </mergeCells>
  <conditionalFormatting sqref="A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33.29"/>
    <col customWidth="1" min="4" max="4" width="17.43"/>
    <col customWidth="1" min="5" max="9" width="19.0"/>
    <col customWidth="1" min="13" max="13" width="57.4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2"/>
      <c r="B2" s="2"/>
      <c r="C2" s="3"/>
      <c r="D2" s="3"/>
      <c r="E2" s="3"/>
      <c r="F2" s="3"/>
      <c r="G2" s="3"/>
      <c r="M2" s="3"/>
    </row>
    <row r="3">
      <c r="A3" s="4" t="s">
        <v>1</v>
      </c>
      <c r="B3" s="5"/>
      <c r="C3" s="3"/>
      <c r="D3" s="3"/>
      <c r="E3" s="3"/>
      <c r="F3" s="3"/>
      <c r="G3" s="3"/>
      <c r="M3" s="3"/>
    </row>
    <row r="4">
      <c r="A4" s="7" t="s">
        <v>5</v>
      </c>
      <c r="B4" s="5"/>
      <c r="C4" s="3"/>
      <c r="D4" s="3"/>
      <c r="E4" s="3"/>
      <c r="F4" s="3"/>
      <c r="G4" s="3"/>
      <c r="M4" s="3"/>
    </row>
    <row r="7">
      <c r="A7" s="38" t="s">
        <v>63</v>
      </c>
    </row>
    <row r="8">
      <c r="A8" s="8" t="s">
        <v>7</v>
      </c>
      <c r="B8" s="5"/>
      <c r="C8" s="9" t="s">
        <v>8</v>
      </c>
      <c r="D8" s="9" t="s">
        <v>9</v>
      </c>
      <c r="E8" s="8" t="s">
        <v>10</v>
      </c>
      <c r="F8" s="10"/>
      <c r="G8" s="10"/>
      <c r="H8" s="10"/>
      <c r="I8" s="5"/>
      <c r="J8" s="11" t="s">
        <v>11</v>
      </c>
      <c r="K8" s="9" t="s">
        <v>12</v>
      </c>
      <c r="L8" s="9" t="s">
        <v>13</v>
      </c>
      <c r="M8" s="12" t="s">
        <v>14</v>
      </c>
    </row>
    <row r="9">
      <c r="A9" s="13" t="s">
        <v>15</v>
      </c>
      <c r="B9" s="14"/>
      <c r="C9" s="9" t="s">
        <v>16</v>
      </c>
      <c r="D9" s="9" t="s">
        <v>17</v>
      </c>
      <c r="E9" s="9">
        <v>1.0</v>
      </c>
      <c r="F9" s="9">
        <v>2.0</v>
      </c>
      <c r="G9" s="9">
        <v>3.0</v>
      </c>
      <c r="H9" s="9">
        <v>4.0</v>
      </c>
      <c r="I9" s="9">
        <v>5.0</v>
      </c>
      <c r="J9" s="11" t="s">
        <v>18</v>
      </c>
      <c r="K9" s="9" t="s">
        <v>19</v>
      </c>
      <c r="L9" s="9" t="s">
        <v>20</v>
      </c>
      <c r="M9" s="15"/>
    </row>
    <row r="10">
      <c r="A10" s="16"/>
      <c r="B10" s="17"/>
      <c r="C10" s="9" t="s">
        <v>21</v>
      </c>
      <c r="D10" s="18"/>
      <c r="E10" s="9" t="s">
        <v>22</v>
      </c>
      <c r="F10" s="9" t="s">
        <v>23</v>
      </c>
      <c r="G10" s="9" t="s">
        <v>24</v>
      </c>
      <c r="H10" s="9" t="s">
        <v>25</v>
      </c>
      <c r="I10" s="9" t="s">
        <v>26</v>
      </c>
      <c r="J10" s="19"/>
      <c r="K10" s="9" t="s">
        <v>27</v>
      </c>
      <c r="L10" s="9" t="s">
        <v>28</v>
      </c>
      <c r="M10" s="20"/>
    </row>
    <row r="11">
      <c r="A11" s="21">
        <v>1.0</v>
      </c>
      <c r="B11" s="22" t="str">
        <f>"IT Development – Initiatives/IT Projects (" &amp; ROUNDUP(SUM(C12:C14),1) &amp; "%)"</f>
        <v>IT Development – Initiatives/IT Projects (95%)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3">
        <v>1.1</v>
      </c>
      <c r="B12" s="2" t="str">
        <f>Catalog!B$20</f>
        <v>KPI Project Management</v>
      </c>
      <c r="C12" s="39">
        <v>60.0</v>
      </c>
      <c r="D12" s="24" t="str">
        <f>Catalog!D$20</f>
        <v>100% of projects on time/ahead</v>
      </c>
      <c r="E12" s="24" t="str">
        <f>Catalog!E$20</f>
        <v>60% of projects on time/ahead</v>
      </c>
      <c r="F12" s="24" t="str">
        <f>Catalog!F$20</f>
        <v>70% of projects on time/ahead</v>
      </c>
      <c r="G12" s="24" t="str">
        <f>Catalog!G$20</f>
        <v>80% of projects on time/ahead</v>
      </c>
      <c r="H12" s="24" t="str">
        <f>Catalog!H$20</f>
        <v>90% of projects on time/ahead</v>
      </c>
      <c r="I12" s="24" t="str">
        <f>Catalog!I$20</f>
        <v>100% of projects on time/ahead</v>
      </c>
      <c r="J12" s="25"/>
      <c r="K12" s="26"/>
      <c r="L12" s="27"/>
      <c r="M12" s="28" t="str">
        <f>Catalog!M$20</f>
        <v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v>
      </c>
    </row>
    <row r="13">
      <c r="A13" s="40">
        <v>1.2</v>
      </c>
      <c r="B13" s="2" t="str">
        <f>Catalog!B$22</f>
        <v>Non-KPI Project - UAT Test Cases
(Satisfaction)</v>
      </c>
      <c r="C13" s="39">
        <v>15.0</v>
      </c>
      <c r="D13" s="24" t="str">
        <f>Catalog!D$22</f>
        <v>ผลการสำรวจ คะแนนรวม 5 - สมบูรณ์แบบ</v>
      </c>
      <c r="E13" s="24" t="str">
        <f>Catalog!E$22</f>
        <v>ผลการสำรวจ คะแนนรวม 1 - ไม่มีหรือใช้ไม่ได้เลย</v>
      </c>
      <c r="F13" s="24" t="str">
        <f>Catalog!F$22</f>
        <v>ผลการสำรวจ คะแนนรวม 2 - ใช้งานต่อไม่ได้ ต้องเรียบเรียงใหม่</v>
      </c>
      <c r="G13" s="24" t="str">
        <f>Catalog!G$22</f>
        <v>ผลการสำรวจ คะแนนรวม 3 - พอใช้งานได้ ต้องปรับปรุง</v>
      </c>
      <c r="H13" s="24" t="str">
        <f>Catalog!H$22</f>
        <v>ผลการสำรวจ คะแนนรวม 4 - ดี มีข้อปรับปรุงบ้าง</v>
      </c>
      <c r="I13" s="24" t="str">
        <f>Catalog!I$22</f>
        <v>ผลการสำรวจ คะแนนรวม 5 - สมบูรณ์แบบ</v>
      </c>
      <c r="J13" s="25"/>
      <c r="K13" s="26"/>
      <c r="L13" s="27"/>
      <c r="M13" s="28" t="str">
        <f>Catalog!M$22</f>
        <v>ทำแบบสำรวจกับ PO - ความสมบูรณ์ ครบถ้วน เข้าใจ 'reflect business cases'
5 = สมบูรณ์แบบ, 4 = ดี มีข้อปรับปรุงบ้าง, 3 = พอใช้งานได้ ต้องปรับปรุง, 2 = ใช้งานต่อไม่ได้ ต้องเรียบเรียงใหม่, 1 = ไม่มีหรือใช้ไม่ได้เลย</v>
      </c>
    </row>
    <row r="14">
      <c r="A14" s="40">
        <v>1.3</v>
      </c>
      <c r="B14" s="2" t="str">
        <f>Catalog!B$23</f>
        <v>Non-KPI Project - Documentation</v>
      </c>
      <c r="C14" s="39">
        <v>20.0</v>
      </c>
      <c r="D14" s="24" t="str">
        <f>Catalog!D$23</f>
        <v>เรียบร้อย เป็นตัวอย่างที่ดีได้</v>
      </c>
      <c r="E14" s="24" t="str">
        <f>Catalog!E$23</f>
        <v>ขาดหาย/จัดระเบียบไม่เรียบร้อย</v>
      </c>
      <c r="F14" s="24" t="str">
        <f>Catalog!F$23</f>
        <v>สาระสำคัญขาดหาย</v>
      </c>
      <c r="G14" s="24" t="str">
        <f>Catalog!G$23</f>
        <v>สาระสำคัญครบ</v>
      </c>
      <c r="H14" s="24" t="str">
        <f>Catalog!H$23</f>
        <v>ครบถ้วน</v>
      </c>
      <c r="I14" s="24" t="str">
        <f>Catalog!I$23</f>
        <v>เรียบร้อย เป็นตัวอย่างที่ดีได้</v>
      </c>
      <c r="J14" s="25"/>
      <c r="K14" s="26"/>
      <c r="L14" s="27"/>
      <c r="M14" s="28" t="str">
        <f>Catalog!M$23</f>
        <v>Completeness/การส่งมอบ, ตรวจรับมอบ โดย Lead เป็นผู้ประเมิน
Data Dict, Data Flow, Business Overview, Integration - 5 เรียบร้อย เป็นตัวอย่างที่ดีได้, 4 ครบถ้วน, 3 สาระสำคัญครบ, 2 สาระสำคัญขาดหาย, 1 ขาดหาย/จัดระเบียบไม่เรียบร้อย</v>
      </c>
    </row>
    <row r="15">
      <c r="A15" s="23">
        <v>2.0</v>
      </c>
      <c r="B15" s="2" t="s">
        <v>46</v>
      </c>
      <c r="C15" s="6">
        <v>5.0</v>
      </c>
      <c r="D15" s="24" t="s">
        <v>47</v>
      </c>
      <c r="E15" s="24" t="s">
        <v>48</v>
      </c>
      <c r="F15" s="24" t="s">
        <v>49</v>
      </c>
      <c r="G15" s="24" t="s">
        <v>50</v>
      </c>
      <c r="H15" s="24" t="s">
        <v>51</v>
      </c>
      <c r="I15" s="24" t="s">
        <v>47</v>
      </c>
      <c r="J15" s="25"/>
      <c r="K15" s="26"/>
      <c r="L15" s="27"/>
      <c r="M15" s="2"/>
    </row>
    <row r="18">
      <c r="B18" s="41"/>
    </row>
    <row r="19">
      <c r="A19" s="38" t="s">
        <v>106</v>
      </c>
      <c r="M19" s="41"/>
    </row>
    <row r="20">
      <c r="A20" s="8" t="s">
        <v>7</v>
      </c>
      <c r="B20" s="5"/>
      <c r="C20" s="9" t="s">
        <v>8</v>
      </c>
      <c r="D20" s="9" t="s">
        <v>9</v>
      </c>
      <c r="E20" s="8" t="s">
        <v>10</v>
      </c>
      <c r="F20" s="10"/>
      <c r="G20" s="10"/>
      <c r="H20" s="10"/>
      <c r="I20" s="5"/>
      <c r="J20" s="11" t="s">
        <v>11</v>
      </c>
      <c r="K20" s="9" t="s">
        <v>12</v>
      </c>
      <c r="L20" s="9" t="s">
        <v>13</v>
      </c>
      <c r="M20" s="12" t="s">
        <v>14</v>
      </c>
    </row>
    <row r="21">
      <c r="A21" s="13" t="s">
        <v>15</v>
      </c>
      <c r="B21" s="14"/>
      <c r="C21" s="9" t="s">
        <v>16</v>
      </c>
      <c r="D21" s="9" t="s">
        <v>17</v>
      </c>
      <c r="E21" s="9">
        <v>1.0</v>
      </c>
      <c r="F21" s="9">
        <v>2.0</v>
      </c>
      <c r="G21" s="9">
        <v>3.0</v>
      </c>
      <c r="H21" s="9">
        <v>4.0</v>
      </c>
      <c r="I21" s="9">
        <v>5.0</v>
      </c>
      <c r="J21" s="11" t="s">
        <v>18</v>
      </c>
      <c r="K21" s="9" t="s">
        <v>19</v>
      </c>
      <c r="L21" s="9" t="s">
        <v>20</v>
      </c>
      <c r="M21" s="15"/>
    </row>
    <row r="22">
      <c r="A22" s="16"/>
      <c r="B22" s="17"/>
      <c r="C22" s="9" t="s">
        <v>21</v>
      </c>
      <c r="D22" s="18"/>
      <c r="E22" s="9" t="s">
        <v>22</v>
      </c>
      <c r="F22" s="9" t="s">
        <v>23</v>
      </c>
      <c r="G22" s="9" t="s">
        <v>24</v>
      </c>
      <c r="H22" s="9" t="s">
        <v>25</v>
      </c>
      <c r="I22" s="9" t="s">
        <v>26</v>
      </c>
      <c r="J22" s="19"/>
      <c r="K22" s="9" t="s">
        <v>27</v>
      </c>
      <c r="L22" s="9" t="s">
        <v>28</v>
      </c>
      <c r="M22" s="20"/>
    </row>
    <row r="23">
      <c r="A23" s="21">
        <v>1.0</v>
      </c>
      <c r="B23" s="22" t="str">
        <f>"IT Development – Initiatives/IT Projects (" &amp; ROUNDUP(SUM(C24:C25),1) &amp; "%)"</f>
        <v>IT Development – Initiatives/IT Projects (95%)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3">
        <v>1.1</v>
      </c>
      <c r="B24" s="28" t="str">
        <f>Catalog!B$20</f>
        <v>KPI Project Management</v>
      </c>
      <c r="C24" s="39">
        <v>85.0</v>
      </c>
      <c r="D24" s="24" t="str">
        <f>Catalog!D$20</f>
        <v>100% of projects on time/ahead</v>
      </c>
      <c r="E24" s="24" t="str">
        <f>Catalog!E$20</f>
        <v>60% of projects on time/ahead</v>
      </c>
      <c r="F24" s="24" t="str">
        <f>Catalog!F$20</f>
        <v>70% of projects on time/ahead</v>
      </c>
      <c r="G24" s="24" t="str">
        <f>Catalog!G$20</f>
        <v>80% of projects on time/ahead</v>
      </c>
      <c r="H24" s="24" t="str">
        <f>Catalog!H$20</f>
        <v>90% of projects on time/ahead</v>
      </c>
      <c r="I24" s="24" t="str">
        <f>Catalog!I$20</f>
        <v>100% of projects on time/ahead</v>
      </c>
      <c r="J24" s="25"/>
      <c r="K24" s="26"/>
      <c r="L24" s="27"/>
      <c r="M24" s="28" t="str">
        <f>Catalog!M$20</f>
        <v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v>
      </c>
    </row>
    <row r="25">
      <c r="A25" s="40">
        <v>1.2</v>
      </c>
      <c r="B25" s="2" t="str">
        <f>Catalog!B$23</f>
        <v>Non-KPI Project - Documentation</v>
      </c>
      <c r="C25" s="39">
        <v>10.0</v>
      </c>
      <c r="D25" s="24" t="str">
        <f>Catalog!D$23</f>
        <v>เรียบร้อย เป็นตัวอย่างที่ดีได้</v>
      </c>
      <c r="E25" s="24" t="str">
        <f>Catalog!E$23</f>
        <v>ขาดหาย/จัดระเบียบไม่เรียบร้อย</v>
      </c>
      <c r="F25" s="24" t="str">
        <f>Catalog!F$23</f>
        <v>สาระสำคัญขาดหาย</v>
      </c>
      <c r="G25" s="24" t="str">
        <f>Catalog!G$23</f>
        <v>สาระสำคัญครบ</v>
      </c>
      <c r="H25" s="24" t="str">
        <f>Catalog!H$23</f>
        <v>ครบถ้วน</v>
      </c>
      <c r="I25" s="24" t="str">
        <f>Catalog!I$23</f>
        <v>เรียบร้อย เป็นตัวอย่างที่ดีได้</v>
      </c>
      <c r="J25" s="25"/>
      <c r="K25" s="26"/>
      <c r="L25" s="27"/>
      <c r="M25" s="28" t="str">
        <f>Catalog!N$23</f>
        <v>Completeness/การส่งมอบ, ตรวจรับมอบ โดย Lead เป็นผู้ประเมิน
Road Map, Backlog, Business Overview - 5 เรียบร้อย เป็นตัวอย่างที่ดีได้, 4 ครบถ้วน, 3 สาระสำคัญครบ, 2 สาระสำคัญขาดหาย, 1 ขาดหาย/จัดระเบียบไม่เรียบร้อย</v>
      </c>
    </row>
    <row r="26">
      <c r="A26" s="23">
        <v>2.0</v>
      </c>
      <c r="B26" s="28" t="s">
        <v>46</v>
      </c>
      <c r="C26" s="6">
        <v>5.0</v>
      </c>
      <c r="D26" s="24" t="s">
        <v>47</v>
      </c>
      <c r="E26" s="24" t="s">
        <v>48</v>
      </c>
      <c r="F26" s="24" t="s">
        <v>49</v>
      </c>
      <c r="G26" s="24" t="s">
        <v>50</v>
      </c>
      <c r="H26" s="24" t="s">
        <v>51</v>
      </c>
      <c r="I26" s="24" t="s">
        <v>47</v>
      </c>
      <c r="J26" s="25"/>
      <c r="K26" s="26"/>
      <c r="L26" s="27"/>
      <c r="M26" s="2"/>
    </row>
    <row r="27">
      <c r="A27" s="41"/>
      <c r="B27" s="41"/>
      <c r="C27" s="41"/>
      <c r="D27" s="41"/>
      <c r="E27" s="41"/>
      <c r="F27" s="41"/>
      <c r="G27" s="41"/>
      <c r="H27" s="41"/>
      <c r="I27" s="41"/>
    </row>
    <row r="29">
      <c r="A29" s="38" t="s">
        <v>107</v>
      </c>
      <c r="M29" s="41"/>
    </row>
    <row r="30">
      <c r="A30" s="8" t="s">
        <v>7</v>
      </c>
      <c r="B30" s="5"/>
      <c r="C30" s="9" t="s">
        <v>8</v>
      </c>
      <c r="D30" s="9" t="s">
        <v>9</v>
      </c>
      <c r="E30" s="8" t="s">
        <v>10</v>
      </c>
      <c r="F30" s="10"/>
      <c r="G30" s="10"/>
      <c r="H30" s="10"/>
      <c r="I30" s="5"/>
      <c r="J30" s="11" t="s">
        <v>11</v>
      </c>
      <c r="K30" s="9" t="s">
        <v>12</v>
      </c>
      <c r="L30" s="9" t="s">
        <v>13</v>
      </c>
      <c r="M30" s="12" t="s">
        <v>14</v>
      </c>
    </row>
    <row r="31">
      <c r="A31" s="13" t="s">
        <v>15</v>
      </c>
      <c r="B31" s="14"/>
      <c r="C31" s="9" t="s">
        <v>16</v>
      </c>
      <c r="D31" s="9" t="s">
        <v>17</v>
      </c>
      <c r="E31" s="9">
        <v>1.0</v>
      </c>
      <c r="F31" s="9">
        <v>2.0</v>
      </c>
      <c r="G31" s="9">
        <v>3.0</v>
      </c>
      <c r="H31" s="9">
        <v>4.0</v>
      </c>
      <c r="I31" s="9">
        <v>5.0</v>
      </c>
      <c r="J31" s="11" t="s">
        <v>18</v>
      </c>
      <c r="K31" s="9" t="s">
        <v>19</v>
      </c>
      <c r="L31" s="9" t="s">
        <v>20</v>
      </c>
      <c r="M31" s="15"/>
    </row>
    <row r="32">
      <c r="A32" s="16"/>
      <c r="B32" s="17"/>
      <c r="C32" s="9" t="s">
        <v>21</v>
      </c>
      <c r="D32" s="18"/>
      <c r="E32" s="9" t="s">
        <v>22</v>
      </c>
      <c r="F32" s="9" t="s">
        <v>23</v>
      </c>
      <c r="G32" s="9" t="s">
        <v>24</v>
      </c>
      <c r="H32" s="9" t="s">
        <v>25</v>
      </c>
      <c r="I32" s="9" t="s">
        <v>26</v>
      </c>
      <c r="J32" s="19"/>
      <c r="K32" s="9" t="s">
        <v>27</v>
      </c>
      <c r="L32" s="9" t="s">
        <v>28</v>
      </c>
      <c r="M32" s="20"/>
    </row>
    <row r="33">
      <c r="A33" s="21">
        <v>1.0</v>
      </c>
      <c r="B33" s="22" t="str">
        <f>"IT Development – Initiatives/IT Projects (" &amp; ROUNDUP(SUM(C34:C35),1) &amp; "%)"</f>
        <v>IT Development – Initiatives/IT Projects (75%)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3">
        <v>1.1</v>
      </c>
      <c r="B34" s="28" t="str">
        <f>Catalog!B$20</f>
        <v>KPI Project Management</v>
      </c>
      <c r="C34" s="42">
        <v>60.0</v>
      </c>
      <c r="D34" s="24" t="str">
        <f>Catalog!D$20</f>
        <v>100% of projects on time/ahead</v>
      </c>
      <c r="E34" s="24" t="str">
        <f>Catalog!E$20</f>
        <v>60% of projects on time/ahead</v>
      </c>
      <c r="F34" s="24" t="str">
        <f>Catalog!F$20</f>
        <v>70% of projects on time/ahead</v>
      </c>
      <c r="G34" s="24" t="str">
        <f>Catalog!G$20</f>
        <v>80% of projects on time/ahead</v>
      </c>
      <c r="H34" s="24" t="str">
        <f>Catalog!H$20</f>
        <v>90% of projects on time/ahead</v>
      </c>
      <c r="I34" s="24" t="str">
        <f>Catalog!I$20</f>
        <v>100% of projects on time/ahead</v>
      </c>
      <c r="J34" s="25"/>
      <c r="K34" s="26"/>
      <c r="L34" s="27"/>
      <c r="M34" s="28" t="str">
        <f>Catalog!M$20</f>
        <v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v>
      </c>
    </row>
    <row r="35">
      <c r="A35" s="40">
        <v>1.2</v>
      </c>
      <c r="B35" s="2" t="str">
        <f>Catalog!B$24</f>
        <v>Non-KPI Project - Advisory</v>
      </c>
      <c r="C35" s="42">
        <v>15.0</v>
      </c>
      <c r="D35" s="24" t="str">
        <f>Catalog!D$24</f>
        <v>คะแนน 5</v>
      </c>
      <c r="E35" s="24" t="str">
        <f>Catalog!E$24</f>
        <v>คะแนน KPI เฉลี่ย (Non-KPI Project) ของทีมงาน ที่ได้รับมอบหมายให้กำกับและสอนงาน</v>
      </c>
      <c r="F35" s="24" t="str">
        <f>Catalog!F$24</f>
        <v>คะแนน KPI เฉลี่ย (Non-KPI Project) ของทีมงาน ที่ได้รับมอบหมายให้กำกับและสอนงาน</v>
      </c>
      <c r="G35" s="24" t="str">
        <f>Catalog!G$24</f>
        <v>คะแนน KPI เฉลี่ย (Non-KPI Project) ของทีมงาน ที่ได้รับมอบหมายให้กำกับและสอนงาน</v>
      </c>
      <c r="H35" s="24" t="str">
        <f>Catalog!H$24</f>
        <v>คะแนน KPI เฉลี่ย (Non-KPI Project) ของทีมงาน ที่ได้รับมอบหมายให้กำกับและสอนงาน</v>
      </c>
      <c r="I35" s="24" t="str">
        <f>Catalog!I$24</f>
        <v>คะแนน KPI เฉลี่ย (Non-KPI Project) ของทีมงาน ที่ได้รับมอบหมายให้กำกับและสอนงาน</v>
      </c>
      <c r="J35" s="25"/>
      <c r="K35" s="26"/>
      <c r="L35" s="27"/>
      <c r="M35" s="28" t="str">
        <f>Catalog!M$24</f>
        <v>Dev/SA ในสังกัด, คิด Non-KPI ของแต่ล่ะ Dev/SA นำมาเฉลี่ย</v>
      </c>
    </row>
    <row r="36">
      <c r="A36" s="43">
        <v>1.3</v>
      </c>
      <c r="B36" s="2" t="str">
        <f>Catalog!B$25</f>
        <v>Non-KPI Project - New Product</v>
      </c>
      <c r="C36" s="42">
        <v>20.0</v>
      </c>
      <c r="D36" s="24" t="str">
        <f>Catalog!D$25</f>
        <v>100% of implement product on time/ahead</v>
      </c>
      <c r="E36" s="24" t="str">
        <f>Catalog!E$25</f>
        <v>60% of product implementations on time/ahead</v>
      </c>
      <c r="F36" s="24" t="str">
        <f>Catalog!F$25</f>
        <v>70% of product implementations on time/ahead</v>
      </c>
      <c r="G36" s="24" t="str">
        <f>Catalog!G$25</f>
        <v>80% of product implementations on time/ahead</v>
      </c>
      <c r="H36" s="24" t="str">
        <f>Catalog!H$25</f>
        <v>90% of product implementations on time/ahead</v>
      </c>
      <c r="I36" s="24" t="str">
        <f>Catalog!I$25</f>
        <v>100% of product implementations on time/ahead</v>
      </c>
      <c r="J36" s="25"/>
      <c r="K36" s="26"/>
      <c r="L36" s="27"/>
      <c r="M36" s="28" t="str">
        <f>Catalog!M$25</f>
        <v>% ของจำนวน products ที่ deliver ได้ on-time, แจงรายละเอียดของชื่อ product</v>
      </c>
    </row>
    <row r="37">
      <c r="A37" s="23">
        <v>2.0</v>
      </c>
      <c r="B37" s="28" t="s">
        <v>46</v>
      </c>
      <c r="C37" s="6">
        <v>5.0</v>
      </c>
      <c r="D37" s="24" t="s">
        <v>47</v>
      </c>
      <c r="E37" s="24" t="s">
        <v>48</v>
      </c>
      <c r="F37" s="24" t="s">
        <v>49</v>
      </c>
      <c r="G37" s="24" t="s">
        <v>50</v>
      </c>
      <c r="H37" s="24" t="s">
        <v>51</v>
      </c>
      <c r="I37" s="24" t="s">
        <v>47</v>
      </c>
      <c r="J37" s="25"/>
      <c r="K37" s="26"/>
      <c r="L37" s="27"/>
      <c r="M37" s="2"/>
    </row>
  </sheetData>
  <mergeCells count="14">
    <mergeCell ref="M8:M10"/>
    <mergeCell ref="M20:M22"/>
    <mergeCell ref="M30:M32"/>
    <mergeCell ref="A21:B22"/>
    <mergeCell ref="A30:B30"/>
    <mergeCell ref="E30:I30"/>
    <mergeCell ref="A31:B32"/>
    <mergeCell ref="A3:B3"/>
    <mergeCell ref="A4:B4"/>
    <mergeCell ref="A8:B8"/>
    <mergeCell ref="E8:I8"/>
    <mergeCell ref="A9:B10"/>
    <mergeCell ref="A20:B20"/>
    <mergeCell ref="E20:I20"/>
  </mergeCells>
  <conditionalFormatting sqref="A1">
    <cfRule type="notContainsBlanks" dxfId="0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79.71"/>
    <col customWidth="1" min="13" max="13" width="88.14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2"/>
      <c r="B2" s="2"/>
      <c r="C2" s="3"/>
      <c r="D2" s="3"/>
      <c r="E2" s="3"/>
      <c r="F2" s="3"/>
      <c r="G2" s="3"/>
      <c r="M2" s="3"/>
    </row>
    <row r="3">
      <c r="A3" s="4" t="s">
        <v>1</v>
      </c>
      <c r="B3" s="5"/>
      <c r="C3" s="3"/>
      <c r="D3" s="3"/>
      <c r="E3" s="3"/>
      <c r="F3" s="3"/>
      <c r="G3" s="3"/>
      <c r="M3" s="3"/>
    </row>
    <row r="4">
      <c r="A4" s="7" t="s">
        <v>5</v>
      </c>
      <c r="B4" s="5"/>
      <c r="C4" s="3"/>
      <c r="D4" s="3"/>
      <c r="E4" s="3"/>
      <c r="F4" s="3"/>
      <c r="G4" s="3"/>
      <c r="M4" s="3"/>
    </row>
    <row r="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55</v>
      </c>
      <c r="B8" s="46" t="s">
        <v>108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9" t="s">
        <v>7</v>
      </c>
      <c r="B9" s="5"/>
      <c r="C9" s="50" t="s">
        <v>8</v>
      </c>
      <c r="D9" s="50" t="s">
        <v>9</v>
      </c>
      <c r="E9" s="49" t="s">
        <v>10</v>
      </c>
      <c r="F9" s="10"/>
      <c r="G9" s="10"/>
      <c r="H9" s="10"/>
      <c r="I9" s="5"/>
      <c r="J9" s="51" t="s">
        <v>11</v>
      </c>
      <c r="K9" s="50" t="s">
        <v>12</v>
      </c>
      <c r="L9" s="50" t="s">
        <v>13</v>
      </c>
      <c r="M9" s="52" t="s">
        <v>14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53" t="s">
        <v>15</v>
      </c>
      <c r="B10" s="14"/>
      <c r="C10" s="50" t="s">
        <v>16</v>
      </c>
      <c r="D10" s="50" t="s">
        <v>17</v>
      </c>
      <c r="E10" s="50">
        <v>1.0</v>
      </c>
      <c r="F10" s="50">
        <v>2.0</v>
      </c>
      <c r="G10" s="50">
        <v>3.0</v>
      </c>
      <c r="H10" s="50">
        <v>4.0</v>
      </c>
      <c r="I10" s="50">
        <v>5.0</v>
      </c>
      <c r="J10" s="51" t="s">
        <v>18</v>
      </c>
      <c r="K10" s="50" t="s">
        <v>19</v>
      </c>
      <c r="L10" s="50" t="s">
        <v>20</v>
      </c>
      <c r="M10" s="15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16"/>
      <c r="B11" s="17"/>
      <c r="C11" s="50" t="s">
        <v>21</v>
      </c>
      <c r="D11" s="54"/>
      <c r="E11" s="50" t="s">
        <v>22</v>
      </c>
      <c r="F11" s="50" t="s">
        <v>23</v>
      </c>
      <c r="G11" s="50" t="s">
        <v>24</v>
      </c>
      <c r="H11" s="50" t="s">
        <v>25</v>
      </c>
      <c r="I11" s="50" t="s">
        <v>26</v>
      </c>
      <c r="J11" s="55"/>
      <c r="K11" s="50" t="s">
        <v>27</v>
      </c>
      <c r="L11" s="50" t="s">
        <v>28</v>
      </c>
      <c r="M11" s="20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56">
        <v>1.0</v>
      </c>
      <c r="B12" s="57" t="str">
        <f>"IT Development – Initiatives/IT Projects (" &amp; ROUNDUP(SUM(C13:C14),1) &amp; "%)"</f>
        <v>IT Development – Initiatives/IT Projects (95%)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59">
        <v>1.1</v>
      </c>
      <c r="B13" s="60" t="str">
        <f>Catalog!B$20</f>
        <v>KPI Project Management</v>
      </c>
      <c r="C13" s="61">
        <v>60.0</v>
      </c>
      <c r="D13" s="62" t="str">
        <f>Catalog!D$20</f>
        <v>100% of projects on time/ahead</v>
      </c>
      <c r="E13" s="62" t="str">
        <f>Catalog!E$20</f>
        <v>60% of projects on time/ahead</v>
      </c>
      <c r="F13" s="62" t="str">
        <f>Catalog!F$20</f>
        <v>70% of projects on time/ahead</v>
      </c>
      <c r="G13" s="62" t="str">
        <f>Catalog!G$20</f>
        <v>80% of projects on time/ahead</v>
      </c>
      <c r="H13" s="62" t="str">
        <f>Catalog!H$20</f>
        <v>90% of projects on time/ahead</v>
      </c>
      <c r="I13" s="62" t="str">
        <f>Catalog!I$20</f>
        <v>100% of projects on time/ahead</v>
      </c>
      <c r="J13" s="63"/>
      <c r="K13" s="64"/>
      <c r="L13" s="65"/>
      <c r="M13" s="60" t="str">
        <f>Catalog!M$20</f>
        <v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66">
        <v>1.2</v>
      </c>
      <c r="B14" s="60" t="str">
        <f>Catalog!B$21</f>
        <v>Non-KPI Project - Code Quality
(% repositories ที่ผ่าน checklist - threshold 80%)</v>
      </c>
      <c r="C14" s="61">
        <v>35.0</v>
      </c>
      <c r="D14" s="62" t="str">
        <f>Catalog!D$21</f>
        <v>100% of repositories pass criteria</v>
      </c>
      <c r="E14" s="62" t="str">
        <f>Catalog!E$21</f>
        <v>60% of repositories pass criteria</v>
      </c>
      <c r="F14" s="62" t="str">
        <f>Catalog!F$21</f>
        <v>70% of repositories pass criteria</v>
      </c>
      <c r="G14" s="62" t="str">
        <f>Catalog!G$21</f>
        <v>80% of repositories pass criteria</v>
      </c>
      <c r="H14" s="62" t="str">
        <f>Catalog!H$21</f>
        <v>90% of repositories pass criteria</v>
      </c>
      <c r="I14" s="62" t="str">
        <f>Catalog!I$21</f>
        <v>100% of repositories pass criteria</v>
      </c>
      <c r="J14" s="63"/>
      <c r="K14" s="64"/>
      <c r="L14" s="65"/>
      <c r="M14" s="60" t="str">
        <f>Catalog!M$21</f>
        <v>Sonar 60%        factors ??
Swagger 30%        Description, Example Input/Output, URI Naming
Mobile / Web        factors ??
ทั่วไป (10%)        ความเป็นระเบียบเรียบร้อย, source code, naming, package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59">
        <v>2.0</v>
      </c>
      <c r="B15" s="60" t="s">
        <v>46</v>
      </c>
      <c r="C15" s="67">
        <v>5.0</v>
      </c>
      <c r="D15" s="62" t="s">
        <v>47</v>
      </c>
      <c r="E15" s="62" t="s">
        <v>48</v>
      </c>
      <c r="F15" s="62" t="s">
        <v>49</v>
      </c>
      <c r="G15" s="62" t="s">
        <v>50</v>
      </c>
      <c r="H15" s="62" t="s">
        <v>51</v>
      </c>
      <c r="I15" s="62" t="s">
        <v>47</v>
      </c>
      <c r="J15" s="63"/>
      <c r="K15" s="64"/>
      <c r="L15" s="65"/>
      <c r="M15" s="5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8">
      <c r="A18" s="45" t="s">
        <v>55</v>
      </c>
      <c r="B18" s="46" t="s">
        <v>109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9" t="s">
        <v>7</v>
      </c>
      <c r="B19" s="5"/>
      <c r="C19" s="50" t="s">
        <v>8</v>
      </c>
      <c r="D19" s="50" t="s">
        <v>9</v>
      </c>
      <c r="E19" s="49" t="s">
        <v>10</v>
      </c>
      <c r="F19" s="10"/>
      <c r="G19" s="10"/>
      <c r="H19" s="10"/>
      <c r="I19" s="5"/>
      <c r="J19" s="51" t="s">
        <v>11</v>
      </c>
      <c r="K19" s="50" t="s">
        <v>12</v>
      </c>
      <c r="L19" s="50" t="s">
        <v>13</v>
      </c>
      <c r="M19" s="52" t="s">
        <v>14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53" t="s">
        <v>15</v>
      </c>
      <c r="B20" s="14"/>
      <c r="C20" s="50" t="s">
        <v>16</v>
      </c>
      <c r="D20" s="50" t="s">
        <v>17</v>
      </c>
      <c r="E20" s="50">
        <v>1.0</v>
      </c>
      <c r="F20" s="50">
        <v>2.0</v>
      </c>
      <c r="G20" s="50">
        <v>3.0</v>
      </c>
      <c r="H20" s="50">
        <v>4.0</v>
      </c>
      <c r="I20" s="50">
        <v>5.0</v>
      </c>
      <c r="J20" s="51" t="s">
        <v>18</v>
      </c>
      <c r="K20" s="50" t="s">
        <v>19</v>
      </c>
      <c r="L20" s="50" t="s">
        <v>20</v>
      </c>
      <c r="M20" s="15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16"/>
      <c r="B21" s="17"/>
      <c r="C21" s="50" t="s">
        <v>21</v>
      </c>
      <c r="D21" s="54"/>
      <c r="E21" s="50" t="s">
        <v>22</v>
      </c>
      <c r="F21" s="50" t="s">
        <v>23</v>
      </c>
      <c r="G21" s="50" t="s">
        <v>24</v>
      </c>
      <c r="H21" s="50" t="s">
        <v>25</v>
      </c>
      <c r="I21" s="50" t="s">
        <v>26</v>
      </c>
      <c r="J21" s="55"/>
      <c r="K21" s="50" t="s">
        <v>27</v>
      </c>
      <c r="L21" s="50" t="s">
        <v>28</v>
      </c>
      <c r="M21" s="20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56">
        <v>1.0</v>
      </c>
      <c r="B22" s="57" t="str">
        <f>"IT Development – Initiatives/IT Projects (" &amp; ROUNDUP(SUM(C23:C25),1) &amp; "%)"</f>
        <v>IT Development – Initiatives/IT Projects (95%)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59">
        <v>1.1</v>
      </c>
      <c r="B23" s="60" t="str">
        <f>Catalog!B$20</f>
        <v>KPI Project Management</v>
      </c>
      <c r="C23" s="61">
        <v>60.0</v>
      </c>
      <c r="D23" s="62" t="str">
        <f>Catalog!D$20</f>
        <v>100% of projects on time/ahead</v>
      </c>
      <c r="E23" s="62" t="str">
        <f>Catalog!E$20</f>
        <v>60% of projects on time/ahead</v>
      </c>
      <c r="F23" s="62" t="str">
        <f>Catalog!F$20</f>
        <v>70% of projects on time/ahead</v>
      </c>
      <c r="G23" s="62" t="str">
        <f>Catalog!G$20</f>
        <v>80% of projects on time/ahead</v>
      </c>
      <c r="H23" s="62" t="str">
        <f>Catalog!H$20</f>
        <v>90% of projects on time/ahead</v>
      </c>
      <c r="I23" s="62" t="str">
        <f>Catalog!I$20</f>
        <v>100% of projects on time/ahead</v>
      </c>
      <c r="J23" s="63"/>
      <c r="K23" s="64"/>
      <c r="L23" s="65"/>
      <c r="M23" s="60" t="str">
        <f>Catalog!M$20</f>
        <v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v>
      </c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66">
        <v>1.2</v>
      </c>
      <c r="B24" s="68" t="s">
        <v>85</v>
      </c>
      <c r="C24" s="61">
        <v>25.0</v>
      </c>
      <c r="D24" s="69" t="s">
        <v>86</v>
      </c>
      <c r="E24" s="69" t="s">
        <v>87</v>
      </c>
      <c r="F24" s="69" t="s">
        <v>88</v>
      </c>
      <c r="G24" s="69" t="s">
        <v>89</v>
      </c>
      <c r="H24" s="69" t="s">
        <v>90</v>
      </c>
      <c r="I24" s="69" t="s">
        <v>91</v>
      </c>
      <c r="J24" s="63"/>
      <c r="K24" s="64"/>
      <c r="L24" s="65"/>
      <c r="M24" s="68" t="s">
        <v>92</v>
      </c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66">
        <v>1.3</v>
      </c>
      <c r="B25" s="60" t="str">
        <f>Catalog!B$21</f>
        <v>Non-KPI Project - Code Quality
(% repositories ที่ผ่าน checklist - threshold 80%)</v>
      </c>
      <c r="C25" s="61">
        <v>10.0</v>
      </c>
      <c r="D25" s="62" t="str">
        <f>Catalog!D$21</f>
        <v>100% of repositories pass criteria</v>
      </c>
      <c r="E25" s="62" t="str">
        <f>Catalog!E$21</f>
        <v>60% of repositories pass criteria</v>
      </c>
      <c r="F25" s="62" t="str">
        <f>Catalog!F$21</f>
        <v>70% of repositories pass criteria</v>
      </c>
      <c r="G25" s="62" t="str">
        <f>Catalog!G$21</f>
        <v>80% of repositories pass criteria</v>
      </c>
      <c r="H25" s="62" t="str">
        <f>Catalog!H$21</f>
        <v>90% of repositories pass criteria</v>
      </c>
      <c r="I25" s="62" t="str">
        <f>Catalog!I$21</f>
        <v>100% of repositories pass criteria</v>
      </c>
      <c r="J25" s="63"/>
      <c r="K25" s="64"/>
      <c r="L25" s="65"/>
      <c r="M25" s="60" t="str">
        <f>Catalog!M$21</f>
        <v>Sonar 60%        factors ??
Swagger 30%        Description, Example Input/Output, URI Naming
Mobile / Web        factors ??
ทั่วไป (10%)        ความเป็นระเบียบเรียบร้อย, source code, naming, package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59">
        <v>2.0</v>
      </c>
      <c r="B26" s="60" t="s">
        <v>46</v>
      </c>
      <c r="C26" s="67">
        <v>5.0</v>
      </c>
      <c r="D26" s="62" t="s">
        <v>47</v>
      </c>
      <c r="E26" s="62" t="s">
        <v>48</v>
      </c>
      <c r="F26" s="62" t="s">
        <v>49</v>
      </c>
      <c r="G26" s="62" t="s">
        <v>50</v>
      </c>
      <c r="H26" s="62" t="s">
        <v>51</v>
      </c>
      <c r="I26" s="62" t="s">
        <v>47</v>
      </c>
      <c r="J26" s="63"/>
      <c r="K26" s="64"/>
      <c r="L26" s="65"/>
      <c r="M26" s="5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</sheetData>
  <mergeCells count="10">
    <mergeCell ref="M9:M11"/>
    <mergeCell ref="M19:M21"/>
    <mergeCell ref="A3:B3"/>
    <mergeCell ref="A4:B4"/>
    <mergeCell ref="A9:B9"/>
    <mergeCell ref="E9:I9"/>
    <mergeCell ref="A10:B11"/>
    <mergeCell ref="A19:B19"/>
    <mergeCell ref="E19:I19"/>
    <mergeCell ref="A20:B21"/>
  </mergeCells>
  <conditionalFormatting sqref="A1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2" width="62.43"/>
    <col customWidth="1" min="13" max="13" width="104.71"/>
  </cols>
  <sheetData>
    <row r="1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5" t="s">
        <v>110</v>
      </c>
      <c r="B2" s="46" t="s">
        <v>111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9" t="s">
        <v>7</v>
      </c>
      <c r="B3" s="5"/>
      <c r="C3" s="50" t="s">
        <v>8</v>
      </c>
      <c r="D3" s="50" t="s">
        <v>9</v>
      </c>
      <c r="E3" s="49" t="s">
        <v>10</v>
      </c>
      <c r="F3" s="10"/>
      <c r="G3" s="10"/>
      <c r="H3" s="10"/>
      <c r="I3" s="5"/>
      <c r="J3" s="51" t="s">
        <v>11</v>
      </c>
      <c r="K3" s="50" t="s">
        <v>12</v>
      </c>
      <c r="L3" s="50" t="s">
        <v>13</v>
      </c>
      <c r="M3" s="52" t="s">
        <v>14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53" t="s">
        <v>15</v>
      </c>
      <c r="B4" s="14"/>
      <c r="C4" s="50" t="s">
        <v>16</v>
      </c>
      <c r="D4" s="50" t="s">
        <v>17</v>
      </c>
      <c r="E4" s="50">
        <v>1.0</v>
      </c>
      <c r="F4" s="50">
        <v>2.0</v>
      </c>
      <c r="G4" s="50">
        <v>3.0</v>
      </c>
      <c r="H4" s="50">
        <v>4.0</v>
      </c>
      <c r="I4" s="50">
        <v>5.0</v>
      </c>
      <c r="J4" s="51" t="s">
        <v>18</v>
      </c>
      <c r="K4" s="50" t="s">
        <v>19</v>
      </c>
      <c r="L4" s="50" t="s">
        <v>20</v>
      </c>
      <c r="M4" s="15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16"/>
      <c r="B5" s="17"/>
      <c r="C5" s="50" t="s">
        <v>21</v>
      </c>
      <c r="D5" s="54"/>
      <c r="E5" s="50" t="s">
        <v>22</v>
      </c>
      <c r="F5" s="50" t="s">
        <v>23</v>
      </c>
      <c r="G5" s="50" t="s">
        <v>24</v>
      </c>
      <c r="H5" s="50" t="s">
        <v>25</v>
      </c>
      <c r="I5" s="50" t="s">
        <v>26</v>
      </c>
      <c r="J5" s="55"/>
      <c r="K5" s="50" t="s">
        <v>27</v>
      </c>
      <c r="L5" s="50" t="s">
        <v>28</v>
      </c>
      <c r="M5" s="20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56">
        <v>1.0</v>
      </c>
      <c r="B6" s="57" t="str">
        <f>"IT Development – Initiatives/IT Projects (" &amp; ROUNDUP(SUM(C7:C9),1) &amp; "%)"</f>
        <v>IT Development – Initiatives/IT Projects (95%)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59">
        <v>1.1</v>
      </c>
      <c r="B7" s="60" t="str">
        <f>Catalog!B$20</f>
        <v>KPI Project Management</v>
      </c>
      <c r="C7" s="61">
        <v>60.0</v>
      </c>
      <c r="D7" s="62" t="str">
        <f>Catalog!D$20</f>
        <v>100% of projects on time/ahead</v>
      </c>
      <c r="E7" s="62" t="str">
        <f>Catalog!E$20</f>
        <v>60% of projects on time/ahead</v>
      </c>
      <c r="F7" s="62" t="str">
        <f>Catalog!F$20</f>
        <v>70% of projects on time/ahead</v>
      </c>
      <c r="G7" s="62" t="str">
        <f>Catalog!G$20</f>
        <v>80% of projects on time/ahead</v>
      </c>
      <c r="H7" s="62" t="str">
        <f>Catalog!H$20</f>
        <v>90% of projects on time/ahead</v>
      </c>
      <c r="I7" s="62" t="str">
        <f>Catalog!I$20</f>
        <v>100% of projects on time/ahead</v>
      </c>
      <c r="J7" s="63"/>
      <c r="K7" s="64"/>
      <c r="L7" s="65"/>
      <c r="M7" s="60" t="str">
        <f>Catalog!M$20</f>
        <v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66">
        <v>1.2</v>
      </c>
      <c r="B8" s="68" t="s">
        <v>80</v>
      </c>
      <c r="C8" s="61">
        <v>25.0</v>
      </c>
      <c r="D8" s="69" t="s">
        <v>81</v>
      </c>
      <c r="E8" s="69" t="s">
        <v>82</v>
      </c>
      <c r="F8" s="69" t="s">
        <v>82</v>
      </c>
      <c r="G8" s="69" t="s">
        <v>82</v>
      </c>
      <c r="H8" s="69" t="s">
        <v>82</v>
      </c>
      <c r="I8" s="69" t="s">
        <v>82</v>
      </c>
      <c r="J8" s="63"/>
      <c r="K8" s="64"/>
      <c r="L8" s="65"/>
      <c r="M8" s="68" t="s">
        <v>83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66">
        <v>1.3</v>
      </c>
      <c r="B9" s="60" t="str">
        <f>Catalog!B$21</f>
        <v>Non-KPI Project - Code Quality
(% repositories ที่ผ่าน checklist - threshold 80%)</v>
      </c>
      <c r="C9" s="61">
        <v>10.0</v>
      </c>
      <c r="D9" s="62" t="str">
        <f>Catalog!D$21</f>
        <v>100% of repositories pass criteria</v>
      </c>
      <c r="E9" s="62" t="str">
        <f>Catalog!E$21</f>
        <v>60% of repositories pass criteria</v>
      </c>
      <c r="F9" s="62" t="str">
        <f>Catalog!F$21</f>
        <v>70% of repositories pass criteria</v>
      </c>
      <c r="G9" s="62" t="str">
        <f>Catalog!G$21</f>
        <v>80% of repositories pass criteria</v>
      </c>
      <c r="H9" s="62" t="str">
        <f>Catalog!H$21</f>
        <v>90% of repositories pass criteria</v>
      </c>
      <c r="I9" s="62" t="str">
        <f>Catalog!I$21</f>
        <v>100% of repositories pass criteria</v>
      </c>
      <c r="J9" s="63"/>
      <c r="K9" s="64"/>
      <c r="L9" s="65"/>
      <c r="M9" s="60" t="str">
        <f>Catalog!M$21</f>
        <v>Sonar 60%        factors ??
Swagger 30%        Description, Example Input/Output, URI Naming
Mobile / Web        factors ??
ทั่วไป (10%)        ความเป็นระเบียบเรียบร้อย, source code, naming, package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59">
        <v>2.0</v>
      </c>
      <c r="B10" s="60" t="s">
        <v>46</v>
      </c>
      <c r="C10" s="67">
        <v>5.0</v>
      </c>
      <c r="D10" s="62" t="s">
        <v>47</v>
      </c>
      <c r="E10" s="62" t="s">
        <v>48</v>
      </c>
      <c r="F10" s="62" t="s">
        <v>49</v>
      </c>
      <c r="G10" s="62" t="s">
        <v>50</v>
      </c>
      <c r="H10" s="62" t="s">
        <v>51</v>
      </c>
      <c r="I10" s="62" t="s">
        <v>47</v>
      </c>
      <c r="J10" s="63"/>
      <c r="K10" s="64"/>
      <c r="L10" s="65"/>
      <c r="M10" s="5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3">
      <c r="A13" s="45" t="s">
        <v>110</v>
      </c>
      <c r="B13" s="46" t="s">
        <v>112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9" t="s">
        <v>7</v>
      </c>
      <c r="B14" s="5"/>
      <c r="C14" s="50" t="s">
        <v>8</v>
      </c>
      <c r="D14" s="50" t="s">
        <v>9</v>
      </c>
      <c r="E14" s="49" t="s">
        <v>10</v>
      </c>
      <c r="F14" s="10"/>
      <c r="G14" s="10"/>
      <c r="H14" s="10"/>
      <c r="I14" s="5"/>
      <c r="J14" s="51" t="s">
        <v>11</v>
      </c>
      <c r="K14" s="50" t="s">
        <v>12</v>
      </c>
      <c r="L14" s="50" t="s">
        <v>13</v>
      </c>
      <c r="M14" s="52" t="s">
        <v>14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53" t="s">
        <v>15</v>
      </c>
      <c r="B15" s="14"/>
      <c r="C15" s="50" t="s">
        <v>16</v>
      </c>
      <c r="D15" s="50" t="s">
        <v>17</v>
      </c>
      <c r="E15" s="50">
        <v>1.0</v>
      </c>
      <c r="F15" s="50">
        <v>2.0</v>
      </c>
      <c r="G15" s="50">
        <v>3.0</v>
      </c>
      <c r="H15" s="50">
        <v>4.0</v>
      </c>
      <c r="I15" s="50">
        <v>5.0</v>
      </c>
      <c r="J15" s="51" t="s">
        <v>18</v>
      </c>
      <c r="K15" s="50" t="s">
        <v>19</v>
      </c>
      <c r="L15" s="50" t="s">
        <v>20</v>
      </c>
      <c r="M15" s="15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16"/>
      <c r="B16" s="17"/>
      <c r="C16" s="50" t="s">
        <v>21</v>
      </c>
      <c r="D16" s="54"/>
      <c r="E16" s="50" t="s">
        <v>22</v>
      </c>
      <c r="F16" s="50" t="s">
        <v>23</v>
      </c>
      <c r="G16" s="50" t="s">
        <v>24</v>
      </c>
      <c r="H16" s="50" t="s">
        <v>25</v>
      </c>
      <c r="I16" s="50" t="s">
        <v>26</v>
      </c>
      <c r="J16" s="55"/>
      <c r="K16" s="50" t="s">
        <v>27</v>
      </c>
      <c r="L16" s="50" t="s">
        <v>28</v>
      </c>
      <c r="M16" s="20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56">
        <v>1.0</v>
      </c>
      <c r="B17" s="57" t="str">
        <f>"IT Development – Initiatives/IT Projects (" &amp; ROUNDUP(SUM(C18:C21),1) &amp; "%)"</f>
        <v>IT Development – Initiatives/IT Projects (95%)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59">
        <v>1.1</v>
      </c>
      <c r="B18" s="60" t="str">
        <f>Catalog!B$20</f>
        <v>KPI Project Management</v>
      </c>
      <c r="C18" s="61">
        <v>50.0</v>
      </c>
      <c r="D18" s="62" t="str">
        <f>Catalog!D$20</f>
        <v>100% of projects on time/ahead</v>
      </c>
      <c r="E18" s="62" t="str">
        <f>Catalog!E$20</f>
        <v>60% of projects on time/ahead</v>
      </c>
      <c r="F18" s="62" t="str">
        <f>Catalog!F$20</f>
        <v>70% of projects on time/ahead</v>
      </c>
      <c r="G18" s="62" t="str">
        <f>Catalog!G$20</f>
        <v>80% of projects on time/ahead</v>
      </c>
      <c r="H18" s="62" t="str">
        <f>Catalog!H$20</f>
        <v>90% of projects on time/ahead</v>
      </c>
      <c r="I18" s="62" t="str">
        <f>Catalog!I$20</f>
        <v>100% of projects on time/ahead</v>
      </c>
      <c r="J18" s="63"/>
      <c r="K18" s="64"/>
      <c r="L18" s="65"/>
      <c r="M18" s="60" t="str">
        <f>Catalog!M$20</f>
        <v>100% ของ Sprint สามารถส่งมอบได้ตามแผนงาน, Sprint Delivery (Demo Function - ครบถ้วน, Demo สมบูรณ์ ไม่มีบั๊กให้เห็น, Demo ได้ราบรื่น ไม่สะดุด, ฟังชั่นที่พัฒนาตรงกับความเข้าใจและคาดหวัง)</v>
      </c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66">
        <v>1.2</v>
      </c>
      <c r="B19" s="68" t="s">
        <v>85</v>
      </c>
      <c r="C19" s="61">
        <v>25.0</v>
      </c>
      <c r="D19" s="69" t="s">
        <v>86</v>
      </c>
      <c r="E19" s="69" t="s">
        <v>87</v>
      </c>
      <c r="F19" s="69" t="s">
        <v>88</v>
      </c>
      <c r="G19" s="69" t="s">
        <v>89</v>
      </c>
      <c r="H19" s="69" t="s">
        <v>90</v>
      </c>
      <c r="I19" s="69" t="s">
        <v>91</v>
      </c>
      <c r="J19" s="63"/>
      <c r="K19" s="64"/>
      <c r="L19" s="65"/>
      <c r="M19" s="68" t="s">
        <v>92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66">
        <v>1.3</v>
      </c>
      <c r="B20" s="68" t="s">
        <v>80</v>
      </c>
      <c r="C20" s="61">
        <v>10.0</v>
      </c>
      <c r="D20" s="69" t="s">
        <v>81</v>
      </c>
      <c r="E20" s="69" t="s">
        <v>82</v>
      </c>
      <c r="F20" s="69" t="s">
        <v>82</v>
      </c>
      <c r="G20" s="69" t="s">
        <v>82</v>
      </c>
      <c r="H20" s="69" t="s">
        <v>82</v>
      </c>
      <c r="I20" s="69" t="s">
        <v>82</v>
      </c>
      <c r="J20" s="63"/>
      <c r="K20" s="64"/>
      <c r="L20" s="65"/>
      <c r="M20" s="68" t="s">
        <v>83</v>
      </c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66">
        <v>1.4</v>
      </c>
      <c r="B21" s="60" t="str">
        <f>Catalog!B$21</f>
        <v>Non-KPI Project - Code Quality
(% repositories ที่ผ่าน checklist - threshold 80%)</v>
      </c>
      <c r="C21" s="61">
        <v>10.0</v>
      </c>
      <c r="D21" s="62" t="str">
        <f>Catalog!D$21</f>
        <v>100% of repositories pass criteria</v>
      </c>
      <c r="E21" s="62" t="str">
        <f>Catalog!E$21</f>
        <v>60% of repositories pass criteria</v>
      </c>
      <c r="F21" s="62" t="str">
        <f>Catalog!F$21</f>
        <v>70% of repositories pass criteria</v>
      </c>
      <c r="G21" s="62" t="str">
        <f>Catalog!G$21</f>
        <v>80% of repositories pass criteria</v>
      </c>
      <c r="H21" s="62" t="str">
        <f>Catalog!H$21</f>
        <v>90% of repositories pass criteria</v>
      </c>
      <c r="I21" s="62" t="str">
        <f>Catalog!I$21</f>
        <v>100% of repositories pass criteria</v>
      </c>
      <c r="J21" s="63"/>
      <c r="K21" s="64"/>
      <c r="L21" s="65"/>
      <c r="M21" s="60" t="str">
        <f>Catalog!M$21</f>
        <v>Sonar 60%        factors ??
Swagger 30%        Description, Example Input/Output, URI Naming
Mobile / Web        factors ??
ทั่วไป (10%)        ความเป็นระเบียบเรียบร้อย, source code, naming, package</v>
      </c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59">
        <v>2.0</v>
      </c>
      <c r="B22" s="60" t="s">
        <v>46</v>
      </c>
      <c r="C22" s="67">
        <v>5.0</v>
      </c>
      <c r="D22" s="62" t="s">
        <v>47</v>
      </c>
      <c r="E22" s="62" t="s">
        <v>48</v>
      </c>
      <c r="F22" s="62" t="s">
        <v>49</v>
      </c>
      <c r="G22" s="62" t="s">
        <v>50</v>
      </c>
      <c r="H22" s="62" t="s">
        <v>51</v>
      </c>
      <c r="I22" s="62" t="s">
        <v>47</v>
      </c>
      <c r="J22" s="63"/>
      <c r="K22" s="64"/>
      <c r="L22" s="65"/>
      <c r="M22" s="5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</sheetData>
  <mergeCells count="8">
    <mergeCell ref="A3:B3"/>
    <mergeCell ref="E3:I3"/>
    <mergeCell ref="M3:M5"/>
    <mergeCell ref="A4:B5"/>
    <mergeCell ref="A14:B14"/>
    <mergeCell ref="E14:I14"/>
    <mergeCell ref="M14:M16"/>
    <mergeCell ref="A15:B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64.57"/>
    <col customWidth="1" min="13" max="13" width="67.71"/>
  </cols>
  <sheetData>
    <row r="1">
      <c r="A1" s="45" t="s">
        <v>113</v>
      </c>
      <c r="B1" s="46" t="s">
        <v>114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9" t="s">
        <v>7</v>
      </c>
      <c r="B2" s="5"/>
      <c r="C2" s="50" t="s">
        <v>8</v>
      </c>
      <c r="D2" s="50" t="s">
        <v>9</v>
      </c>
      <c r="E2" s="49" t="s">
        <v>10</v>
      </c>
      <c r="F2" s="10"/>
      <c r="G2" s="10"/>
      <c r="H2" s="10"/>
      <c r="I2" s="5"/>
      <c r="J2" s="51" t="s">
        <v>11</v>
      </c>
      <c r="K2" s="50" t="s">
        <v>12</v>
      </c>
      <c r="L2" s="50" t="s">
        <v>13</v>
      </c>
      <c r="M2" s="52" t="s">
        <v>14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53" t="s">
        <v>15</v>
      </c>
      <c r="B3" s="14"/>
      <c r="C3" s="50" t="s">
        <v>16</v>
      </c>
      <c r="D3" s="50" t="s">
        <v>17</v>
      </c>
      <c r="E3" s="50">
        <v>1.0</v>
      </c>
      <c r="F3" s="50">
        <v>2.0</v>
      </c>
      <c r="G3" s="50">
        <v>3.0</v>
      </c>
      <c r="H3" s="50">
        <v>4.0</v>
      </c>
      <c r="I3" s="50">
        <v>5.0</v>
      </c>
      <c r="J3" s="51" t="s">
        <v>18</v>
      </c>
      <c r="K3" s="50" t="s">
        <v>19</v>
      </c>
      <c r="L3" s="50" t="s">
        <v>20</v>
      </c>
      <c r="M3" s="15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16"/>
      <c r="B4" s="17"/>
      <c r="C4" s="50" t="s">
        <v>21</v>
      </c>
      <c r="D4" s="54"/>
      <c r="E4" s="50" t="s">
        <v>22</v>
      </c>
      <c r="F4" s="50" t="s">
        <v>23</v>
      </c>
      <c r="G4" s="50" t="s">
        <v>24</v>
      </c>
      <c r="H4" s="50" t="s">
        <v>25</v>
      </c>
      <c r="I4" s="50" t="s">
        <v>26</v>
      </c>
      <c r="J4" s="55"/>
      <c r="K4" s="50" t="s">
        <v>27</v>
      </c>
      <c r="L4" s="50" t="s">
        <v>28</v>
      </c>
      <c r="M4" s="20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56">
        <v>1.0</v>
      </c>
      <c r="B5" s="57" t="str">
        <f>"IT Development – Initiatives/IT Projects (" &amp; ROUNDUP(SUM(C6:C8),1) &amp; "%)"</f>
        <v>IT Development – Initiatives/IT Projects (95%)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59">
        <v>1.1</v>
      </c>
      <c r="B6" s="60" t="str">
        <f>Catalog!B$20</f>
        <v>KPI Project Management</v>
      </c>
      <c r="C6" s="61">
        <v>30.0</v>
      </c>
      <c r="D6" s="62" t="str">
        <f>Catalog!D$20</f>
        <v>100% of projects on time/ahead</v>
      </c>
      <c r="E6" s="62" t="s">
        <v>31</v>
      </c>
      <c r="F6" s="62" t="s">
        <v>32</v>
      </c>
      <c r="G6" s="62" t="s">
        <v>33</v>
      </c>
      <c r="H6" s="62" t="s">
        <v>34</v>
      </c>
      <c r="I6" s="62" t="s">
        <v>30</v>
      </c>
      <c r="J6" s="63"/>
      <c r="K6" s="64"/>
      <c r="L6" s="65"/>
      <c r="M6" s="68" t="s">
        <v>94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66">
        <v>1.2</v>
      </c>
      <c r="B7" s="68" t="s">
        <v>104</v>
      </c>
      <c r="C7" s="61">
        <v>35.0</v>
      </c>
      <c r="D7" s="69" t="s">
        <v>96</v>
      </c>
      <c r="E7" s="69" t="s">
        <v>97</v>
      </c>
      <c r="F7" s="69" t="s">
        <v>98</v>
      </c>
      <c r="G7" s="69" t="s">
        <v>99</v>
      </c>
      <c r="H7" s="69" t="s">
        <v>100</v>
      </c>
      <c r="I7" s="69" t="s">
        <v>96</v>
      </c>
      <c r="J7" s="63"/>
      <c r="K7" s="64"/>
      <c r="L7" s="65"/>
      <c r="M7" s="68" t="s">
        <v>115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66">
        <v>1.2</v>
      </c>
      <c r="B8" s="68" t="s">
        <v>80</v>
      </c>
      <c r="C8" s="61">
        <v>30.0</v>
      </c>
      <c r="D8" s="69" t="s">
        <v>81</v>
      </c>
      <c r="E8" s="69" t="s">
        <v>82</v>
      </c>
      <c r="F8" s="69" t="s">
        <v>82</v>
      </c>
      <c r="G8" s="69" t="s">
        <v>82</v>
      </c>
      <c r="H8" s="69" t="s">
        <v>82</v>
      </c>
      <c r="I8" s="69" t="s">
        <v>82</v>
      </c>
      <c r="J8" s="63"/>
      <c r="K8" s="64"/>
      <c r="L8" s="65"/>
      <c r="M8" s="68" t="s">
        <v>83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59">
        <v>2.0</v>
      </c>
      <c r="B9" s="60" t="s">
        <v>46</v>
      </c>
      <c r="C9" s="67">
        <v>5.0</v>
      </c>
      <c r="D9" s="62" t="s">
        <v>47</v>
      </c>
      <c r="E9" s="62" t="s">
        <v>48</v>
      </c>
      <c r="F9" s="62" t="s">
        <v>49</v>
      </c>
      <c r="G9" s="62" t="s">
        <v>50</v>
      </c>
      <c r="H9" s="62" t="s">
        <v>51</v>
      </c>
      <c r="I9" s="62" t="s">
        <v>47</v>
      </c>
      <c r="J9" s="63"/>
      <c r="K9" s="64"/>
      <c r="L9" s="65"/>
      <c r="M9" s="5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2">
      <c r="A12" s="45" t="s">
        <v>113</v>
      </c>
      <c r="B12" s="46" t="s">
        <v>116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9" t="s">
        <v>7</v>
      </c>
      <c r="B13" s="5"/>
      <c r="C13" s="50" t="s">
        <v>8</v>
      </c>
      <c r="D13" s="50" t="s">
        <v>9</v>
      </c>
      <c r="E13" s="49" t="s">
        <v>10</v>
      </c>
      <c r="F13" s="10"/>
      <c r="G13" s="10"/>
      <c r="H13" s="10"/>
      <c r="I13" s="5"/>
      <c r="J13" s="51" t="s">
        <v>11</v>
      </c>
      <c r="K13" s="50" t="s">
        <v>12</v>
      </c>
      <c r="L13" s="50" t="s">
        <v>13</v>
      </c>
      <c r="M13" s="52" t="s">
        <v>14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53" t="s">
        <v>15</v>
      </c>
      <c r="B14" s="14"/>
      <c r="C14" s="50" t="s">
        <v>16</v>
      </c>
      <c r="D14" s="50" t="s">
        <v>17</v>
      </c>
      <c r="E14" s="50">
        <v>1.0</v>
      </c>
      <c r="F14" s="50">
        <v>2.0</v>
      </c>
      <c r="G14" s="50">
        <v>3.0</v>
      </c>
      <c r="H14" s="50">
        <v>4.0</v>
      </c>
      <c r="I14" s="50">
        <v>5.0</v>
      </c>
      <c r="J14" s="51" t="s">
        <v>18</v>
      </c>
      <c r="K14" s="50" t="s">
        <v>19</v>
      </c>
      <c r="L14" s="50" t="s">
        <v>20</v>
      </c>
      <c r="M14" s="15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16"/>
      <c r="B15" s="17"/>
      <c r="C15" s="50" t="s">
        <v>21</v>
      </c>
      <c r="D15" s="54"/>
      <c r="E15" s="50" t="s">
        <v>22</v>
      </c>
      <c r="F15" s="50" t="s">
        <v>23</v>
      </c>
      <c r="G15" s="50" t="s">
        <v>24</v>
      </c>
      <c r="H15" s="50" t="s">
        <v>25</v>
      </c>
      <c r="I15" s="50" t="s">
        <v>26</v>
      </c>
      <c r="J15" s="55"/>
      <c r="K15" s="50" t="s">
        <v>27</v>
      </c>
      <c r="L15" s="50" t="s">
        <v>28</v>
      </c>
      <c r="M15" s="20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56">
        <v>1.0</v>
      </c>
      <c r="B16" s="57" t="str">
        <f>"IT Development – Initiatives/IT Projects (" &amp; ROUNDUP(SUM(C17:C19),1) &amp; "%)"</f>
        <v>IT Development – Initiatives/IT Projects (95%)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59">
        <v>1.1</v>
      </c>
      <c r="B17" s="60" t="str">
        <f>Catalog!B$20</f>
        <v>KPI Project Management</v>
      </c>
      <c r="C17" s="61">
        <v>40.0</v>
      </c>
      <c r="D17" s="62" t="str">
        <f>Catalog!D$20</f>
        <v>100% of projects on time/ahead</v>
      </c>
      <c r="E17" s="62" t="s">
        <v>31</v>
      </c>
      <c r="F17" s="62" t="s">
        <v>32</v>
      </c>
      <c r="G17" s="62" t="s">
        <v>33</v>
      </c>
      <c r="H17" s="62" t="s">
        <v>34</v>
      </c>
      <c r="I17" s="62" t="s">
        <v>30</v>
      </c>
      <c r="J17" s="63"/>
      <c r="K17" s="64"/>
      <c r="L17" s="65"/>
      <c r="M17" s="68" t="s">
        <v>94</v>
      </c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66">
        <v>1.2</v>
      </c>
      <c r="B18" s="70" t="s">
        <v>95</v>
      </c>
      <c r="C18" s="61">
        <v>40.0</v>
      </c>
      <c r="D18" s="69" t="s">
        <v>96</v>
      </c>
      <c r="E18" s="69" t="s">
        <v>97</v>
      </c>
      <c r="F18" s="69" t="s">
        <v>98</v>
      </c>
      <c r="G18" s="69" t="s">
        <v>99</v>
      </c>
      <c r="H18" s="69" t="s">
        <v>100</v>
      </c>
      <c r="I18" s="69" t="s">
        <v>96</v>
      </c>
      <c r="J18" s="63"/>
      <c r="K18" s="64"/>
      <c r="L18" s="65"/>
      <c r="M18" s="68" t="s">
        <v>101</v>
      </c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66">
        <v>1.3</v>
      </c>
      <c r="B19" s="70" t="s">
        <v>117</v>
      </c>
      <c r="C19" s="61">
        <v>15.0</v>
      </c>
      <c r="D19" s="62" t="s">
        <v>30</v>
      </c>
      <c r="E19" s="62" t="s">
        <v>31</v>
      </c>
      <c r="F19" s="62" t="s">
        <v>32</v>
      </c>
      <c r="G19" s="62" t="s">
        <v>33</v>
      </c>
      <c r="H19" s="62" t="s">
        <v>34</v>
      </c>
      <c r="I19" s="62" t="s">
        <v>30</v>
      </c>
      <c r="J19" s="63"/>
      <c r="K19" s="64"/>
      <c r="L19" s="65"/>
      <c r="M19" s="68" t="s">
        <v>103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59">
        <v>2.0</v>
      </c>
      <c r="B20" s="60" t="s">
        <v>46</v>
      </c>
      <c r="C20" s="67">
        <v>5.0</v>
      </c>
      <c r="D20" s="62" t="s">
        <v>47</v>
      </c>
      <c r="E20" s="62" t="s">
        <v>48</v>
      </c>
      <c r="F20" s="62" t="s">
        <v>49</v>
      </c>
      <c r="G20" s="62" t="s">
        <v>50</v>
      </c>
      <c r="H20" s="62" t="s">
        <v>51</v>
      </c>
      <c r="I20" s="62" t="s">
        <v>47</v>
      </c>
      <c r="J20" s="63"/>
      <c r="K20" s="64"/>
      <c r="L20" s="65"/>
      <c r="M20" s="5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</sheetData>
  <mergeCells count="8">
    <mergeCell ref="A2:B2"/>
    <mergeCell ref="E2:I2"/>
    <mergeCell ref="M2:M4"/>
    <mergeCell ref="A3:B4"/>
    <mergeCell ref="A13:B13"/>
    <mergeCell ref="E13:I13"/>
    <mergeCell ref="M13:M15"/>
    <mergeCell ref="A14:B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0.0"/>
    <col customWidth="1" min="13" max="13" width="84.86"/>
  </cols>
  <sheetData>
    <row r="1">
      <c r="A1" s="45" t="s">
        <v>113</v>
      </c>
      <c r="B1" s="46" t="s">
        <v>118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9" t="s">
        <v>7</v>
      </c>
      <c r="B2" s="5"/>
      <c r="C2" s="50" t="s">
        <v>8</v>
      </c>
      <c r="D2" s="50" t="s">
        <v>9</v>
      </c>
      <c r="E2" s="49" t="s">
        <v>10</v>
      </c>
      <c r="F2" s="10"/>
      <c r="G2" s="10"/>
      <c r="H2" s="10"/>
      <c r="I2" s="5"/>
      <c r="J2" s="51" t="s">
        <v>11</v>
      </c>
      <c r="K2" s="50" t="s">
        <v>12</v>
      </c>
      <c r="L2" s="50" t="s">
        <v>13</v>
      </c>
      <c r="M2" s="52" t="s">
        <v>14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53" t="s">
        <v>15</v>
      </c>
      <c r="B3" s="14"/>
      <c r="C3" s="50" t="s">
        <v>16</v>
      </c>
      <c r="D3" s="50" t="s">
        <v>17</v>
      </c>
      <c r="E3" s="50">
        <v>1.0</v>
      </c>
      <c r="F3" s="50">
        <v>2.0</v>
      </c>
      <c r="G3" s="50">
        <v>3.0</v>
      </c>
      <c r="H3" s="50">
        <v>4.0</v>
      </c>
      <c r="I3" s="50">
        <v>5.0</v>
      </c>
      <c r="J3" s="51" t="s">
        <v>18</v>
      </c>
      <c r="K3" s="50" t="s">
        <v>19</v>
      </c>
      <c r="L3" s="50" t="s">
        <v>20</v>
      </c>
      <c r="M3" s="15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16"/>
      <c r="B4" s="17"/>
      <c r="C4" s="50" t="s">
        <v>21</v>
      </c>
      <c r="D4" s="54"/>
      <c r="E4" s="50" t="s">
        <v>22</v>
      </c>
      <c r="F4" s="50" t="s">
        <v>23</v>
      </c>
      <c r="G4" s="50" t="s">
        <v>24</v>
      </c>
      <c r="H4" s="50" t="s">
        <v>25</v>
      </c>
      <c r="I4" s="50" t="s">
        <v>26</v>
      </c>
      <c r="J4" s="55"/>
      <c r="K4" s="50" t="s">
        <v>27</v>
      </c>
      <c r="L4" s="50" t="s">
        <v>28</v>
      </c>
      <c r="M4" s="20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56">
        <v>1.0</v>
      </c>
      <c r="B5" s="57" t="str">
        <f>"IT Development – Initiatives/IT Projects (" &amp; ROUNDUP(SUM(C6:C7),1) &amp; "%)"</f>
        <v>IT Development – Initiatives/IT Projects (95%)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59">
        <v>1.1</v>
      </c>
      <c r="B6" s="60" t="str">
        <f>Catalog!B$20</f>
        <v>KPI Project Management</v>
      </c>
      <c r="C6" s="61">
        <v>30.0</v>
      </c>
      <c r="D6" s="62" t="str">
        <f>Catalog!D$20</f>
        <v>100% of projects on time/ahead</v>
      </c>
      <c r="E6" s="62" t="s">
        <v>31</v>
      </c>
      <c r="F6" s="62" t="s">
        <v>32</v>
      </c>
      <c r="G6" s="62" t="s">
        <v>33</v>
      </c>
      <c r="H6" s="62" t="s">
        <v>34</v>
      </c>
      <c r="I6" s="62" t="s">
        <v>30</v>
      </c>
      <c r="J6" s="63"/>
      <c r="K6" s="64"/>
      <c r="L6" s="65"/>
      <c r="M6" s="68" t="s">
        <v>94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66">
        <v>1.2</v>
      </c>
      <c r="B7" s="70" t="s">
        <v>71</v>
      </c>
      <c r="C7" s="61">
        <v>65.0</v>
      </c>
      <c r="D7" s="69" t="s">
        <v>72</v>
      </c>
      <c r="E7" s="69" t="s">
        <v>73</v>
      </c>
      <c r="F7" s="69" t="s">
        <v>74</v>
      </c>
      <c r="G7" s="69" t="s">
        <v>75</v>
      </c>
      <c r="H7" s="69" t="s">
        <v>76</v>
      </c>
      <c r="I7" s="69" t="s">
        <v>72</v>
      </c>
      <c r="J7" s="63"/>
      <c r="K7" s="64"/>
      <c r="L7" s="65"/>
      <c r="M7" s="68" t="s">
        <v>77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59">
        <v>2.0</v>
      </c>
      <c r="B8" s="60" t="s">
        <v>46</v>
      </c>
      <c r="C8" s="67">
        <v>5.0</v>
      </c>
      <c r="D8" s="62" t="s">
        <v>47</v>
      </c>
      <c r="E8" s="62" t="s">
        <v>48</v>
      </c>
      <c r="F8" s="62" t="s">
        <v>49</v>
      </c>
      <c r="G8" s="62" t="s">
        <v>50</v>
      </c>
      <c r="H8" s="62" t="s">
        <v>51</v>
      </c>
      <c r="I8" s="62" t="s">
        <v>47</v>
      </c>
      <c r="J8" s="63"/>
      <c r="K8" s="64"/>
      <c r="L8" s="65"/>
      <c r="M8" s="5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</sheetData>
  <mergeCells count="4">
    <mergeCell ref="A2:B2"/>
    <mergeCell ref="E2:I2"/>
    <mergeCell ref="M2:M4"/>
    <mergeCell ref="A3:B4"/>
  </mergeCells>
  <drawing r:id="rId1"/>
</worksheet>
</file>