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ntisara_Bas\P'KuK\AGENT PORTAL_UAT-TEST\"/>
    </mc:Choice>
  </mc:AlternateContent>
  <xr:revisionPtr revIDLastSave="0" documentId="13_ncr:1_{A2A7F084-60E6-437C-A5E8-E664F7E89AFC}" xr6:coauthVersionLast="45" xr6:coauthVersionMax="45" xr10:uidLastSave="{00000000-0000-0000-0000-000000000000}"/>
  <bookViews>
    <workbookView xWindow="-120" yWindow="-120" windowWidth="29040" windowHeight="15840" xr2:uid="{BF1FFC64-42D4-4BAB-AB94-706794C5B653}"/>
  </bookViews>
  <sheets>
    <sheet name="Summary" sheetId="1" r:id="rId1"/>
    <sheet name="Detai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4" i="1" l="1"/>
  <c r="G23" i="1"/>
  <c r="I23" i="1" s="1"/>
  <c r="G26" i="3"/>
  <c r="G25" i="3"/>
  <c r="G24" i="3"/>
  <c r="G23" i="3"/>
  <c r="G22" i="3"/>
  <c r="G21" i="3"/>
  <c r="G20" i="3"/>
  <c r="G19" i="3"/>
  <c r="G18" i="3"/>
  <c r="G17" i="3"/>
  <c r="G16" i="3"/>
  <c r="G17" i="1" l="1"/>
  <c r="I17" i="1" s="1"/>
  <c r="G18" i="1"/>
  <c r="I18" i="1" s="1"/>
  <c r="G19" i="1"/>
  <c r="I19" i="1" s="1"/>
  <c r="G20" i="1"/>
  <c r="I20" i="1" s="1"/>
  <c r="G21" i="1"/>
  <c r="I21" i="1" s="1"/>
  <c r="G16" i="1"/>
  <c r="I16" i="1" s="1"/>
  <c r="G22" i="1"/>
  <c r="I22" i="1" s="1"/>
</calcChain>
</file>

<file path=xl/sharedStrings.xml><?xml version="1.0" encoding="utf-8"?>
<sst xmlns="http://schemas.openxmlformats.org/spreadsheetml/2006/main" count="228" uniqueCount="77">
  <si>
    <t>ข้อมูลกรมธรรม์ที่มีสถานะไม่นับผลงาน</t>
  </si>
  <si>
    <t>policy_status_O</t>
  </si>
  <si>
    <t>C</t>
  </si>
  <si>
    <t>Z</t>
  </si>
  <si>
    <t>Free Look</t>
  </si>
  <si>
    <t>policy_status_I</t>
  </si>
  <si>
    <t>R</t>
  </si>
  <si>
    <t>B</t>
  </si>
  <si>
    <t>บอกล้าง</t>
  </si>
  <si>
    <t>เลขที่กรมธรรม์</t>
  </si>
  <si>
    <t>1411437</t>
  </si>
  <si>
    <t>1411487</t>
  </si>
  <si>
    <t>1436054</t>
  </si>
  <si>
    <t>สถานะกรมธรรม์</t>
  </si>
  <si>
    <t>โค้ดตัวแทน</t>
  </si>
  <si>
    <t>ชื่อ-นามสกุลตัวแทน</t>
  </si>
  <si>
    <t>นางวิญญา ณ พัทลุง</t>
  </si>
  <si>
    <t>นายโกศล เม่งห้อง</t>
  </si>
  <si>
    <t>Plan code</t>
  </si>
  <si>
    <t>496</t>
  </si>
  <si>
    <t>539</t>
  </si>
  <si>
    <t>ชื่อแบบกธ.</t>
  </si>
  <si>
    <t>ไทยสมุทรสบายสบาย 30/15</t>
  </si>
  <si>
    <t>เพื่อนคู่ชีวิต B450 (20/15)</t>
  </si>
  <si>
    <t>สาขา</t>
  </si>
  <si>
    <t>พังงา</t>
  </si>
  <si>
    <t>กาญจนดิษฐ์</t>
  </si>
  <si>
    <t>จำนวนเงินเอาประกัน</t>
  </si>
  <si>
    <t>เบี้ยประกัน</t>
  </si>
  <si>
    <t>วันเริ่มสัญญา</t>
  </si>
  <si>
    <t>งวดเริ่มสัญญา</t>
  </si>
  <si>
    <t>วันที Update สถานะ</t>
  </si>
  <si>
    <t>งวดที่ Update สถานะ</t>
  </si>
  <si>
    <t>policy_status_P</t>
  </si>
  <si>
    <t>PA10557048</t>
  </si>
  <si>
    <t>PA10512190</t>
  </si>
  <si>
    <t>PA10553305</t>
  </si>
  <si>
    <t>วิภาวดี</t>
  </si>
  <si>
    <t xml:space="preserve">เชียงยืน </t>
  </si>
  <si>
    <t xml:space="preserve">กาญจนดิษฐ์ </t>
  </si>
  <si>
    <t>นางวัฒนา ศรีเอี่ยมแฉ่ง</t>
  </si>
  <si>
    <t>น.ส.นงลักษณ์ ภูเด่นผา</t>
  </si>
  <si>
    <t>นางสุกัญญา นุ่มน้อย</t>
  </si>
  <si>
    <t>3705178</t>
  </si>
  <si>
    <t>PA020</t>
  </si>
  <si>
    <t>Plan rider</t>
  </si>
  <si>
    <t>ชื่อแบบ rider</t>
  </si>
  <si>
    <t>HC2000</t>
  </si>
  <si>
    <t>DAB2</t>
  </si>
  <si>
    <t>WP</t>
  </si>
  <si>
    <t>PA018</t>
  </si>
  <si>
    <t>ไทยสมุทรคุ้มค่า 1</t>
  </si>
  <si>
    <t>ไทยสมุทรใจกว้างเต็มแม็กซ์2</t>
  </si>
  <si>
    <t>source</t>
  </si>
  <si>
    <t>as400</t>
  </si>
  <si>
    <t>import</t>
  </si>
  <si>
    <t>I</t>
  </si>
  <si>
    <t>ไทยสมุทร รักปั้นเงิน 3/2</t>
  </si>
  <si>
    <t>E69</t>
  </si>
  <si>
    <t>1504176</t>
  </si>
  <si>
    <t>1504177</t>
  </si>
  <si>
    <t>นางมาลี เมืองแสน</t>
  </si>
  <si>
    <t>เบี้ยนับผลงาน</t>
  </si>
  <si>
    <t>เบี้ยนับผลงาน (รวม rider)</t>
  </si>
  <si>
    <r>
      <t xml:space="preserve">ปฏิเสธ </t>
    </r>
    <r>
      <rPr>
        <sz val="10"/>
        <color rgb="FFFF0000"/>
        <rFont val="Tahoma"/>
        <family val="2"/>
        <scheme val="minor"/>
      </rPr>
      <t>/ บอกล้าง</t>
    </r>
  </si>
  <si>
    <r>
      <t xml:space="preserve">ยกเลิกสัญญา </t>
    </r>
    <r>
      <rPr>
        <sz val="10"/>
        <color theme="1"/>
        <rFont val="Tahoma"/>
        <family val="2"/>
        <scheme val="minor"/>
      </rPr>
      <t>(</t>
    </r>
    <r>
      <rPr>
        <sz val="10"/>
        <rFont val="Tahoma"/>
        <family val="2"/>
        <scheme val="minor"/>
      </rPr>
      <t>โดยบริษัท</t>
    </r>
    <r>
      <rPr>
        <sz val="10"/>
        <color theme="1"/>
        <rFont val="Tahoma"/>
        <family val="2"/>
        <scheme val="minor"/>
      </rPr>
      <t>)</t>
    </r>
  </si>
  <si>
    <r>
      <t xml:space="preserve">ยกเลิกสัญญา </t>
    </r>
    <r>
      <rPr>
        <sz val="10"/>
        <color theme="1"/>
        <rFont val="Tahoma"/>
        <family val="2"/>
        <scheme val="minor"/>
      </rPr>
      <t>(</t>
    </r>
    <r>
      <rPr>
        <sz val="10"/>
        <rFont val="Tahoma"/>
        <family val="2"/>
        <scheme val="minor"/>
      </rPr>
      <t>โดยลูกค้า</t>
    </r>
    <r>
      <rPr>
        <sz val="10"/>
        <color theme="1"/>
        <rFont val="Tahoma"/>
        <family val="2"/>
        <scheme val="minor"/>
      </rPr>
      <t>)</t>
    </r>
  </si>
  <si>
    <t>เบี้ยประกัน rider</t>
  </si>
  <si>
    <t>ใช้วันที่ จาก Upload file sheet : Summary ที่ column J</t>
  </si>
  <si>
    <t>ใช้วันที่ จาก Upload file sheet : Summary ที่ column K</t>
  </si>
  <si>
    <t>ใช้วันที่ จาก Upload file sheet : Summary ที่ column L</t>
  </si>
  <si>
    <t>ใช้วันที่ จาก Upload file sheet : Summary ที่ column M</t>
  </si>
  <si>
    <t>ใช้วันที่ จาก Upload file sheet : Detail ที่ column K</t>
  </si>
  <si>
    <t>ใช้วันที่ จาก Upload file sheet : Detail ที่ column L</t>
  </si>
  <si>
    <t>ใช้วันที่ จาก Upload file sheet : Detail ที่ column M</t>
  </si>
  <si>
    <t>ใช้วันที่ จาก Upload file sheet : Detail ที่ column N</t>
  </si>
  <si>
    <t>นายถนอม วราพุธ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</si>
</sst>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_(* #,##0.00_);_(* \(#,##0.00\);_(* &quot;-&quot;??_);_(@_)"/>
    <numFmt numFmtId="188" formatCode="_(* #,##0_);_(* \(#,##0\);_(* &quot;-&quot;??_);_(@_)"/>
  </numFmts>
  <fonts count="7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0"/>
      <color theme="1"/>
      <name val="Tahoma"/>
      <family val="2"/>
      <scheme val="minor"/>
    </font>
    <font>
      <sz val="10"/>
      <name val="Tahoma"/>
      <family val="2"/>
      <scheme val="minor"/>
    </font>
    <font>
      <sz val="10"/>
      <color rgb="FFFF0000"/>
      <name val="Tahoma"/>
      <family val="2"/>
      <scheme val="minor"/>
    </font>
    <font>
      <sz val="10"/>
      <color rgb="FF000000"/>
      <name val="Tahoma"/>
      <family val="2"/>
      <scheme val="minor"/>
    </font>
    <font>
      <b/>
      <sz val="10"/>
      <color theme="1"/>
      <name val="Tahom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87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5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188" fontId="2" fillId="0" borderId="2" xfId="1" applyNumberFormat="1" applyFont="1" applyBorder="1"/>
    <xf numFmtId="0" fontId="2" fillId="5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center"/>
    </xf>
    <xf numFmtId="188" fontId="2" fillId="5" borderId="2" xfId="1" applyNumberFormat="1" applyFont="1" applyFill="1" applyBorder="1"/>
    <xf numFmtId="0" fontId="2" fillId="6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center"/>
    </xf>
    <xf numFmtId="0" fontId="2" fillId="6" borderId="2" xfId="0" applyFont="1" applyFill="1" applyBorder="1"/>
    <xf numFmtId="188" fontId="2" fillId="6" borderId="2" xfId="1" applyNumberFormat="1" applyFont="1" applyFill="1" applyBorder="1"/>
    <xf numFmtId="0" fontId="2" fillId="0" borderId="2" xfId="0" applyFont="1" applyFill="1" applyBorder="1"/>
    <xf numFmtId="188" fontId="2" fillId="0" borderId="2" xfId="1" applyNumberFormat="1" applyFont="1" applyFill="1" applyBorder="1"/>
    <xf numFmtId="0" fontId="2" fillId="0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0" fontId="2" fillId="7" borderId="2" xfId="0" applyFont="1" applyFill="1" applyBorder="1" applyAlignment="1">
      <alignment wrapText="1"/>
    </xf>
    <xf numFmtId="188" fontId="2" fillId="0" borderId="2" xfId="1" applyNumberFormat="1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3" borderId="4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3" fillId="0" borderId="1" xfId="0" applyFont="1" applyBorder="1"/>
    <xf numFmtId="49" fontId="3" fillId="0" borderId="2" xfId="0" applyNumberFormat="1" applyFont="1" applyBorder="1" applyAlignment="1" applyProtection="1">
      <alignment horizontal="left"/>
      <protection locked="0"/>
    </xf>
    <xf numFmtId="188" fontId="3" fillId="0" borderId="2" xfId="1" applyNumberFormat="1" applyFont="1" applyFill="1" applyBorder="1" applyAlignment="1" applyProtection="1">
      <alignment horizontal="left"/>
      <protection locked="0"/>
    </xf>
    <xf numFmtId="187" fontId="3" fillId="0" borderId="2" xfId="1" applyFont="1" applyFill="1" applyBorder="1" applyAlignment="1" applyProtection="1">
      <alignment horizontal="left"/>
      <protection locked="0"/>
    </xf>
    <xf numFmtId="0" fontId="3" fillId="0" borderId="2" xfId="0" applyFont="1" applyBorder="1" applyAlignment="1">
      <alignment horizontal="center"/>
    </xf>
    <xf numFmtId="49" fontId="5" fillId="0" borderId="2" xfId="0" applyNumberFormat="1" applyFont="1" applyBorder="1" applyAlignment="1" applyProtection="1">
      <alignment horizontal="center"/>
      <protection locked="0"/>
    </xf>
    <xf numFmtId="49" fontId="5" fillId="0" borderId="2" xfId="0" applyNumberFormat="1" applyFont="1" applyBorder="1" applyAlignment="1" applyProtection="1">
      <alignment horizontal="left"/>
      <protection locked="0"/>
    </xf>
    <xf numFmtId="0" fontId="3" fillId="0" borderId="2" xfId="0" applyFont="1" applyBorder="1" applyAlignment="1">
      <alignment horizontal="left"/>
    </xf>
    <xf numFmtId="188" fontId="3" fillId="0" borderId="2" xfId="1" applyNumberFormat="1" applyFont="1" applyFill="1" applyBorder="1" applyAlignment="1" applyProtection="1">
      <alignment horizontal="right"/>
      <protection locked="0"/>
    </xf>
    <xf numFmtId="187" fontId="3" fillId="0" borderId="2" xfId="1" applyFont="1" applyFill="1" applyBorder="1" applyAlignment="1" applyProtection="1">
      <alignment horizontal="right"/>
      <protection locked="0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2" xfId="0" applyFont="1" applyBorder="1" applyProtection="1">
      <protection locked="0"/>
    </xf>
    <xf numFmtId="0" fontId="2" fillId="0" borderId="0" xfId="0" applyFont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88" fontId="2" fillId="0" borderId="0" xfId="0" applyNumberFormat="1" applyFont="1"/>
    <xf numFmtId="0" fontId="2" fillId="3" borderId="2" xfId="0" applyFont="1" applyFill="1" applyBorder="1" applyAlignment="1">
      <alignment horizontal="center" vertical="center" wrapText="1"/>
    </xf>
    <xf numFmtId="188" fontId="6" fillId="3" borderId="2" xfId="0" applyNumberFormat="1" applyFont="1" applyFill="1" applyBorder="1" applyAlignment="1">
      <alignment horizontal="center" vertical="center"/>
    </xf>
    <xf numFmtId="188" fontId="2" fillId="0" borderId="2" xfId="0" applyNumberFormat="1" applyFont="1" applyBorder="1" applyAlignment="1">
      <alignment wrapText="1"/>
    </xf>
    <xf numFmtId="188" fontId="6" fillId="4" borderId="2" xfId="0" applyNumberFormat="1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B58CB-D77D-4F86-89D0-00ECBEE1EC1E}">
  <dimension ref="A1:Q24"/>
  <sheetViews>
    <sheetView tabSelected="1" workbookViewId="0">
      <selection activeCell="J41" sqref="J41"/>
    </sheetView>
  </sheetViews>
  <sheetFormatPr defaultRowHeight="15" customHeight="1" x14ac:dyDescent="0.2"/>
  <cols>
    <col min="1" max="1" width="12.625" style="1" customWidth="1"/>
    <col min="2" max="2" width="18.75" style="1" bestFit="1" customWidth="1"/>
    <col min="3" max="3" width="8.625" style="1" bestFit="1" customWidth="1"/>
    <col min="4" max="4" width="20.375" style="1" bestFit="1" customWidth="1"/>
    <col min="5" max="5" width="15.875" style="46" bestFit="1" customWidth="1"/>
    <col min="6" max="6" width="9" style="46" bestFit="1" customWidth="1"/>
    <col min="7" max="7" width="10.875" style="46" bestFit="1" customWidth="1"/>
    <col min="8" max="8" width="13.125" style="46" bestFit="1" customWidth="1"/>
    <col min="9" max="9" width="20.375" style="46" bestFit="1" customWidth="1"/>
    <col min="10" max="12" width="16.125" style="41" customWidth="1"/>
    <col min="13" max="13" width="16.125" style="1" customWidth="1"/>
    <col min="14" max="14" width="9.125" style="41" bestFit="1" customWidth="1"/>
    <col min="15" max="15" width="16.125" style="1" bestFit="1" customWidth="1"/>
    <col min="16" max="16" width="9.5" style="1" bestFit="1" customWidth="1"/>
    <col min="17" max="17" width="6.375" style="41" bestFit="1" customWidth="1"/>
    <col min="18" max="16384" width="9" style="1"/>
  </cols>
  <sheetData>
    <row r="1" spans="1:17" ht="15" customHeight="1" x14ac:dyDescent="0.2">
      <c r="A1" s="45" t="s">
        <v>0</v>
      </c>
      <c r="B1" s="45"/>
      <c r="C1" s="45"/>
    </row>
    <row r="3" spans="1:17" ht="15" hidden="1" customHeight="1" x14ac:dyDescent="0.2">
      <c r="A3" s="2" t="s">
        <v>1</v>
      </c>
    </row>
    <row r="4" spans="1:17" ht="15" hidden="1" customHeight="1" x14ac:dyDescent="0.2">
      <c r="A4" s="3" t="s">
        <v>2</v>
      </c>
      <c r="B4" s="28" t="s">
        <v>64</v>
      </c>
    </row>
    <row r="5" spans="1:17" ht="15" hidden="1" customHeight="1" x14ac:dyDescent="0.2">
      <c r="A5" s="3" t="s">
        <v>3</v>
      </c>
      <c r="B5" s="29" t="s">
        <v>4</v>
      </c>
    </row>
    <row r="6" spans="1:17" ht="15" hidden="1" customHeight="1" x14ac:dyDescent="0.2"/>
    <row r="7" spans="1:17" ht="15" hidden="1" customHeight="1" x14ac:dyDescent="0.2">
      <c r="A7" s="2" t="s">
        <v>5</v>
      </c>
    </row>
    <row r="8" spans="1:17" ht="15" hidden="1" customHeight="1" x14ac:dyDescent="0.2">
      <c r="A8" s="4" t="s">
        <v>6</v>
      </c>
      <c r="B8" s="28" t="s">
        <v>64</v>
      </c>
    </row>
    <row r="9" spans="1:17" ht="15" hidden="1" customHeight="1" x14ac:dyDescent="0.2"/>
    <row r="10" spans="1:17" ht="15" hidden="1" customHeight="1" x14ac:dyDescent="0.2">
      <c r="A10" s="2" t="s">
        <v>33</v>
      </c>
    </row>
    <row r="11" spans="1:17" ht="15" hidden="1" customHeight="1" x14ac:dyDescent="0.2">
      <c r="A11" s="3" t="s">
        <v>7</v>
      </c>
      <c r="B11" s="29" t="s">
        <v>8</v>
      </c>
    </row>
    <row r="12" spans="1:17" ht="15" hidden="1" customHeight="1" x14ac:dyDescent="0.2">
      <c r="A12" s="3" t="s">
        <v>2</v>
      </c>
      <c r="B12" s="29" t="s">
        <v>65</v>
      </c>
    </row>
    <row r="13" spans="1:17" ht="15" hidden="1" customHeight="1" x14ac:dyDescent="0.2">
      <c r="A13" s="3" t="s">
        <v>3</v>
      </c>
      <c r="B13" s="29" t="s">
        <v>66</v>
      </c>
    </row>
    <row r="15" spans="1:17" s="44" customFormat="1" ht="15" customHeight="1" x14ac:dyDescent="0.2">
      <c r="A15" s="42" t="s">
        <v>9</v>
      </c>
      <c r="B15" s="42" t="s">
        <v>13</v>
      </c>
      <c r="C15" s="42" t="s">
        <v>18</v>
      </c>
      <c r="D15" s="42" t="s">
        <v>21</v>
      </c>
      <c r="E15" s="50" t="s">
        <v>27</v>
      </c>
      <c r="F15" s="48" t="s">
        <v>28</v>
      </c>
      <c r="G15" s="48" t="s">
        <v>62</v>
      </c>
      <c r="H15" s="48" t="s">
        <v>67</v>
      </c>
      <c r="I15" s="48" t="s">
        <v>63</v>
      </c>
      <c r="J15" s="42" t="s">
        <v>29</v>
      </c>
      <c r="K15" s="42" t="s">
        <v>30</v>
      </c>
      <c r="L15" s="42" t="s">
        <v>31</v>
      </c>
      <c r="M15" s="42" t="s">
        <v>32</v>
      </c>
      <c r="N15" s="42" t="s">
        <v>14</v>
      </c>
      <c r="O15" s="42" t="s">
        <v>15</v>
      </c>
      <c r="P15" s="42" t="s">
        <v>24</v>
      </c>
      <c r="Q15" s="42" t="s">
        <v>53</v>
      </c>
    </row>
    <row r="16" spans="1:17" ht="15" customHeight="1" x14ac:dyDescent="0.2">
      <c r="A16" s="6" t="s">
        <v>10</v>
      </c>
      <c r="B16" s="7" t="s">
        <v>3</v>
      </c>
      <c r="C16" s="8" t="s">
        <v>19</v>
      </c>
      <c r="D16" s="8" t="s">
        <v>22</v>
      </c>
      <c r="E16" s="9">
        <v>150000</v>
      </c>
      <c r="F16" s="9">
        <v>19200</v>
      </c>
      <c r="G16" s="9">
        <f>+F16*100%</f>
        <v>19200</v>
      </c>
      <c r="H16" s="9"/>
      <c r="I16" s="9">
        <f>G16+H16</f>
        <v>19200</v>
      </c>
      <c r="J16" s="7">
        <v>610120</v>
      </c>
      <c r="K16" s="7"/>
      <c r="L16" s="7">
        <v>610214</v>
      </c>
      <c r="M16" s="8"/>
      <c r="N16" s="7">
        <v>3000479</v>
      </c>
      <c r="O16" s="8" t="s">
        <v>16</v>
      </c>
      <c r="P16" s="8" t="s">
        <v>25</v>
      </c>
      <c r="Q16" s="7" t="s">
        <v>54</v>
      </c>
    </row>
    <row r="17" spans="1:17" ht="15" customHeight="1" x14ac:dyDescent="0.2">
      <c r="A17" s="10" t="s">
        <v>11</v>
      </c>
      <c r="B17" s="11" t="s">
        <v>3</v>
      </c>
      <c r="C17" s="5" t="s">
        <v>20</v>
      </c>
      <c r="D17" s="5" t="s">
        <v>23</v>
      </c>
      <c r="E17" s="12">
        <v>100000</v>
      </c>
      <c r="F17" s="12">
        <v>6684</v>
      </c>
      <c r="G17" s="12">
        <f t="shared" ref="G17:G21" si="0">+F17*100%</f>
        <v>6684</v>
      </c>
      <c r="H17" s="12">
        <v>14221</v>
      </c>
      <c r="I17" s="12">
        <f>G17+H17</f>
        <v>20905</v>
      </c>
      <c r="J17" s="11">
        <v>610702</v>
      </c>
      <c r="K17" s="11"/>
      <c r="L17" s="11">
        <v>610723</v>
      </c>
      <c r="M17" s="5"/>
      <c r="N17" s="11">
        <v>3000479</v>
      </c>
      <c r="O17" s="5" t="s">
        <v>16</v>
      </c>
      <c r="P17" s="5" t="s">
        <v>25</v>
      </c>
      <c r="Q17" s="7" t="s">
        <v>54</v>
      </c>
    </row>
    <row r="18" spans="1:17" ht="15" customHeight="1" x14ac:dyDescent="0.2">
      <c r="A18" s="13" t="s">
        <v>12</v>
      </c>
      <c r="B18" s="14" t="s">
        <v>3</v>
      </c>
      <c r="C18" s="15" t="s">
        <v>20</v>
      </c>
      <c r="D18" s="15" t="s">
        <v>23</v>
      </c>
      <c r="E18" s="16">
        <v>200000</v>
      </c>
      <c r="F18" s="16">
        <v>11210</v>
      </c>
      <c r="G18" s="16">
        <f t="shared" si="0"/>
        <v>11210</v>
      </c>
      <c r="H18" s="16">
        <v>24456</v>
      </c>
      <c r="I18" s="16">
        <f>G18+H18</f>
        <v>35666</v>
      </c>
      <c r="J18" s="14">
        <v>610511</v>
      </c>
      <c r="K18" s="14"/>
      <c r="L18" s="14">
        <v>610524</v>
      </c>
      <c r="M18" s="15"/>
      <c r="N18" s="14">
        <v>3000746</v>
      </c>
      <c r="O18" s="15" t="s">
        <v>17</v>
      </c>
      <c r="P18" s="15" t="s">
        <v>26</v>
      </c>
      <c r="Q18" s="7" t="s">
        <v>54</v>
      </c>
    </row>
    <row r="19" spans="1:17" ht="15" customHeight="1" x14ac:dyDescent="0.2">
      <c r="A19" s="30" t="s">
        <v>34</v>
      </c>
      <c r="B19" s="7" t="s">
        <v>2</v>
      </c>
      <c r="C19" s="17" t="s">
        <v>44</v>
      </c>
      <c r="D19" s="8" t="s">
        <v>51</v>
      </c>
      <c r="E19" s="18">
        <v>200000</v>
      </c>
      <c r="F19" s="31">
        <v>900</v>
      </c>
      <c r="G19" s="9">
        <f t="shared" si="0"/>
        <v>900</v>
      </c>
      <c r="H19" s="31"/>
      <c r="I19" s="9">
        <f>G19+H19</f>
        <v>900</v>
      </c>
      <c r="J19" s="7">
        <v>630118</v>
      </c>
      <c r="K19" s="33">
        <v>6301</v>
      </c>
      <c r="L19" s="7"/>
      <c r="M19" s="8"/>
      <c r="N19" s="34" t="s">
        <v>43</v>
      </c>
      <c r="O19" s="35" t="s">
        <v>40</v>
      </c>
      <c r="P19" s="36" t="s">
        <v>37</v>
      </c>
      <c r="Q19" s="7" t="s">
        <v>54</v>
      </c>
    </row>
    <row r="20" spans="1:17" ht="15" customHeight="1" x14ac:dyDescent="0.2">
      <c r="A20" s="30" t="s">
        <v>35</v>
      </c>
      <c r="B20" s="19" t="s">
        <v>3</v>
      </c>
      <c r="C20" s="17" t="s">
        <v>50</v>
      </c>
      <c r="D20" s="8" t="s">
        <v>52</v>
      </c>
      <c r="E20" s="18">
        <v>500000</v>
      </c>
      <c r="F20" s="37">
        <v>15167</v>
      </c>
      <c r="G20" s="9">
        <f t="shared" si="0"/>
        <v>15167</v>
      </c>
      <c r="H20" s="37"/>
      <c r="I20" s="9">
        <f>G20+H20</f>
        <v>15167</v>
      </c>
      <c r="J20" s="7">
        <v>630418</v>
      </c>
      <c r="K20" s="33">
        <v>6306</v>
      </c>
      <c r="L20" s="7"/>
      <c r="M20" s="8"/>
      <c r="N20" s="39">
        <v>4601086</v>
      </c>
      <c r="O20" s="40" t="s">
        <v>41</v>
      </c>
      <c r="P20" s="36" t="s">
        <v>38</v>
      </c>
      <c r="Q20" s="7" t="s">
        <v>54</v>
      </c>
    </row>
    <row r="21" spans="1:17" ht="15" customHeight="1" x14ac:dyDescent="0.2">
      <c r="A21" s="30" t="s">
        <v>36</v>
      </c>
      <c r="B21" s="19" t="s">
        <v>3</v>
      </c>
      <c r="C21" s="17" t="s">
        <v>50</v>
      </c>
      <c r="D21" s="8" t="s">
        <v>52</v>
      </c>
      <c r="E21" s="18">
        <v>300000</v>
      </c>
      <c r="F21" s="31">
        <v>9801</v>
      </c>
      <c r="G21" s="9">
        <f t="shared" si="0"/>
        <v>9801</v>
      </c>
      <c r="H21" s="31"/>
      <c r="I21" s="9">
        <f>G21+H21</f>
        <v>9801</v>
      </c>
      <c r="J21" s="7">
        <v>630511</v>
      </c>
      <c r="K21" s="33">
        <v>6307</v>
      </c>
      <c r="L21" s="7"/>
      <c r="M21" s="8"/>
      <c r="N21" s="39">
        <v>3305842</v>
      </c>
      <c r="O21" s="40" t="s">
        <v>42</v>
      </c>
      <c r="P21" s="36" t="s">
        <v>39</v>
      </c>
      <c r="Q21" s="7" t="s">
        <v>54</v>
      </c>
    </row>
    <row r="22" spans="1:17" s="26" customFormat="1" ht="15" customHeight="1" x14ac:dyDescent="0.2">
      <c r="A22" s="20" t="s">
        <v>59</v>
      </c>
      <c r="B22" s="21" t="s">
        <v>56</v>
      </c>
      <c r="C22" s="22" t="s">
        <v>58</v>
      </c>
      <c r="D22" s="22" t="s">
        <v>57</v>
      </c>
      <c r="E22" s="23">
        <v>3000000</v>
      </c>
      <c r="F22" s="23">
        <v>2964000</v>
      </c>
      <c r="G22" s="23">
        <f>F22*10%</f>
        <v>296400</v>
      </c>
      <c r="H22" s="49"/>
      <c r="I22" s="23">
        <f>G22+H22</f>
        <v>296400</v>
      </c>
      <c r="J22" s="25" t="s">
        <v>68</v>
      </c>
      <c r="K22" s="25" t="s">
        <v>69</v>
      </c>
      <c r="L22" s="25" t="s">
        <v>70</v>
      </c>
      <c r="M22" s="25" t="s">
        <v>71</v>
      </c>
      <c r="N22" s="21">
        <v>5503055</v>
      </c>
      <c r="O22" s="24" t="s">
        <v>61</v>
      </c>
      <c r="P22" s="24" t="s">
        <v>37</v>
      </c>
      <c r="Q22" s="51" t="s">
        <v>55</v>
      </c>
    </row>
    <row r="23" spans="1:17" s="26" customFormat="1" ht="15" customHeight="1" x14ac:dyDescent="0.2">
      <c r="A23" s="20" t="s">
        <v>60</v>
      </c>
      <c r="B23" s="21" t="s">
        <v>56</v>
      </c>
      <c r="C23" s="22" t="s">
        <v>58</v>
      </c>
      <c r="D23" s="22" t="s">
        <v>57</v>
      </c>
      <c r="E23" s="23">
        <v>1000000</v>
      </c>
      <c r="F23" s="23">
        <v>988000</v>
      </c>
      <c r="G23" s="23">
        <f>F23*10%</f>
        <v>98800</v>
      </c>
      <c r="H23" s="49"/>
      <c r="I23" s="23">
        <f>G23+H23</f>
        <v>98800</v>
      </c>
      <c r="J23" s="52"/>
      <c r="K23" s="52"/>
      <c r="L23" s="52"/>
      <c r="M23" s="52"/>
      <c r="N23" s="21">
        <v>5503055</v>
      </c>
      <c r="O23" s="24" t="s">
        <v>61</v>
      </c>
      <c r="P23" s="24" t="s">
        <v>37</v>
      </c>
      <c r="Q23" s="51" t="s">
        <v>55</v>
      </c>
    </row>
    <row r="24" spans="1:17" s="26" customFormat="1" ht="15" customHeight="1" x14ac:dyDescent="0.2">
      <c r="A24" s="20">
        <v>1411486</v>
      </c>
      <c r="B24" s="21" t="s">
        <v>56</v>
      </c>
      <c r="C24" s="22" t="s">
        <v>20</v>
      </c>
      <c r="D24" s="22" t="s">
        <v>23</v>
      </c>
      <c r="E24" s="23">
        <v>100000</v>
      </c>
      <c r="F24" s="23">
        <v>8830</v>
      </c>
      <c r="G24" s="23">
        <v>8830</v>
      </c>
      <c r="H24" s="49">
        <v>3900</v>
      </c>
      <c r="I24" s="23">
        <f>G24+H24</f>
        <v>12730</v>
      </c>
      <c r="J24" s="27"/>
      <c r="K24" s="27"/>
      <c r="L24" s="27"/>
      <c r="M24" s="27"/>
      <c r="N24" s="21">
        <v>3402124</v>
      </c>
      <c r="O24" s="24" t="s">
        <v>76</v>
      </c>
      <c r="P24" s="24" t="s">
        <v>25</v>
      </c>
      <c r="Q24" s="51" t="s">
        <v>55</v>
      </c>
    </row>
  </sheetData>
  <mergeCells count="5">
    <mergeCell ref="L22:L24"/>
    <mergeCell ref="M22:M24"/>
    <mergeCell ref="J22:J24"/>
    <mergeCell ref="K22:K24"/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0AD9E-E8AC-4AAA-9FC4-B14692CA5892}">
  <dimension ref="A1:R27"/>
  <sheetViews>
    <sheetView workbookViewId="0">
      <selection activeCell="G36" sqref="G36"/>
    </sheetView>
  </sheetViews>
  <sheetFormatPr defaultRowHeight="15" customHeight="1" x14ac:dyDescent="0.2"/>
  <cols>
    <col min="1" max="1" width="12.625" style="1" customWidth="1"/>
    <col min="2" max="2" width="18.75" style="1" bestFit="1" customWidth="1"/>
    <col min="3" max="3" width="8.625" style="1" bestFit="1" customWidth="1"/>
    <col min="4" max="4" width="20.375" style="1" bestFit="1" customWidth="1"/>
    <col min="5" max="5" width="15.875" style="46" bestFit="1" customWidth="1"/>
    <col min="6" max="6" width="9" style="46" bestFit="1" customWidth="1"/>
    <col min="7" max="7" width="10.875" style="46" bestFit="1" customWidth="1"/>
    <col min="8" max="8" width="8.625" style="1" bestFit="1" customWidth="1"/>
    <col min="9" max="9" width="10.75" style="1" bestFit="1" customWidth="1"/>
    <col min="10" max="10" width="13.125" style="46" bestFit="1" customWidth="1"/>
    <col min="11" max="12" width="14.5" style="41" customWidth="1"/>
    <col min="13" max="13" width="16.125" style="41" customWidth="1"/>
    <col min="14" max="14" width="16.125" style="1" customWidth="1"/>
    <col min="15" max="15" width="9.125" style="41" bestFit="1" customWidth="1"/>
    <col min="16" max="16" width="16.125" style="1" bestFit="1" customWidth="1"/>
    <col min="17" max="17" width="9.5" style="1" bestFit="1" customWidth="1"/>
    <col min="18" max="18" width="6.375" style="41" bestFit="1" customWidth="1"/>
    <col min="19" max="16384" width="9" style="1"/>
  </cols>
  <sheetData>
    <row r="1" spans="1:18" ht="15" customHeight="1" x14ac:dyDescent="0.2">
      <c r="A1" s="45" t="s">
        <v>0</v>
      </c>
      <c r="B1" s="45"/>
      <c r="C1" s="45"/>
    </row>
    <row r="3" spans="1:18" ht="15" hidden="1" customHeight="1" x14ac:dyDescent="0.2">
      <c r="A3" s="2" t="s">
        <v>1</v>
      </c>
    </row>
    <row r="4" spans="1:18" ht="15" hidden="1" customHeight="1" x14ac:dyDescent="0.2">
      <c r="A4" s="3" t="s">
        <v>2</v>
      </c>
      <c r="B4" s="28" t="s">
        <v>64</v>
      </c>
    </row>
    <row r="5" spans="1:18" ht="15" hidden="1" customHeight="1" x14ac:dyDescent="0.2">
      <c r="A5" s="3" t="s">
        <v>3</v>
      </c>
      <c r="B5" s="29" t="s">
        <v>4</v>
      </c>
    </row>
    <row r="6" spans="1:18" ht="15" hidden="1" customHeight="1" x14ac:dyDescent="0.2"/>
    <row r="7" spans="1:18" ht="15" hidden="1" customHeight="1" x14ac:dyDescent="0.2">
      <c r="A7" s="2" t="s">
        <v>5</v>
      </c>
    </row>
    <row r="8" spans="1:18" ht="15" hidden="1" customHeight="1" x14ac:dyDescent="0.2">
      <c r="A8" s="4" t="s">
        <v>6</v>
      </c>
      <c r="B8" s="28" t="s">
        <v>64</v>
      </c>
    </row>
    <row r="9" spans="1:18" ht="15" hidden="1" customHeight="1" x14ac:dyDescent="0.2"/>
    <row r="10" spans="1:18" ht="15" hidden="1" customHeight="1" x14ac:dyDescent="0.2">
      <c r="A10" s="2" t="s">
        <v>33</v>
      </c>
    </row>
    <row r="11" spans="1:18" ht="15" hidden="1" customHeight="1" x14ac:dyDescent="0.2">
      <c r="A11" s="3" t="s">
        <v>7</v>
      </c>
      <c r="B11" s="29" t="s">
        <v>8</v>
      </c>
    </row>
    <row r="12" spans="1:18" ht="15" hidden="1" customHeight="1" x14ac:dyDescent="0.2">
      <c r="A12" s="3" t="s">
        <v>2</v>
      </c>
      <c r="B12" s="29" t="s">
        <v>65</v>
      </c>
    </row>
    <row r="13" spans="1:18" ht="15" hidden="1" customHeight="1" x14ac:dyDescent="0.2">
      <c r="A13" s="3" t="s">
        <v>3</v>
      </c>
      <c r="B13" s="29" t="s">
        <v>66</v>
      </c>
    </row>
    <row r="15" spans="1:18" s="44" customFormat="1" ht="15" customHeight="1" x14ac:dyDescent="0.2">
      <c r="A15" s="42" t="s">
        <v>9</v>
      </c>
      <c r="B15" s="42" t="s">
        <v>13</v>
      </c>
      <c r="C15" s="42" t="s">
        <v>18</v>
      </c>
      <c r="D15" s="42" t="s">
        <v>21</v>
      </c>
      <c r="E15" s="50" t="s">
        <v>27</v>
      </c>
      <c r="F15" s="50" t="s">
        <v>28</v>
      </c>
      <c r="G15" s="50" t="s">
        <v>62</v>
      </c>
      <c r="H15" s="43" t="s">
        <v>45</v>
      </c>
      <c r="I15" s="43" t="s">
        <v>46</v>
      </c>
      <c r="J15" s="48" t="s">
        <v>67</v>
      </c>
      <c r="K15" s="42" t="s">
        <v>29</v>
      </c>
      <c r="L15" s="42" t="s">
        <v>30</v>
      </c>
      <c r="M15" s="42" t="s">
        <v>31</v>
      </c>
      <c r="N15" s="42" t="s">
        <v>32</v>
      </c>
      <c r="O15" s="42" t="s">
        <v>14</v>
      </c>
      <c r="P15" s="42" t="s">
        <v>15</v>
      </c>
      <c r="Q15" s="42" t="s">
        <v>24</v>
      </c>
      <c r="R15" s="42" t="s">
        <v>53</v>
      </c>
    </row>
    <row r="16" spans="1:18" ht="15" customHeight="1" x14ac:dyDescent="0.2">
      <c r="A16" s="6" t="s">
        <v>10</v>
      </c>
      <c r="B16" s="7" t="s">
        <v>3</v>
      </c>
      <c r="C16" s="8" t="s">
        <v>19</v>
      </c>
      <c r="D16" s="8" t="s">
        <v>22</v>
      </c>
      <c r="E16" s="9">
        <v>150000</v>
      </c>
      <c r="F16" s="9">
        <v>19200</v>
      </c>
      <c r="G16" s="9">
        <f>+F16*100%</f>
        <v>19200</v>
      </c>
      <c r="H16" s="8"/>
      <c r="I16" s="8"/>
      <c r="J16" s="9"/>
      <c r="K16" s="7">
        <v>610120</v>
      </c>
      <c r="L16" s="7"/>
      <c r="M16" s="7">
        <v>610214</v>
      </c>
      <c r="N16" s="8"/>
      <c r="O16" s="7">
        <v>3000479</v>
      </c>
      <c r="P16" s="8" t="s">
        <v>16</v>
      </c>
      <c r="Q16" s="8" t="s">
        <v>25</v>
      </c>
      <c r="R16" s="7" t="s">
        <v>54</v>
      </c>
    </row>
    <row r="17" spans="1:18" ht="15" customHeight="1" x14ac:dyDescent="0.2">
      <c r="A17" s="10" t="s">
        <v>11</v>
      </c>
      <c r="B17" s="11" t="s">
        <v>3</v>
      </c>
      <c r="C17" s="5" t="s">
        <v>20</v>
      </c>
      <c r="D17" s="5" t="s">
        <v>23</v>
      </c>
      <c r="E17" s="12">
        <v>100000</v>
      </c>
      <c r="F17" s="12">
        <v>6684</v>
      </c>
      <c r="G17" s="12">
        <f t="shared" ref="G17:G24" si="0">+F17*100%</f>
        <v>6684</v>
      </c>
      <c r="H17" s="5"/>
      <c r="I17" s="5" t="s">
        <v>47</v>
      </c>
      <c r="J17" s="12">
        <v>12271</v>
      </c>
      <c r="K17" s="11">
        <v>610702</v>
      </c>
      <c r="L17" s="11"/>
      <c r="M17" s="11">
        <v>610723</v>
      </c>
      <c r="N17" s="5"/>
      <c r="O17" s="11">
        <v>3000479</v>
      </c>
      <c r="P17" s="5" t="s">
        <v>16</v>
      </c>
      <c r="Q17" s="5" t="s">
        <v>25</v>
      </c>
      <c r="R17" s="7" t="s">
        <v>54</v>
      </c>
    </row>
    <row r="18" spans="1:18" ht="15" customHeight="1" x14ac:dyDescent="0.2">
      <c r="A18" s="10" t="s">
        <v>11</v>
      </c>
      <c r="B18" s="11" t="s">
        <v>3</v>
      </c>
      <c r="C18" s="5" t="s">
        <v>20</v>
      </c>
      <c r="D18" s="5" t="s">
        <v>23</v>
      </c>
      <c r="E18" s="12">
        <v>100000</v>
      </c>
      <c r="F18" s="12">
        <v>6684</v>
      </c>
      <c r="G18" s="12">
        <f t="shared" si="0"/>
        <v>6684</v>
      </c>
      <c r="H18" s="5"/>
      <c r="I18" s="5" t="s">
        <v>48</v>
      </c>
      <c r="J18" s="12">
        <v>1950</v>
      </c>
      <c r="K18" s="11">
        <v>610702</v>
      </c>
      <c r="L18" s="11"/>
      <c r="M18" s="11">
        <v>610723</v>
      </c>
      <c r="N18" s="5"/>
      <c r="O18" s="11">
        <v>3000479</v>
      </c>
      <c r="P18" s="5" t="s">
        <v>16</v>
      </c>
      <c r="Q18" s="5" t="s">
        <v>25</v>
      </c>
      <c r="R18" s="7" t="s">
        <v>54</v>
      </c>
    </row>
    <row r="19" spans="1:18" ht="15" customHeight="1" x14ac:dyDescent="0.2">
      <c r="A19" s="13" t="s">
        <v>12</v>
      </c>
      <c r="B19" s="14" t="s">
        <v>3</v>
      </c>
      <c r="C19" s="15" t="s">
        <v>20</v>
      </c>
      <c r="D19" s="15" t="s">
        <v>23</v>
      </c>
      <c r="E19" s="16">
        <v>200000</v>
      </c>
      <c r="F19" s="16">
        <v>11210</v>
      </c>
      <c r="G19" s="16">
        <f t="shared" si="0"/>
        <v>11210</v>
      </c>
      <c r="H19" s="15"/>
      <c r="I19" s="15" t="s">
        <v>47</v>
      </c>
      <c r="J19" s="16">
        <v>4946</v>
      </c>
      <c r="K19" s="14">
        <v>610511</v>
      </c>
      <c r="L19" s="14"/>
      <c r="M19" s="14">
        <v>610524</v>
      </c>
      <c r="N19" s="15"/>
      <c r="O19" s="14">
        <v>3000746</v>
      </c>
      <c r="P19" s="15" t="s">
        <v>17</v>
      </c>
      <c r="Q19" s="15" t="s">
        <v>26</v>
      </c>
      <c r="R19" s="7" t="s">
        <v>54</v>
      </c>
    </row>
    <row r="20" spans="1:18" ht="15" customHeight="1" x14ac:dyDescent="0.2">
      <c r="A20" s="13" t="s">
        <v>12</v>
      </c>
      <c r="B20" s="14" t="s">
        <v>3</v>
      </c>
      <c r="C20" s="15" t="s">
        <v>20</v>
      </c>
      <c r="D20" s="15" t="s">
        <v>23</v>
      </c>
      <c r="E20" s="16">
        <v>200000</v>
      </c>
      <c r="F20" s="16">
        <v>11210</v>
      </c>
      <c r="G20" s="16">
        <f t="shared" si="0"/>
        <v>11210</v>
      </c>
      <c r="H20" s="15"/>
      <c r="I20" s="15" t="s">
        <v>48</v>
      </c>
      <c r="J20" s="16">
        <v>19510</v>
      </c>
      <c r="K20" s="14">
        <v>610511</v>
      </c>
      <c r="L20" s="14"/>
      <c r="M20" s="14">
        <v>610524</v>
      </c>
      <c r="N20" s="15"/>
      <c r="O20" s="14">
        <v>3000746</v>
      </c>
      <c r="P20" s="15" t="s">
        <v>17</v>
      </c>
      <c r="Q20" s="15" t="s">
        <v>26</v>
      </c>
      <c r="R20" s="7" t="s">
        <v>54</v>
      </c>
    </row>
    <row r="21" spans="1:18" ht="15" customHeight="1" x14ac:dyDescent="0.2">
      <c r="A21" s="13" t="s">
        <v>12</v>
      </c>
      <c r="B21" s="14" t="s">
        <v>3</v>
      </c>
      <c r="C21" s="15" t="s">
        <v>20</v>
      </c>
      <c r="D21" s="15" t="s">
        <v>23</v>
      </c>
      <c r="E21" s="16">
        <v>200000</v>
      </c>
      <c r="F21" s="16">
        <v>11210</v>
      </c>
      <c r="G21" s="16">
        <f t="shared" si="0"/>
        <v>11210</v>
      </c>
      <c r="H21" s="15"/>
      <c r="I21" s="15" t="s">
        <v>49</v>
      </c>
      <c r="J21" s="16">
        <v>0</v>
      </c>
      <c r="K21" s="14">
        <v>610511</v>
      </c>
      <c r="L21" s="14"/>
      <c r="M21" s="14">
        <v>610524</v>
      </c>
      <c r="N21" s="15"/>
      <c r="O21" s="14">
        <v>3000746</v>
      </c>
      <c r="P21" s="15" t="s">
        <v>17</v>
      </c>
      <c r="Q21" s="15" t="s">
        <v>26</v>
      </c>
      <c r="R21" s="7" t="s">
        <v>54</v>
      </c>
    </row>
    <row r="22" spans="1:18" ht="15" customHeight="1" x14ac:dyDescent="0.2">
      <c r="A22" s="30" t="s">
        <v>34</v>
      </c>
      <c r="B22" s="7" t="s">
        <v>2</v>
      </c>
      <c r="C22" s="17" t="s">
        <v>44</v>
      </c>
      <c r="D22" s="8" t="s">
        <v>51</v>
      </c>
      <c r="E22" s="18">
        <v>200000</v>
      </c>
      <c r="F22" s="31">
        <v>900</v>
      </c>
      <c r="G22" s="9">
        <f t="shared" si="0"/>
        <v>900</v>
      </c>
      <c r="H22" s="32"/>
      <c r="I22" s="32"/>
      <c r="J22" s="31"/>
      <c r="K22" s="7">
        <v>630118</v>
      </c>
      <c r="L22" s="33">
        <v>6301</v>
      </c>
      <c r="M22" s="7"/>
      <c r="N22" s="8"/>
      <c r="O22" s="34" t="s">
        <v>43</v>
      </c>
      <c r="P22" s="35" t="s">
        <v>40</v>
      </c>
      <c r="Q22" s="36" t="s">
        <v>37</v>
      </c>
      <c r="R22" s="7" t="s">
        <v>54</v>
      </c>
    </row>
    <row r="23" spans="1:18" ht="15" customHeight="1" x14ac:dyDescent="0.2">
      <c r="A23" s="30" t="s">
        <v>35</v>
      </c>
      <c r="B23" s="19" t="s">
        <v>3</v>
      </c>
      <c r="C23" s="17" t="s">
        <v>50</v>
      </c>
      <c r="D23" s="8" t="s">
        <v>52</v>
      </c>
      <c r="E23" s="18">
        <v>500000</v>
      </c>
      <c r="F23" s="37">
        <v>15167</v>
      </c>
      <c r="G23" s="9">
        <f t="shared" si="0"/>
        <v>15167</v>
      </c>
      <c r="H23" s="38"/>
      <c r="I23" s="38"/>
      <c r="J23" s="37"/>
      <c r="K23" s="7">
        <v>630418</v>
      </c>
      <c r="L23" s="33">
        <v>6306</v>
      </c>
      <c r="M23" s="7"/>
      <c r="N23" s="8"/>
      <c r="O23" s="39">
        <v>4601086</v>
      </c>
      <c r="P23" s="40" t="s">
        <v>41</v>
      </c>
      <c r="Q23" s="36" t="s">
        <v>38</v>
      </c>
      <c r="R23" s="7" t="s">
        <v>54</v>
      </c>
    </row>
    <row r="24" spans="1:18" ht="15" customHeight="1" x14ac:dyDescent="0.2">
      <c r="A24" s="30" t="s">
        <v>36</v>
      </c>
      <c r="B24" s="19" t="s">
        <v>3</v>
      </c>
      <c r="C24" s="17" t="s">
        <v>50</v>
      </c>
      <c r="D24" s="8" t="s">
        <v>52</v>
      </c>
      <c r="E24" s="18">
        <v>300000</v>
      </c>
      <c r="F24" s="31">
        <v>9801</v>
      </c>
      <c r="G24" s="9">
        <f t="shared" si="0"/>
        <v>9801</v>
      </c>
      <c r="H24" s="32"/>
      <c r="I24" s="32"/>
      <c r="J24" s="31"/>
      <c r="K24" s="7">
        <v>630511</v>
      </c>
      <c r="L24" s="33">
        <v>6307</v>
      </c>
      <c r="M24" s="7"/>
      <c r="N24" s="8"/>
      <c r="O24" s="39">
        <v>3305842</v>
      </c>
      <c r="P24" s="40" t="s">
        <v>42</v>
      </c>
      <c r="Q24" s="36" t="s">
        <v>39</v>
      </c>
      <c r="R24" s="7" t="s">
        <v>54</v>
      </c>
    </row>
    <row r="25" spans="1:18" s="26" customFormat="1" ht="15" customHeight="1" x14ac:dyDescent="0.2">
      <c r="A25" s="20" t="s">
        <v>59</v>
      </c>
      <c r="B25" s="21" t="s">
        <v>56</v>
      </c>
      <c r="C25" s="22" t="s">
        <v>58</v>
      </c>
      <c r="D25" s="22" t="s">
        <v>57</v>
      </c>
      <c r="E25" s="23">
        <v>3000000</v>
      </c>
      <c r="F25" s="23">
        <v>2964000</v>
      </c>
      <c r="G25" s="23">
        <f>F25*10%</f>
        <v>296400</v>
      </c>
      <c r="H25" s="24"/>
      <c r="I25" s="24"/>
      <c r="J25" s="49"/>
      <c r="K25" s="47" t="s">
        <v>72</v>
      </c>
      <c r="L25" s="47" t="s">
        <v>73</v>
      </c>
      <c r="M25" s="47" t="s">
        <v>74</v>
      </c>
      <c r="N25" s="47" t="s">
        <v>75</v>
      </c>
      <c r="O25" s="21">
        <v>5503055</v>
      </c>
      <c r="P25" s="24" t="s">
        <v>61</v>
      </c>
      <c r="Q25" s="24" t="s">
        <v>37</v>
      </c>
      <c r="R25" s="51" t="s">
        <v>55</v>
      </c>
    </row>
    <row r="26" spans="1:18" s="26" customFormat="1" ht="15" customHeight="1" x14ac:dyDescent="0.2">
      <c r="A26" s="20" t="s">
        <v>60</v>
      </c>
      <c r="B26" s="21" t="s">
        <v>56</v>
      </c>
      <c r="C26" s="22" t="s">
        <v>58</v>
      </c>
      <c r="D26" s="22" t="s">
        <v>57</v>
      </c>
      <c r="E26" s="23">
        <v>1000000</v>
      </c>
      <c r="F26" s="23">
        <v>988000</v>
      </c>
      <c r="G26" s="23">
        <f>F26*10%</f>
        <v>98800</v>
      </c>
      <c r="H26" s="24"/>
      <c r="I26" s="24"/>
      <c r="J26" s="49"/>
      <c r="K26" s="47"/>
      <c r="L26" s="47"/>
      <c r="M26" s="47"/>
      <c r="N26" s="47"/>
      <c r="O26" s="21">
        <v>5503055</v>
      </c>
      <c r="P26" s="24" t="s">
        <v>61</v>
      </c>
      <c r="Q26" s="24" t="s">
        <v>37</v>
      </c>
      <c r="R26" s="51" t="s">
        <v>55</v>
      </c>
    </row>
    <row r="27" spans="1:18" s="26" customFormat="1" ht="15" customHeight="1" x14ac:dyDescent="0.2">
      <c r="A27" s="20">
        <v>1411486</v>
      </c>
      <c r="B27" s="21" t="s">
        <v>56</v>
      </c>
      <c r="C27" s="22" t="s">
        <v>20</v>
      </c>
      <c r="D27" s="22" t="s">
        <v>23</v>
      </c>
      <c r="E27" s="23">
        <v>100000</v>
      </c>
      <c r="F27" s="23">
        <v>8830</v>
      </c>
      <c r="G27" s="23">
        <v>8830</v>
      </c>
      <c r="H27" s="24"/>
      <c r="I27" s="24" t="s">
        <v>48</v>
      </c>
      <c r="J27" s="49">
        <v>3900</v>
      </c>
      <c r="K27" s="47"/>
      <c r="L27" s="47"/>
      <c r="M27" s="47"/>
      <c r="N27" s="47"/>
      <c r="O27" s="21">
        <v>3402124</v>
      </c>
      <c r="P27" s="24" t="s">
        <v>76</v>
      </c>
      <c r="Q27" s="24" t="s">
        <v>25</v>
      </c>
      <c r="R27" s="51" t="s">
        <v>55</v>
      </c>
    </row>
  </sheetData>
  <mergeCells count="5">
    <mergeCell ref="A1:C1"/>
    <mergeCell ref="K25:K27"/>
    <mergeCell ref="N25:N27"/>
    <mergeCell ref="M25:M27"/>
    <mergeCell ref="L25:L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Pisol Rueangsri</dc:creator>
  <cp:lastModifiedBy>nantisara.ra</cp:lastModifiedBy>
  <dcterms:created xsi:type="dcterms:W3CDTF">2020-07-10T10:15:38Z</dcterms:created>
  <dcterms:modified xsi:type="dcterms:W3CDTF">2020-07-15T02:26:54Z</dcterms:modified>
</cp:coreProperties>
</file>