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Evgeniy\Гистографт\Расчеты.Статистика\Gel_skin\Report\"/>
    </mc:Choice>
  </mc:AlternateContent>
  <xr:revisionPtr revIDLastSave="0" documentId="13_ncr:1_{9EAB70A7-A0EF-440A-9C83-F2F17416BF6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Расчеты" sheetId="1" r:id="rId1"/>
    <sheet name="Глюкоза" sheetId="2" r:id="rId2"/>
    <sheet name="Глюкометрия" sheetId="3" r:id="rId3"/>
    <sheet name="Масса крыс" sheetId="4" r:id="rId4"/>
    <sheet name="Размер ран" sheetId="5" r:id="rId5"/>
    <sheet name="Размер ран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3" l="1"/>
  <c r="L18" i="3"/>
  <c r="F23" i="5"/>
  <c r="D24" i="5"/>
  <c r="D23" i="5"/>
  <c r="D25" i="5"/>
  <c r="B24" i="5"/>
  <c r="B23" i="5"/>
  <c r="M100" i="1"/>
  <c r="N100" i="1" s="1"/>
  <c r="M98" i="1"/>
  <c r="M99" i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N99" i="1"/>
  <c r="N101" i="1"/>
  <c r="B6" i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N74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60" i="1"/>
  <c r="N60" i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/>
  <c r="M44" i="1"/>
  <c r="N44" i="1" s="1"/>
  <c r="M43" i="1"/>
  <c r="N43" i="1"/>
  <c r="M42" i="1"/>
  <c r="N42" i="1" s="1"/>
  <c r="M41" i="1"/>
  <c r="N41" i="1"/>
  <c r="M40" i="1"/>
  <c r="N40" i="1" s="1"/>
  <c r="M39" i="1"/>
  <c r="N39" i="1"/>
  <c r="N37" i="1"/>
  <c r="N38" i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M38" i="1"/>
  <c r="M21" i="1"/>
  <c r="N21" i="1" s="1"/>
  <c r="M22" i="1"/>
  <c r="N22" i="1" s="1"/>
  <c r="M23" i="1"/>
  <c r="N23" i="1" s="1"/>
  <c r="M19" i="1"/>
  <c r="N19" i="1" s="1"/>
  <c r="M20" i="1"/>
  <c r="N20" i="1" s="1"/>
  <c r="M18" i="1"/>
  <c r="N18" i="1"/>
  <c r="M17" i="1"/>
  <c r="N17" i="1" s="1"/>
  <c r="N10" i="1"/>
  <c r="N11" i="1"/>
  <c r="N12" i="1"/>
  <c r="N13" i="1"/>
  <c r="N14" i="1"/>
  <c r="N15" i="1"/>
  <c r="M16" i="1"/>
  <c r="N16" i="1" s="1"/>
  <c r="N3" i="1"/>
  <c r="M15" i="1"/>
  <c r="M14" i="1"/>
  <c r="M13" i="1"/>
  <c r="M12" i="1"/>
  <c r="M11" i="1"/>
  <c r="M10" i="1"/>
  <c r="M9" i="1"/>
  <c r="N9" i="1" s="1"/>
  <c r="M8" i="1"/>
  <c r="N8" i="1" s="1"/>
  <c r="M6" i="1"/>
  <c r="N6" i="1" s="1"/>
  <c r="M7" i="1"/>
  <c r="N7" i="1" s="1"/>
  <c r="M4" i="1"/>
  <c r="N4" i="1" s="1"/>
  <c r="M5" i="1"/>
  <c r="N5" i="1" s="1"/>
  <c r="M3" i="1"/>
  <c r="B17" i="2"/>
</calcChain>
</file>

<file path=xl/sharedStrings.xml><?xml version="1.0" encoding="utf-8"?>
<sst xmlns="http://schemas.openxmlformats.org/spreadsheetml/2006/main" count="164" uniqueCount="72">
  <si>
    <t>Дозировка</t>
  </si>
  <si>
    <t>мг/кг</t>
  </si>
  <si>
    <t>Концентрация</t>
  </si>
  <si>
    <t>мг/мл</t>
  </si>
  <si>
    <t>Объем раствора</t>
  </si>
  <si>
    <t>п/п</t>
  </si>
  <si>
    <t>До эксперимента</t>
  </si>
  <si>
    <t>После эксперимента</t>
  </si>
  <si>
    <t>Среднее</t>
  </si>
  <si>
    <t>№ п/п</t>
  </si>
  <si>
    <t>Масса крысы</t>
  </si>
  <si>
    <t>Округленные объемы</t>
  </si>
  <si>
    <t>STZ+</t>
  </si>
  <si>
    <t>STZ-</t>
  </si>
  <si>
    <t>Расчет аллоксана</t>
  </si>
  <si>
    <t>Количество животных</t>
  </si>
  <si>
    <t>средний вес</t>
  </si>
  <si>
    <t>13.10.2023, г</t>
  </si>
  <si>
    <t>13.10.2023, STZ+</t>
  </si>
  <si>
    <t>13.10.2023,  STZ-</t>
  </si>
  <si>
    <t>Расчет на 20.10</t>
  </si>
  <si>
    <t>Не смоделировался</t>
  </si>
  <si>
    <t>До STZ</t>
  </si>
  <si>
    <t>20.10.2023, STZ+</t>
  </si>
  <si>
    <t>20.10.2023,  STZ-</t>
  </si>
  <si>
    <t>20.10.2023,  STZ+2</t>
  </si>
  <si>
    <t>№</t>
  </si>
  <si>
    <t xml:space="preserve"> </t>
  </si>
  <si>
    <t>Столбец1</t>
  </si>
  <si>
    <t>Буквенная кодировка</t>
  </si>
  <si>
    <t>А</t>
  </si>
  <si>
    <t>Б</t>
  </si>
  <si>
    <t>В</t>
  </si>
  <si>
    <t>Г</t>
  </si>
  <si>
    <t>Д</t>
  </si>
  <si>
    <t xml:space="preserve">В </t>
  </si>
  <si>
    <t>Е</t>
  </si>
  <si>
    <t>Срок</t>
  </si>
  <si>
    <t>№1 п/п</t>
  </si>
  <si>
    <t>№ 2 п/п</t>
  </si>
  <si>
    <t>№3 п/п</t>
  </si>
  <si>
    <t>№4 п/п</t>
  </si>
  <si>
    <t>Контроль (здоровые), мм</t>
  </si>
  <si>
    <t>Контроль (СД), мм</t>
  </si>
  <si>
    <t>Опыт гель, мм</t>
  </si>
  <si>
    <t>Опыт гель + НВГ, мм</t>
  </si>
  <si>
    <t>Расчеты</t>
  </si>
  <si>
    <t>Средняя здоровый контроль</t>
  </si>
  <si>
    <t>мм</t>
  </si>
  <si>
    <t>Средняя диабет контроль</t>
  </si>
  <si>
    <t>Средняя опыт гель</t>
  </si>
  <si>
    <t>Группа</t>
  </si>
  <si>
    <t>Буквенный код</t>
  </si>
  <si>
    <t>СДК- 7 сут</t>
  </si>
  <si>
    <t>СДК- 14 сут</t>
  </si>
  <si>
    <t>СДК - 21 сут</t>
  </si>
  <si>
    <t>Размер раны, мм</t>
  </si>
  <si>
    <t>СДК+ 7 суток</t>
  </si>
  <si>
    <t>СДК+ 14 суток</t>
  </si>
  <si>
    <t>Умерла</t>
  </si>
  <si>
    <t>СДК+ 21 суток</t>
  </si>
  <si>
    <t>ГКЦ 7 суток</t>
  </si>
  <si>
    <t>ГКЦ 14 суток</t>
  </si>
  <si>
    <t>ГКЦ 21 суток</t>
  </si>
  <si>
    <t>ГОЦ 7 суток</t>
  </si>
  <si>
    <t>ГОЦ 14 суток</t>
  </si>
  <si>
    <t>ГОЦ 21 суток</t>
  </si>
  <si>
    <t>Контроль глюкозы вывод 7 сутки</t>
  </si>
  <si>
    <t>СДК-</t>
  </si>
  <si>
    <t>СДК+</t>
  </si>
  <si>
    <t>ГКЦ</t>
  </si>
  <si>
    <t>ГОЦ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</si>
</sst>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496C5-2EBF-4D10-A4BE-C887693833A6}" name="Таблица1" displayName="Таблица1" ref="K2:N127" totalsRowShown="0">
  <autoFilter ref="K2:N127" xr:uid="{325496C5-2EBF-4D10-A4BE-C887693833A6}"/>
  <tableColumns count="4">
    <tableColumn id="1" xr3:uid="{C34BD299-BC36-4623-9B66-643651DF07F8}" name="№ п/п"/>
    <tableColumn id="2" xr3:uid="{97A43C9C-EB4B-4870-9205-A81A032EE9B7}" name="Масса крысы"/>
    <tableColumn id="3" xr3:uid="{DB1DC230-25BA-4F35-85FB-F843F40C8B61}" name="Объем раствора">
      <calculatedColumnFormula>$B$2*L3/$B$3</calculatedColumnFormula>
    </tableColumn>
    <tableColumn id="4" xr3:uid="{2A2E2CD9-D8D7-445F-A110-2A1FF78CEC50}" name="Округленные объемы">
      <calculatedColumnFormula>ROUND(M3,2)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215EA9-8935-4825-989E-E1E9682B147E}" name="Таблица3" displayName="Таблица3" ref="K2:O18" totalsRowCount="1">
  <autoFilter ref="K2:O17" xr:uid="{17215EA9-8935-4825-989E-E1E9682B147E}"/>
  <tableColumns count="5">
    <tableColumn id="1" xr3:uid="{A0273CA3-76B1-4EFE-AF0B-9E40D3EAF1E0}" name="№"/>
    <tableColumn id="2" xr3:uid="{3F6DE851-2989-4D78-9FCF-671DE5E40D89}" name="СДК-" totalsRowFunction="custom" dataDxfId="7" totalsRowDxfId="3">
      <totalsRowFormula>AVERAGE(Таблица3[СДК+])</totalsRowFormula>
    </tableColumn>
    <tableColumn id="3" xr3:uid="{995DC5B2-D87B-4EEB-BFEA-364623BFFC69}" name="СДК+" dataDxfId="6" totalsRowDxfId="2"/>
    <tableColumn id="4" xr3:uid="{7FB5B021-873A-40EB-80FC-490303AA33DC}" name="ГКЦ" dataDxfId="5" totalsRowDxfId="1"/>
    <tableColumn id="5" xr3:uid="{3C892AE5-E1E5-4BDC-ABCA-445B167E4DCB}" name="ГОЦ" dataDxfId="4" totalsRow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A5307-EA30-492F-886C-EA85FEBC6569}" name="Таблица2" displayName="Таблица2" ref="A1:J19" totalsRowShown="0">
  <autoFilter ref="A1:J19" xr:uid="{36BA5307-EA30-492F-886C-EA85FEBC6569}">
    <filterColumn colId="0">
      <filters>
        <filter val="Б"/>
      </filters>
    </filterColumn>
  </autoFilter>
  <tableColumns count="10">
    <tableColumn id="6" xr3:uid="{8F0F3694-B036-421F-884B-695807B9E82C}" name="Буквенная кодировка"/>
    <tableColumn id="11" xr3:uid="{06C5E6D8-1826-4157-BE40-50AB502FC174}" name="Срок"/>
    <tableColumn id="12" xr3:uid="{4C4E9B9E-DC3B-4AFD-A1E7-A9A6CDB89EE2}" name="№1 п/п"/>
    <tableColumn id="2" xr3:uid="{00ED8158-9C7E-491C-8A5F-4666332947B5}" name="Контроль (здоровые), мм"/>
    <tableColumn id="8" xr3:uid="{BC18ED5E-0EAC-4539-9E2E-B355B930A577}" name="№ 2 п/п"/>
    <tableColumn id="3" xr3:uid="{A3AB2C93-9723-4F72-A785-93102EC20FF6}" name="Контроль (СД), мм"/>
    <tableColumn id="9" xr3:uid="{AE0713BF-E8E9-4BC4-B10F-E51CCA2BEC31}" name="№3 п/п"/>
    <tableColumn id="4" xr3:uid="{B2464C81-949B-4F79-9184-DE01F7407A8C}" name="Опыт гель, мм"/>
    <tableColumn id="10" xr3:uid="{DE6E0516-1508-4444-BD90-7941702FC9AB}" name="№4 п/п"/>
    <tableColumn id="5" xr3:uid="{0FB8F818-F89D-4443-86D8-DF5B16BE6FA9}" name="Опыт гель + НВГ, мм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12A431-3FD1-4D81-B7B3-4FE00CEADE26}" name="Таблица4" displayName="Таблица4" ref="A1:E73" totalsRowShown="0">
  <autoFilter ref="A1:E73" xr:uid="{5812A431-3FD1-4D81-B7B3-4FE00CEADE26}"/>
  <tableColumns count="5">
    <tableColumn id="1" xr3:uid="{32F5538C-215E-4022-8E87-9BF9F50D3CDF}" name="№"/>
    <tableColumn id="2" xr3:uid="{EA315051-15FF-4308-AEC4-DC3DC7F15C70}" name="Группа"/>
    <tableColumn id="3" xr3:uid="{E2D9E7D5-8667-4E13-A3E5-BC8857E9310C}" name="Буквенный код"/>
    <tableColumn id="4" xr3:uid="{2CE06A76-2953-48EC-8626-B9BEE3EFEC56}" name="Размер раны, мм"/>
    <tableColumn id="5" xr3:uid="{0052F66E-9F1D-4152-93DE-96D916F8B541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opLeftCell="C1" workbookViewId="0">
      <selection activeCell="M100" sqref="M100"/>
    </sheetView>
  </sheetViews>
  <sheetFormatPr defaultRowHeight="14.4" x14ac:dyDescent="0.3"/>
  <cols>
    <col min="1" max="1" width="23.5546875" customWidth="1"/>
    <col min="2" max="2" width="22.109375" customWidth="1"/>
    <col min="3" max="3" width="21.109375" customWidth="1"/>
    <col min="4" max="4" width="18.109375" customWidth="1"/>
    <col min="5" max="5" width="16.5546875" customWidth="1"/>
    <col min="6" max="6" width="19.109375" customWidth="1"/>
    <col min="9" max="9" width="10.44140625" customWidth="1"/>
    <col min="10" max="10" width="15.5546875" customWidth="1"/>
    <col min="11" max="11" width="20.44140625" customWidth="1"/>
    <col min="12" max="12" width="17.6640625" customWidth="1"/>
    <col min="13" max="13" width="17" customWidth="1"/>
    <col min="14" max="14" width="21.6640625" customWidth="1"/>
  </cols>
  <sheetData>
    <row r="1" spans="1:14" ht="15" thickBot="1" x14ac:dyDescent="0.35"/>
    <row r="2" spans="1:14" x14ac:dyDescent="0.3">
      <c r="A2" s="1" t="s">
        <v>0</v>
      </c>
      <c r="B2" s="2">
        <v>50</v>
      </c>
      <c r="C2" s="3" t="s">
        <v>1</v>
      </c>
      <c r="K2" t="s">
        <v>9</v>
      </c>
      <c r="L2" s="7" t="s">
        <v>10</v>
      </c>
      <c r="M2" t="s">
        <v>4</v>
      </c>
      <c r="N2" t="s">
        <v>11</v>
      </c>
    </row>
    <row r="3" spans="1:14" ht="15" thickBot="1" x14ac:dyDescent="0.35">
      <c r="A3" s="4" t="s">
        <v>2</v>
      </c>
      <c r="B3" s="5">
        <v>16</v>
      </c>
      <c r="C3" s="6" t="s">
        <v>3</v>
      </c>
      <c r="K3">
        <v>1</v>
      </c>
      <c r="L3">
        <v>0.23</v>
      </c>
      <c r="M3">
        <f>$B$2*L3/$B$3</f>
        <v>0.71875</v>
      </c>
      <c r="N3">
        <f>ROUND(M3,2)</f>
        <v>0.72</v>
      </c>
    </row>
    <row r="4" spans="1:14" x14ac:dyDescent="0.3">
      <c r="K4">
        <v>2</v>
      </c>
      <c r="L4">
        <v>0.22</v>
      </c>
      <c r="M4">
        <f t="shared" ref="M4:M67" si="0">$B$2*L4/$B$3</f>
        <v>0.6875</v>
      </c>
      <c r="N4">
        <f t="shared" ref="N4:N67" si="1">ROUND(M4,2)</f>
        <v>0.69</v>
      </c>
    </row>
    <row r="5" spans="1:14" x14ac:dyDescent="0.3">
      <c r="B5" t="s">
        <v>14</v>
      </c>
      <c r="C5" t="s">
        <v>15</v>
      </c>
      <c r="D5" t="s">
        <v>0</v>
      </c>
      <c r="E5" t="s">
        <v>16</v>
      </c>
      <c r="K5">
        <v>3</v>
      </c>
      <c r="L5">
        <v>0.224</v>
      </c>
      <c r="M5">
        <f t="shared" si="0"/>
        <v>0.70000000000000007</v>
      </c>
      <c r="N5">
        <f t="shared" si="1"/>
        <v>0.7</v>
      </c>
    </row>
    <row r="6" spans="1:14" x14ac:dyDescent="0.3">
      <c r="B6">
        <f>D6*E6*C6</f>
        <v>540</v>
      </c>
      <c r="C6">
        <v>18</v>
      </c>
      <c r="D6">
        <v>150</v>
      </c>
      <c r="E6">
        <v>0.2</v>
      </c>
      <c r="K6">
        <v>4</v>
      </c>
      <c r="L6">
        <v>0.23499999999999999</v>
      </c>
      <c r="M6">
        <f t="shared" si="0"/>
        <v>0.734375</v>
      </c>
      <c r="N6">
        <f t="shared" si="1"/>
        <v>0.73</v>
      </c>
    </row>
    <row r="7" spans="1:14" x14ac:dyDescent="0.3">
      <c r="K7">
        <v>5</v>
      </c>
      <c r="L7">
        <v>0.22800000000000001</v>
      </c>
      <c r="M7">
        <f t="shared" si="0"/>
        <v>0.71250000000000002</v>
      </c>
      <c r="N7">
        <f t="shared" si="1"/>
        <v>0.71</v>
      </c>
    </row>
    <row r="8" spans="1:14" x14ac:dyDescent="0.3">
      <c r="K8">
        <v>6</v>
      </c>
      <c r="L8">
        <v>0.23</v>
      </c>
      <c r="M8">
        <f t="shared" si="0"/>
        <v>0.71875</v>
      </c>
      <c r="N8">
        <f t="shared" si="1"/>
        <v>0.72</v>
      </c>
    </row>
    <row r="9" spans="1:14" x14ac:dyDescent="0.3">
      <c r="K9">
        <v>7</v>
      </c>
      <c r="L9">
        <v>0.2</v>
      </c>
      <c r="M9">
        <f t="shared" si="0"/>
        <v>0.625</v>
      </c>
      <c r="N9">
        <f t="shared" si="1"/>
        <v>0.63</v>
      </c>
    </row>
    <row r="10" spans="1:14" x14ac:dyDescent="0.3">
      <c r="K10">
        <v>8</v>
      </c>
      <c r="L10">
        <v>0.18</v>
      </c>
      <c r="M10">
        <f t="shared" si="0"/>
        <v>0.5625</v>
      </c>
      <c r="N10">
        <f t="shared" si="1"/>
        <v>0.56000000000000005</v>
      </c>
    </row>
    <row r="11" spans="1:14" x14ac:dyDescent="0.3">
      <c r="K11">
        <v>9</v>
      </c>
      <c r="L11">
        <v>0.22500000000000001</v>
      </c>
      <c r="M11">
        <f t="shared" si="0"/>
        <v>0.703125</v>
      </c>
      <c r="N11">
        <f t="shared" si="1"/>
        <v>0.7</v>
      </c>
    </row>
    <row r="12" spans="1:14" x14ac:dyDescent="0.3">
      <c r="K12">
        <v>10</v>
      </c>
      <c r="L12">
        <v>0.20300000000000001</v>
      </c>
      <c r="M12">
        <f t="shared" si="0"/>
        <v>0.63437500000000002</v>
      </c>
      <c r="N12">
        <f t="shared" si="1"/>
        <v>0.63</v>
      </c>
    </row>
    <row r="13" spans="1:14" x14ac:dyDescent="0.3">
      <c r="K13">
        <v>11</v>
      </c>
      <c r="L13">
        <v>0.22</v>
      </c>
      <c r="M13">
        <f t="shared" si="0"/>
        <v>0.6875</v>
      </c>
      <c r="N13">
        <f t="shared" si="1"/>
        <v>0.69</v>
      </c>
    </row>
    <row r="14" spans="1:14" x14ac:dyDescent="0.3">
      <c r="K14">
        <v>12</v>
      </c>
      <c r="L14">
        <v>0.20499999999999999</v>
      </c>
      <c r="M14">
        <f t="shared" si="0"/>
        <v>0.640625</v>
      </c>
      <c r="N14">
        <f t="shared" si="1"/>
        <v>0.64</v>
      </c>
    </row>
    <row r="15" spans="1:14" x14ac:dyDescent="0.3">
      <c r="K15">
        <v>13</v>
      </c>
      <c r="L15">
        <v>0.23</v>
      </c>
      <c r="M15">
        <f t="shared" si="0"/>
        <v>0.71875</v>
      </c>
      <c r="N15">
        <f t="shared" si="1"/>
        <v>0.72</v>
      </c>
    </row>
    <row r="16" spans="1:14" x14ac:dyDescent="0.3">
      <c r="K16">
        <v>14</v>
      </c>
      <c r="L16">
        <v>0.19500000000000001</v>
      </c>
      <c r="M16">
        <f t="shared" si="0"/>
        <v>0.609375</v>
      </c>
      <c r="N16">
        <f t="shared" si="1"/>
        <v>0.61</v>
      </c>
    </row>
    <row r="17" spans="11:14" x14ac:dyDescent="0.3">
      <c r="K17">
        <v>15</v>
      </c>
      <c r="L17">
        <v>0.16</v>
      </c>
      <c r="M17">
        <f t="shared" si="0"/>
        <v>0.5</v>
      </c>
      <c r="N17">
        <f t="shared" si="1"/>
        <v>0.5</v>
      </c>
    </row>
    <row r="18" spans="11:14" x14ac:dyDescent="0.3">
      <c r="K18">
        <v>16</v>
      </c>
      <c r="L18">
        <v>0.23</v>
      </c>
      <c r="M18">
        <f t="shared" si="0"/>
        <v>0.71875</v>
      </c>
      <c r="N18">
        <f t="shared" si="1"/>
        <v>0.72</v>
      </c>
    </row>
    <row r="19" spans="11:14" x14ac:dyDescent="0.3">
      <c r="K19">
        <v>17</v>
      </c>
      <c r="L19">
        <v>0.19500000000000001</v>
      </c>
      <c r="M19">
        <f t="shared" si="0"/>
        <v>0.609375</v>
      </c>
      <c r="N19">
        <f t="shared" si="1"/>
        <v>0.61</v>
      </c>
    </row>
    <row r="20" spans="11:14" x14ac:dyDescent="0.3">
      <c r="K20">
        <v>18</v>
      </c>
      <c r="L20">
        <v>0.2</v>
      </c>
      <c r="M20">
        <f t="shared" si="0"/>
        <v>0.625</v>
      </c>
      <c r="N20">
        <f t="shared" si="1"/>
        <v>0.63</v>
      </c>
    </row>
    <row r="21" spans="11:14" x14ac:dyDescent="0.3">
      <c r="K21">
        <v>19</v>
      </c>
      <c r="L21">
        <v>0.2</v>
      </c>
      <c r="M21">
        <f>$B$2*L21/$B$3</f>
        <v>0.625</v>
      </c>
      <c r="N21">
        <f t="shared" si="1"/>
        <v>0.63</v>
      </c>
    </row>
    <row r="22" spans="11:14" x14ac:dyDescent="0.3">
      <c r="K22">
        <v>20</v>
      </c>
      <c r="L22">
        <v>0.24</v>
      </c>
      <c r="M22">
        <f t="shared" si="0"/>
        <v>0.75</v>
      </c>
      <c r="N22">
        <f t="shared" si="1"/>
        <v>0.75</v>
      </c>
    </row>
    <row r="23" spans="11:14" x14ac:dyDescent="0.3">
      <c r="K23">
        <v>21</v>
      </c>
      <c r="L23">
        <v>0.22</v>
      </c>
      <c r="M23">
        <f t="shared" si="0"/>
        <v>0.6875</v>
      </c>
      <c r="N23">
        <f t="shared" si="1"/>
        <v>0.69</v>
      </c>
    </row>
    <row r="24" spans="11:14" x14ac:dyDescent="0.3">
      <c r="K24">
        <v>22</v>
      </c>
      <c r="L24">
        <v>0.245</v>
      </c>
      <c r="M24">
        <f t="shared" si="0"/>
        <v>0.765625</v>
      </c>
      <c r="N24">
        <f t="shared" si="1"/>
        <v>0.77</v>
      </c>
    </row>
    <row r="25" spans="11:14" x14ac:dyDescent="0.3">
      <c r="K25">
        <v>23</v>
      </c>
      <c r="L25">
        <v>0.21</v>
      </c>
      <c r="M25">
        <f t="shared" si="0"/>
        <v>0.65625</v>
      </c>
      <c r="N25">
        <f t="shared" si="1"/>
        <v>0.66</v>
      </c>
    </row>
    <row r="26" spans="11:14" x14ac:dyDescent="0.3">
      <c r="K26">
        <v>24</v>
      </c>
      <c r="L26">
        <v>0.22500000000000001</v>
      </c>
      <c r="M26">
        <f t="shared" si="0"/>
        <v>0.703125</v>
      </c>
      <c r="N26">
        <f t="shared" si="1"/>
        <v>0.7</v>
      </c>
    </row>
    <row r="27" spans="11:14" x14ac:dyDescent="0.3">
      <c r="K27">
        <v>25</v>
      </c>
      <c r="L27">
        <v>0.25</v>
      </c>
      <c r="M27">
        <f t="shared" si="0"/>
        <v>0.78125</v>
      </c>
      <c r="N27">
        <f t="shared" si="1"/>
        <v>0.78</v>
      </c>
    </row>
    <row r="28" spans="11:14" x14ac:dyDescent="0.3">
      <c r="K28">
        <v>26</v>
      </c>
      <c r="L28">
        <v>0.21</v>
      </c>
      <c r="M28">
        <f t="shared" si="0"/>
        <v>0.65625</v>
      </c>
      <c r="N28">
        <f t="shared" si="1"/>
        <v>0.66</v>
      </c>
    </row>
    <row r="29" spans="11:14" x14ac:dyDescent="0.3">
      <c r="K29">
        <v>27</v>
      </c>
      <c r="L29">
        <v>0.20499999999999999</v>
      </c>
      <c r="M29">
        <f t="shared" si="0"/>
        <v>0.640625</v>
      </c>
      <c r="N29">
        <f t="shared" si="1"/>
        <v>0.64</v>
      </c>
    </row>
    <row r="30" spans="11:14" x14ac:dyDescent="0.3">
      <c r="K30">
        <v>28</v>
      </c>
      <c r="L30">
        <v>0.245</v>
      </c>
      <c r="M30">
        <f t="shared" si="0"/>
        <v>0.765625</v>
      </c>
      <c r="N30">
        <f t="shared" si="1"/>
        <v>0.77</v>
      </c>
    </row>
    <row r="31" spans="11:14" x14ac:dyDescent="0.3">
      <c r="K31">
        <v>29</v>
      </c>
      <c r="L31">
        <v>0.21</v>
      </c>
      <c r="M31">
        <f t="shared" si="0"/>
        <v>0.65625</v>
      </c>
      <c r="N31">
        <f t="shared" si="1"/>
        <v>0.66</v>
      </c>
    </row>
    <row r="32" spans="11:14" x14ac:dyDescent="0.3">
      <c r="K32">
        <v>30</v>
      </c>
      <c r="L32">
        <v>0.26500000000000001</v>
      </c>
      <c r="M32">
        <f t="shared" si="0"/>
        <v>0.828125</v>
      </c>
      <c r="N32">
        <f t="shared" si="1"/>
        <v>0.83</v>
      </c>
    </row>
    <row r="33" spans="11:14" x14ac:dyDescent="0.3">
      <c r="K33">
        <v>31</v>
      </c>
      <c r="L33">
        <v>0.22</v>
      </c>
      <c r="M33">
        <f t="shared" si="0"/>
        <v>0.6875</v>
      </c>
      <c r="N33">
        <f t="shared" si="1"/>
        <v>0.69</v>
      </c>
    </row>
    <row r="34" spans="11:14" x14ac:dyDescent="0.3">
      <c r="K34">
        <v>32</v>
      </c>
      <c r="L34">
        <v>0.22</v>
      </c>
      <c r="M34">
        <f t="shared" si="0"/>
        <v>0.6875</v>
      </c>
      <c r="N34">
        <f t="shared" si="1"/>
        <v>0.69</v>
      </c>
    </row>
    <row r="35" spans="11:14" x14ac:dyDescent="0.3">
      <c r="K35">
        <v>33</v>
      </c>
      <c r="L35">
        <v>0.23499999999999999</v>
      </c>
      <c r="M35">
        <f t="shared" si="0"/>
        <v>0.734375</v>
      </c>
      <c r="N35">
        <f t="shared" si="1"/>
        <v>0.73</v>
      </c>
    </row>
    <row r="36" spans="11:14" x14ac:dyDescent="0.3">
      <c r="K36">
        <v>34</v>
      </c>
      <c r="L36">
        <v>0.23</v>
      </c>
      <c r="M36">
        <f t="shared" si="0"/>
        <v>0.71875</v>
      </c>
      <c r="N36">
        <f t="shared" si="1"/>
        <v>0.72</v>
      </c>
    </row>
    <row r="37" spans="11:14" x14ac:dyDescent="0.3">
      <c r="K37">
        <v>35</v>
      </c>
      <c r="L37">
        <v>0.215</v>
      </c>
      <c r="M37">
        <f t="shared" si="0"/>
        <v>0.671875</v>
      </c>
      <c r="N37">
        <f t="shared" si="1"/>
        <v>0.67</v>
      </c>
    </row>
    <row r="38" spans="11:14" x14ac:dyDescent="0.3">
      <c r="K38">
        <v>36</v>
      </c>
      <c r="L38">
        <v>0.21</v>
      </c>
      <c r="M38">
        <f t="shared" si="0"/>
        <v>0.65625</v>
      </c>
      <c r="N38">
        <f t="shared" si="1"/>
        <v>0.66</v>
      </c>
    </row>
    <row r="39" spans="11:14" x14ac:dyDescent="0.3">
      <c r="K39">
        <v>37</v>
      </c>
      <c r="L39">
        <v>0.24</v>
      </c>
      <c r="M39">
        <f t="shared" si="0"/>
        <v>0.75</v>
      </c>
      <c r="N39">
        <f t="shared" si="1"/>
        <v>0.75</v>
      </c>
    </row>
    <row r="40" spans="11:14" x14ac:dyDescent="0.3">
      <c r="K40">
        <v>38</v>
      </c>
      <c r="L40">
        <v>0.22500000000000001</v>
      </c>
      <c r="M40">
        <f t="shared" si="0"/>
        <v>0.703125</v>
      </c>
      <c r="N40">
        <f t="shared" si="1"/>
        <v>0.7</v>
      </c>
    </row>
    <row r="41" spans="11:14" x14ac:dyDescent="0.3">
      <c r="K41">
        <v>39</v>
      </c>
      <c r="L41">
        <v>0.21</v>
      </c>
      <c r="M41">
        <f t="shared" si="0"/>
        <v>0.65625</v>
      </c>
      <c r="N41">
        <f t="shared" si="1"/>
        <v>0.66</v>
      </c>
    </row>
    <row r="42" spans="11:14" x14ac:dyDescent="0.3">
      <c r="K42">
        <v>40</v>
      </c>
      <c r="L42">
        <v>0.2</v>
      </c>
      <c r="M42">
        <f t="shared" si="0"/>
        <v>0.625</v>
      </c>
      <c r="N42">
        <f t="shared" si="1"/>
        <v>0.63</v>
      </c>
    </row>
    <row r="43" spans="11:14" x14ac:dyDescent="0.3">
      <c r="K43">
        <v>41</v>
      </c>
      <c r="L43">
        <v>0.21</v>
      </c>
      <c r="M43">
        <f t="shared" si="0"/>
        <v>0.65625</v>
      </c>
      <c r="N43">
        <f t="shared" si="1"/>
        <v>0.66</v>
      </c>
    </row>
    <row r="44" spans="11:14" x14ac:dyDescent="0.3">
      <c r="K44">
        <v>42</v>
      </c>
      <c r="L44">
        <v>0.22</v>
      </c>
      <c r="M44">
        <f t="shared" si="0"/>
        <v>0.6875</v>
      </c>
      <c r="N44">
        <f t="shared" si="1"/>
        <v>0.69</v>
      </c>
    </row>
    <row r="45" spans="11:14" x14ac:dyDescent="0.3">
      <c r="K45">
        <v>43</v>
      </c>
      <c r="L45">
        <v>0.2</v>
      </c>
      <c r="M45">
        <f t="shared" si="0"/>
        <v>0.625</v>
      </c>
      <c r="N45">
        <f t="shared" si="1"/>
        <v>0.63</v>
      </c>
    </row>
    <row r="46" spans="11:14" x14ac:dyDescent="0.3">
      <c r="K46">
        <v>44</v>
      </c>
      <c r="L46">
        <v>0.215</v>
      </c>
      <c r="M46">
        <f t="shared" si="0"/>
        <v>0.671875</v>
      </c>
      <c r="N46">
        <f t="shared" si="1"/>
        <v>0.67</v>
      </c>
    </row>
    <row r="47" spans="11:14" x14ac:dyDescent="0.3">
      <c r="K47">
        <v>45</v>
      </c>
      <c r="L47">
        <v>0.21</v>
      </c>
      <c r="M47">
        <f t="shared" si="0"/>
        <v>0.65625</v>
      </c>
      <c r="N47">
        <f t="shared" si="1"/>
        <v>0.66</v>
      </c>
    </row>
    <row r="48" spans="11:14" x14ac:dyDescent="0.3">
      <c r="K48">
        <v>46</v>
      </c>
      <c r="L48">
        <v>0.21</v>
      </c>
      <c r="M48">
        <f t="shared" si="0"/>
        <v>0.65625</v>
      </c>
      <c r="N48">
        <f t="shared" si="1"/>
        <v>0.66</v>
      </c>
    </row>
    <row r="49" spans="11:14" x14ac:dyDescent="0.3">
      <c r="K49">
        <v>47</v>
      </c>
      <c r="L49">
        <v>0.24</v>
      </c>
      <c r="M49">
        <f t="shared" si="0"/>
        <v>0.75</v>
      </c>
      <c r="N49">
        <f t="shared" si="1"/>
        <v>0.75</v>
      </c>
    </row>
    <row r="50" spans="11:14" x14ac:dyDescent="0.3">
      <c r="K50">
        <v>48</v>
      </c>
      <c r="L50">
        <v>0.23</v>
      </c>
      <c r="M50">
        <f t="shared" si="0"/>
        <v>0.71875</v>
      </c>
      <c r="N50">
        <f t="shared" si="1"/>
        <v>0.72</v>
      </c>
    </row>
    <row r="51" spans="11:14" x14ac:dyDescent="0.3">
      <c r="K51">
        <v>49</v>
      </c>
      <c r="L51">
        <v>0.2</v>
      </c>
      <c r="M51">
        <f t="shared" si="0"/>
        <v>0.625</v>
      </c>
      <c r="N51">
        <f t="shared" si="1"/>
        <v>0.63</v>
      </c>
    </row>
    <row r="52" spans="11:14" x14ac:dyDescent="0.3">
      <c r="K52">
        <v>50</v>
      </c>
      <c r="L52">
        <v>0.23499999999999999</v>
      </c>
      <c r="M52">
        <f t="shared" si="0"/>
        <v>0.734375</v>
      </c>
      <c r="N52">
        <f t="shared" si="1"/>
        <v>0.73</v>
      </c>
    </row>
    <row r="53" spans="11:14" x14ac:dyDescent="0.3">
      <c r="K53">
        <v>51</v>
      </c>
      <c r="L53">
        <v>0.2</v>
      </c>
      <c r="M53">
        <f t="shared" si="0"/>
        <v>0.625</v>
      </c>
      <c r="N53">
        <f t="shared" si="1"/>
        <v>0.63</v>
      </c>
    </row>
    <row r="54" spans="11:14" x14ac:dyDescent="0.3">
      <c r="K54">
        <v>52</v>
      </c>
      <c r="L54">
        <v>0.23</v>
      </c>
      <c r="M54">
        <f t="shared" si="0"/>
        <v>0.71875</v>
      </c>
      <c r="N54">
        <f t="shared" si="1"/>
        <v>0.72</v>
      </c>
    </row>
    <row r="55" spans="11:14" x14ac:dyDescent="0.3">
      <c r="K55">
        <v>53</v>
      </c>
      <c r="L55">
        <v>0.23</v>
      </c>
      <c r="M55">
        <f t="shared" si="0"/>
        <v>0.71875</v>
      </c>
      <c r="N55">
        <f t="shared" si="1"/>
        <v>0.72</v>
      </c>
    </row>
    <row r="56" spans="11:14" x14ac:dyDescent="0.3">
      <c r="K56">
        <v>54</v>
      </c>
      <c r="L56">
        <v>0.23</v>
      </c>
      <c r="M56">
        <f t="shared" si="0"/>
        <v>0.71875</v>
      </c>
      <c r="N56">
        <f t="shared" si="1"/>
        <v>0.72</v>
      </c>
    </row>
    <row r="57" spans="11:14" x14ac:dyDescent="0.3">
      <c r="K57">
        <v>55</v>
      </c>
      <c r="L57">
        <v>0.22</v>
      </c>
      <c r="M57">
        <f t="shared" si="0"/>
        <v>0.6875</v>
      </c>
      <c r="N57">
        <f t="shared" si="1"/>
        <v>0.69</v>
      </c>
    </row>
    <row r="58" spans="11:14" x14ac:dyDescent="0.3">
      <c r="K58">
        <v>56</v>
      </c>
      <c r="L58">
        <v>0.215</v>
      </c>
      <c r="M58">
        <f t="shared" si="0"/>
        <v>0.671875</v>
      </c>
      <c r="N58">
        <f t="shared" si="1"/>
        <v>0.67</v>
      </c>
    </row>
    <row r="59" spans="11:14" x14ac:dyDescent="0.3">
      <c r="K59">
        <v>57</v>
      </c>
      <c r="L59">
        <v>0.22500000000000001</v>
      </c>
      <c r="M59">
        <f t="shared" si="0"/>
        <v>0.703125</v>
      </c>
      <c r="N59">
        <f t="shared" si="1"/>
        <v>0.7</v>
      </c>
    </row>
    <row r="60" spans="11:14" x14ac:dyDescent="0.3">
      <c r="K60">
        <v>58</v>
      </c>
      <c r="L60">
        <v>0.215</v>
      </c>
      <c r="M60">
        <f t="shared" si="0"/>
        <v>0.671875</v>
      </c>
      <c r="N60">
        <f t="shared" si="1"/>
        <v>0.67</v>
      </c>
    </row>
    <row r="61" spans="11:14" x14ac:dyDescent="0.3">
      <c r="K61">
        <v>59</v>
      </c>
      <c r="L61">
        <v>0.215</v>
      </c>
      <c r="M61">
        <f t="shared" si="0"/>
        <v>0.671875</v>
      </c>
      <c r="N61">
        <f t="shared" si="1"/>
        <v>0.67</v>
      </c>
    </row>
    <row r="62" spans="11:14" x14ac:dyDescent="0.3">
      <c r="K62">
        <v>60</v>
      </c>
      <c r="L62">
        <v>0.255</v>
      </c>
      <c r="M62">
        <f t="shared" si="0"/>
        <v>0.796875</v>
      </c>
      <c r="N62">
        <f t="shared" si="1"/>
        <v>0.8</v>
      </c>
    </row>
    <row r="63" spans="11:14" x14ac:dyDescent="0.3">
      <c r="K63">
        <v>61</v>
      </c>
      <c r="L63">
        <v>0.24</v>
      </c>
      <c r="M63">
        <f t="shared" si="0"/>
        <v>0.75</v>
      </c>
      <c r="N63">
        <f t="shared" si="1"/>
        <v>0.75</v>
      </c>
    </row>
    <row r="64" spans="11:14" x14ac:dyDescent="0.3">
      <c r="K64">
        <v>62</v>
      </c>
      <c r="L64">
        <v>0.19500000000000001</v>
      </c>
      <c r="M64">
        <f t="shared" si="0"/>
        <v>0.609375</v>
      </c>
      <c r="N64">
        <f t="shared" si="1"/>
        <v>0.61</v>
      </c>
    </row>
    <row r="65" spans="11:14" x14ac:dyDescent="0.3">
      <c r="K65">
        <v>63</v>
      </c>
      <c r="L65">
        <v>0.20499999999999999</v>
      </c>
      <c r="M65">
        <f t="shared" si="0"/>
        <v>0.640625</v>
      </c>
      <c r="N65">
        <f t="shared" si="1"/>
        <v>0.64</v>
      </c>
    </row>
    <row r="66" spans="11:14" x14ac:dyDescent="0.3">
      <c r="K66">
        <v>64</v>
      </c>
      <c r="L66">
        <v>0.22</v>
      </c>
      <c r="M66">
        <f t="shared" si="0"/>
        <v>0.6875</v>
      </c>
      <c r="N66">
        <f t="shared" si="1"/>
        <v>0.69</v>
      </c>
    </row>
    <row r="67" spans="11:14" x14ac:dyDescent="0.3">
      <c r="K67">
        <v>65</v>
      </c>
      <c r="L67">
        <v>0.23499999999999999</v>
      </c>
      <c r="M67">
        <f t="shared" si="0"/>
        <v>0.734375</v>
      </c>
      <c r="N67">
        <f t="shared" si="1"/>
        <v>0.73</v>
      </c>
    </row>
    <row r="68" spans="11:14" x14ac:dyDescent="0.3">
      <c r="K68">
        <v>66</v>
      </c>
      <c r="L68">
        <v>0.20899999999999999</v>
      </c>
      <c r="M68">
        <f t="shared" ref="M68:M98" si="2">$B$2*L68/$B$3</f>
        <v>0.65312499999999996</v>
      </c>
      <c r="N68">
        <f t="shared" ref="N68:N97" si="3">ROUND(M68,2)</f>
        <v>0.65</v>
      </c>
    </row>
    <row r="69" spans="11:14" x14ac:dyDescent="0.3">
      <c r="K69">
        <v>67</v>
      </c>
      <c r="L69">
        <v>0.245</v>
      </c>
      <c r="M69">
        <f t="shared" si="2"/>
        <v>0.765625</v>
      </c>
      <c r="N69">
        <f t="shared" si="3"/>
        <v>0.77</v>
      </c>
    </row>
    <row r="70" spans="11:14" x14ac:dyDescent="0.3">
      <c r="K70">
        <v>68</v>
      </c>
      <c r="L70">
        <v>0.21</v>
      </c>
      <c r="M70">
        <f t="shared" si="2"/>
        <v>0.65625</v>
      </c>
      <c r="N70">
        <f t="shared" si="3"/>
        <v>0.66</v>
      </c>
    </row>
    <row r="71" spans="11:14" x14ac:dyDescent="0.3">
      <c r="K71">
        <v>69</v>
      </c>
      <c r="L71">
        <v>0.20499999999999999</v>
      </c>
      <c r="M71">
        <f t="shared" si="2"/>
        <v>0.640625</v>
      </c>
      <c r="N71">
        <f t="shared" si="3"/>
        <v>0.64</v>
      </c>
    </row>
    <row r="72" spans="11:14" x14ac:dyDescent="0.3">
      <c r="K72">
        <v>70</v>
      </c>
      <c r="L72">
        <v>0.22</v>
      </c>
      <c r="M72">
        <f t="shared" si="2"/>
        <v>0.6875</v>
      </c>
      <c r="N72">
        <f t="shared" si="3"/>
        <v>0.69</v>
      </c>
    </row>
    <row r="73" spans="11:14" x14ac:dyDescent="0.3">
      <c r="K73">
        <v>71</v>
      </c>
      <c r="L73">
        <v>0.23</v>
      </c>
      <c r="M73">
        <f t="shared" si="2"/>
        <v>0.71875</v>
      </c>
      <c r="N73">
        <f t="shared" si="3"/>
        <v>0.72</v>
      </c>
    </row>
    <row r="74" spans="11:14" x14ac:dyDescent="0.3">
      <c r="K74">
        <v>72</v>
      </c>
      <c r="L74">
        <v>0.23499999999999999</v>
      </c>
      <c r="M74">
        <f t="shared" si="2"/>
        <v>0.734375</v>
      </c>
      <c r="N74">
        <f t="shared" si="3"/>
        <v>0.73</v>
      </c>
    </row>
    <row r="75" spans="11:14" x14ac:dyDescent="0.3">
      <c r="K75">
        <v>73</v>
      </c>
      <c r="L75">
        <v>0.20499999999999999</v>
      </c>
      <c r="M75">
        <f t="shared" si="2"/>
        <v>0.640625</v>
      </c>
      <c r="N75">
        <f t="shared" si="3"/>
        <v>0.64</v>
      </c>
    </row>
    <row r="76" spans="11:14" x14ac:dyDescent="0.3">
      <c r="K76">
        <v>74</v>
      </c>
      <c r="L76">
        <v>0.24</v>
      </c>
      <c r="M76">
        <f t="shared" si="2"/>
        <v>0.75</v>
      </c>
      <c r="N76">
        <f t="shared" si="3"/>
        <v>0.75</v>
      </c>
    </row>
    <row r="77" spans="11:14" x14ac:dyDescent="0.3">
      <c r="K77">
        <v>75</v>
      </c>
      <c r="L77">
        <v>0.22500000000000001</v>
      </c>
      <c r="M77">
        <f t="shared" si="2"/>
        <v>0.703125</v>
      </c>
      <c r="N77">
        <f t="shared" si="3"/>
        <v>0.7</v>
      </c>
    </row>
    <row r="78" spans="11:14" x14ac:dyDescent="0.3">
      <c r="K78">
        <v>76</v>
      </c>
      <c r="L78">
        <v>0.23499999999999999</v>
      </c>
      <c r="M78">
        <f t="shared" si="2"/>
        <v>0.734375</v>
      </c>
      <c r="N78">
        <f t="shared" si="3"/>
        <v>0.73</v>
      </c>
    </row>
    <row r="79" spans="11:14" x14ac:dyDescent="0.3">
      <c r="K79">
        <v>77</v>
      </c>
      <c r="L79">
        <v>0.22500000000000001</v>
      </c>
      <c r="M79">
        <f t="shared" si="2"/>
        <v>0.703125</v>
      </c>
      <c r="N79">
        <f t="shared" si="3"/>
        <v>0.7</v>
      </c>
    </row>
    <row r="80" spans="11:14" x14ac:dyDescent="0.3">
      <c r="K80">
        <v>78</v>
      </c>
      <c r="L80">
        <v>0.23</v>
      </c>
      <c r="M80">
        <f t="shared" si="2"/>
        <v>0.71875</v>
      </c>
      <c r="N80">
        <f t="shared" si="3"/>
        <v>0.72</v>
      </c>
    </row>
    <row r="81" spans="11:14" x14ac:dyDescent="0.3">
      <c r="K81">
        <v>79</v>
      </c>
      <c r="L81">
        <v>0.215</v>
      </c>
      <c r="M81">
        <f t="shared" si="2"/>
        <v>0.671875</v>
      </c>
      <c r="N81">
        <f t="shared" si="3"/>
        <v>0.67</v>
      </c>
    </row>
    <row r="82" spans="11:14" x14ac:dyDescent="0.3">
      <c r="K82">
        <v>80</v>
      </c>
      <c r="L82">
        <v>0.21</v>
      </c>
      <c r="M82">
        <f t="shared" si="2"/>
        <v>0.65625</v>
      </c>
      <c r="N82">
        <f t="shared" si="3"/>
        <v>0.66</v>
      </c>
    </row>
    <row r="83" spans="11:14" x14ac:dyDescent="0.3">
      <c r="K83">
        <v>81</v>
      </c>
      <c r="L83">
        <v>0.23</v>
      </c>
      <c r="M83">
        <f t="shared" si="2"/>
        <v>0.71875</v>
      </c>
      <c r="N83">
        <f t="shared" si="3"/>
        <v>0.72</v>
      </c>
    </row>
    <row r="84" spans="11:14" x14ac:dyDescent="0.3">
      <c r="K84">
        <v>82</v>
      </c>
      <c r="L84">
        <v>0.22</v>
      </c>
      <c r="M84">
        <f t="shared" si="2"/>
        <v>0.6875</v>
      </c>
      <c r="N84">
        <f t="shared" si="3"/>
        <v>0.69</v>
      </c>
    </row>
    <row r="85" spans="11:14" x14ac:dyDescent="0.3">
      <c r="K85">
        <v>83</v>
      </c>
      <c r="L85">
        <v>0.22</v>
      </c>
      <c r="M85">
        <f t="shared" si="2"/>
        <v>0.6875</v>
      </c>
      <c r="N85">
        <f t="shared" si="3"/>
        <v>0.69</v>
      </c>
    </row>
    <row r="86" spans="11:14" x14ac:dyDescent="0.3">
      <c r="K86">
        <v>84</v>
      </c>
      <c r="L86">
        <v>0.17499999999999999</v>
      </c>
      <c r="M86">
        <f t="shared" si="2"/>
        <v>0.546875</v>
      </c>
      <c r="N86">
        <f t="shared" si="3"/>
        <v>0.55000000000000004</v>
      </c>
    </row>
    <row r="87" spans="11:14" x14ac:dyDescent="0.3">
      <c r="K87">
        <v>85</v>
      </c>
      <c r="L87">
        <v>0.21</v>
      </c>
      <c r="M87">
        <f t="shared" si="2"/>
        <v>0.65625</v>
      </c>
      <c r="N87">
        <f t="shared" si="3"/>
        <v>0.66</v>
      </c>
    </row>
    <row r="88" spans="11:14" x14ac:dyDescent="0.3">
      <c r="K88">
        <v>86</v>
      </c>
      <c r="L88">
        <v>0.215</v>
      </c>
      <c r="M88">
        <f t="shared" si="2"/>
        <v>0.671875</v>
      </c>
      <c r="N88">
        <f t="shared" si="3"/>
        <v>0.67</v>
      </c>
    </row>
    <row r="89" spans="11:14" x14ac:dyDescent="0.3">
      <c r="K89">
        <v>87</v>
      </c>
      <c r="L89">
        <v>0.24</v>
      </c>
      <c r="M89">
        <f t="shared" si="2"/>
        <v>0.75</v>
      </c>
      <c r="N89">
        <f t="shared" si="3"/>
        <v>0.75</v>
      </c>
    </row>
    <row r="90" spans="11:14" x14ac:dyDescent="0.3">
      <c r="K90">
        <v>88</v>
      </c>
      <c r="L90">
        <v>0.20499999999999999</v>
      </c>
      <c r="M90">
        <f t="shared" si="2"/>
        <v>0.640625</v>
      </c>
      <c r="N90">
        <f t="shared" si="3"/>
        <v>0.64</v>
      </c>
    </row>
    <row r="91" spans="11:14" x14ac:dyDescent="0.3">
      <c r="K91">
        <v>89</v>
      </c>
      <c r="L91">
        <v>0.215</v>
      </c>
      <c r="M91">
        <f t="shared" si="2"/>
        <v>0.671875</v>
      </c>
      <c r="N91">
        <f t="shared" si="3"/>
        <v>0.67</v>
      </c>
    </row>
    <row r="92" spans="11:14" x14ac:dyDescent="0.3">
      <c r="K92">
        <v>90</v>
      </c>
      <c r="L92">
        <v>0.23</v>
      </c>
      <c r="M92">
        <f t="shared" si="2"/>
        <v>0.71875</v>
      </c>
      <c r="N92">
        <f t="shared" si="3"/>
        <v>0.72</v>
      </c>
    </row>
    <row r="93" spans="11:14" x14ac:dyDescent="0.3">
      <c r="K93">
        <v>91</v>
      </c>
      <c r="L93">
        <v>0.215</v>
      </c>
      <c r="M93">
        <f t="shared" si="2"/>
        <v>0.671875</v>
      </c>
      <c r="N93">
        <f t="shared" si="3"/>
        <v>0.67</v>
      </c>
    </row>
    <row r="94" spans="11:14" x14ac:dyDescent="0.3">
      <c r="K94">
        <v>92</v>
      </c>
      <c r="L94">
        <v>0.20499999999999999</v>
      </c>
      <c r="M94">
        <f t="shared" si="2"/>
        <v>0.640625</v>
      </c>
      <c r="N94">
        <f t="shared" si="3"/>
        <v>0.64</v>
      </c>
    </row>
    <row r="95" spans="11:14" x14ac:dyDescent="0.3">
      <c r="K95">
        <v>93</v>
      </c>
      <c r="L95">
        <v>0.26</v>
      </c>
      <c r="M95">
        <f t="shared" si="2"/>
        <v>0.8125</v>
      </c>
      <c r="N95">
        <f t="shared" si="3"/>
        <v>0.81</v>
      </c>
    </row>
    <row r="96" spans="11:14" x14ac:dyDescent="0.3">
      <c r="K96">
        <v>94</v>
      </c>
      <c r="L96">
        <v>0.255</v>
      </c>
      <c r="M96">
        <f t="shared" si="2"/>
        <v>0.796875</v>
      </c>
      <c r="N96">
        <f t="shared" si="3"/>
        <v>0.8</v>
      </c>
    </row>
    <row r="97" spans="11:14" x14ac:dyDescent="0.3">
      <c r="K97">
        <v>95</v>
      </c>
      <c r="L97">
        <v>0.215</v>
      </c>
      <c r="M97">
        <f t="shared" si="2"/>
        <v>0.671875</v>
      </c>
      <c r="N97">
        <f t="shared" si="3"/>
        <v>0.67</v>
      </c>
    </row>
    <row r="98" spans="11:14" x14ac:dyDescent="0.3">
      <c r="K98">
        <v>96</v>
      </c>
      <c r="L98">
        <v>0.25</v>
      </c>
      <c r="M98">
        <f t="shared" si="2"/>
        <v>0.78125</v>
      </c>
    </row>
    <row r="99" spans="11:14" x14ac:dyDescent="0.3">
      <c r="K99">
        <v>97</v>
      </c>
      <c r="L99">
        <v>0.22</v>
      </c>
      <c r="M99">
        <f t="shared" ref="M99:M127" si="4">$B$2*L99/$B$3</f>
        <v>0.6875</v>
      </c>
      <c r="N99">
        <f t="shared" ref="N99:N127" si="5">ROUND(M99,2)</f>
        <v>0.69</v>
      </c>
    </row>
    <row r="100" spans="11:14" x14ac:dyDescent="0.3">
      <c r="K100">
        <v>98</v>
      </c>
      <c r="L100">
        <v>0.19500000000000001</v>
      </c>
      <c r="M100">
        <f t="shared" si="4"/>
        <v>0.609375</v>
      </c>
      <c r="N100">
        <f t="shared" si="5"/>
        <v>0.61</v>
      </c>
    </row>
    <row r="101" spans="11:14" x14ac:dyDescent="0.3">
      <c r="K101">
        <v>99</v>
      </c>
      <c r="L101">
        <v>0.23499999999999999</v>
      </c>
      <c r="M101">
        <f t="shared" si="4"/>
        <v>0.734375</v>
      </c>
      <c r="N101">
        <f t="shared" si="5"/>
        <v>0.73</v>
      </c>
    </row>
    <row r="102" spans="11:14" x14ac:dyDescent="0.3">
      <c r="K102">
        <v>100</v>
      </c>
      <c r="L102">
        <v>0.26</v>
      </c>
      <c r="M102">
        <f t="shared" si="4"/>
        <v>0.8125</v>
      </c>
      <c r="N102">
        <f t="shared" si="5"/>
        <v>0.81</v>
      </c>
    </row>
    <row r="103" spans="11:14" x14ac:dyDescent="0.3">
      <c r="K103">
        <v>101</v>
      </c>
      <c r="L103">
        <v>0.23499999999999999</v>
      </c>
      <c r="M103">
        <f t="shared" si="4"/>
        <v>0.734375</v>
      </c>
      <c r="N103">
        <f t="shared" si="5"/>
        <v>0.73</v>
      </c>
    </row>
    <row r="104" spans="11:14" x14ac:dyDescent="0.3">
      <c r="K104">
        <v>102</v>
      </c>
      <c r="L104">
        <v>0.3</v>
      </c>
      <c r="M104">
        <f t="shared" si="4"/>
        <v>0.9375</v>
      </c>
      <c r="N104">
        <f t="shared" si="5"/>
        <v>0.94</v>
      </c>
    </row>
    <row r="105" spans="11:14" x14ac:dyDescent="0.3">
      <c r="K105">
        <v>103</v>
      </c>
      <c r="L105">
        <v>0.28999999999999998</v>
      </c>
      <c r="M105">
        <f t="shared" si="4"/>
        <v>0.90624999999999989</v>
      </c>
      <c r="N105">
        <f t="shared" si="5"/>
        <v>0.91</v>
      </c>
    </row>
    <row r="106" spans="11:14" x14ac:dyDescent="0.3">
      <c r="K106">
        <v>104</v>
      </c>
      <c r="L106">
        <v>0.22500000000000001</v>
      </c>
      <c r="M106">
        <f t="shared" si="4"/>
        <v>0.703125</v>
      </c>
      <c r="N106">
        <f t="shared" si="5"/>
        <v>0.7</v>
      </c>
    </row>
    <row r="107" spans="11:14" x14ac:dyDescent="0.3">
      <c r="K107">
        <v>105</v>
      </c>
      <c r="L107">
        <v>0.20499999999999999</v>
      </c>
      <c r="M107">
        <f t="shared" si="4"/>
        <v>0.640625</v>
      </c>
      <c r="N107">
        <f t="shared" si="5"/>
        <v>0.64</v>
      </c>
    </row>
    <row r="108" spans="11:14" x14ac:dyDescent="0.3">
      <c r="K108">
        <v>106</v>
      </c>
      <c r="L108">
        <v>0.22700000000000001</v>
      </c>
      <c r="M108">
        <f t="shared" si="4"/>
        <v>0.70937499999999998</v>
      </c>
      <c r="N108">
        <f t="shared" si="5"/>
        <v>0.71</v>
      </c>
    </row>
    <row r="109" spans="11:14" x14ac:dyDescent="0.3">
      <c r="K109">
        <v>107</v>
      </c>
      <c r="L109">
        <v>0.28000000000000003</v>
      </c>
      <c r="M109">
        <f t="shared" si="4"/>
        <v>0.87500000000000011</v>
      </c>
      <c r="N109">
        <f t="shared" si="5"/>
        <v>0.88</v>
      </c>
    </row>
    <row r="110" spans="11:14" x14ac:dyDescent="0.3">
      <c r="K110">
        <v>108</v>
      </c>
      <c r="L110">
        <v>0.25</v>
      </c>
      <c r="M110">
        <f t="shared" si="4"/>
        <v>0.78125</v>
      </c>
      <c r="N110">
        <f t="shared" si="5"/>
        <v>0.78</v>
      </c>
    </row>
    <row r="111" spans="11:14" x14ac:dyDescent="0.3">
      <c r="K111">
        <v>109</v>
      </c>
      <c r="L111">
        <v>0.27</v>
      </c>
      <c r="M111">
        <f t="shared" si="4"/>
        <v>0.84375</v>
      </c>
      <c r="N111">
        <f t="shared" si="5"/>
        <v>0.84</v>
      </c>
    </row>
    <row r="112" spans="11:14" x14ac:dyDescent="0.3">
      <c r="K112">
        <v>110</v>
      </c>
      <c r="L112">
        <v>0.215</v>
      </c>
      <c r="M112">
        <f t="shared" si="4"/>
        <v>0.671875</v>
      </c>
      <c r="N112">
        <f t="shared" si="5"/>
        <v>0.67</v>
      </c>
    </row>
    <row r="113" spans="3:14" x14ac:dyDescent="0.3">
      <c r="K113">
        <v>111</v>
      </c>
      <c r="L113">
        <v>0.28999999999999998</v>
      </c>
      <c r="M113">
        <f t="shared" si="4"/>
        <v>0.90624999999999989</v>
      </c>
      <c r="N113">
        <f t="shared" si="5"/>
        <v>0.91</v>
      </c>
    </row>
    <row r="114" spans="3:14" x14ac:dyDescent="0.3">
      <c r="K114">
        <v>112</v>
      </c>
      <c r="L114">
        <v>0.23499999999999999</v>
      </c>
      <c r="M114">
        <f t="shared" si="4"/>
        <v>0.734375</v>
      </c>
      <c r="N114">
        <f t="shared" si="5"/>
        <v>0.73</v>
      </c>
    </row>
    <row r="115" spans="3:14" x14ac:dyDescent="0.3">
      <c r="K115">
        <v>113</v>
      </c>
      <c r="L115">
        <v>0.23</v>
      </c>
      <c r="M115">
        <f t="shared" si="4"/>
        <v>0.71875</v>
      </c>
      <c r="N115">
        <f t="shared" si="5"/>
        <v>0.72</v>
      </c>
    </row>
    <row r="116" spans="3:14" x14ac:dyDescent="0.3">
      <c r="C116" t="s">
        <v>20</v>
      </c>
      <c r="D116" t="s">
        <v>12</v>
      </c>
      <c r="E116" t="s">
        <v>13</v>
      </c>
      <c r="F116" t="s">
        <v>21</v>
      </c>
      <c r="K116">
        <v>114</v>
      </c>
      <c r="L116">
        <v>0.28000000000000003</v>
      </c>
      <c r="M116">
        <f t="shared" si="4"/>
        <v>0.87500000000000011</v>
      </c>
      <c r="N116">
        <f t="shared" si="5"/>
        <v>0.88</v>
      </c>
    </row>
    <row r="117" spans="3:14" x14ac:dyDescent="0.3">
      <c r="D117">
        <v>62</v>
      </c>
      <c r="E117">
        <v>32</v>
      </c>
      <c r="F117">
        <v>6</v>
      </c>
      <c r="K117">
        <v>115</v>
      </c>
      <c r="L117">
        <v>0.26</v>
      </c>
      <c r="M117">
        <f t="shared" si="4"/>
        <v>0.8125</v>
      </c>
      <c r="N117">
        <f t="shared" si="5"/>
        <v>0.81</v>
      </c>
    </row>
    <row r="118" spans="3:14" x14ac:dyDescent="0.3">
      <c r="K118">
        <v>116</v>
      </c>
      <c r="L118">
        <v>0.17</v>
      </c>
      <c r="M118">
        <f t="shared" si="4"/>
        <v>0.53125</v>
      </c>
      <c r="N118">
        <f t="shared" si="5"/>
        <v>0.53</v>
      </c>
    </row>
    <row r="119" spans="3:14" x14ac:dyDescent="0.3">
      <c r="K119">
        <v>117</v>
      </c>
      <c r="L119">
        <v>0.24</v>
      </c>
      <c r="M119">
        <f t="shared" si="4"/>
        <v>0.75</v>
      </c>
      <c r="N119">
        <f t="shared" si="5"/>
        <v>0.75</v>
      </c>
    </row>
    <row r="120" spans="3:14" x14ac:dyDescent="0.3">
      <c r="K120">
        <v>118</v>
      </c>
      <c r="L120">
        <v>0.245</v>
      </c>
      <c r="M120">
        <f t="shared" si="4"/>
        <v>0.765625</v>
      </c>
      <c r="N120">
        <f t="shared" si="5"/>
        <v>0.77</v>
      </c>
    </row>
    <row r="121" spans="3:14" x14ac:dyDescent="0.3">
      <c r="K121">
        <v>119</v>
      </c>
      <c r="L121">
        <v>0.25</v>
      </c>
      <c r="M121">
        <f t="shared" si="4"/>
        <v>0.78125</v>
      </c>
      <c r="N121">
        <f t="shared" si="5"/>
        <v>0.78</v>
      </c>
    </row>
    <row r="122" spans="3:14" x14ac:dyDescent="0.3">
      <c r="K122">
        <v>120</v>
      </c>
      <c r="L122">
        <v>0.26500000000000001</v>
      </c>
      <c r="M122">
        <f t="shared" si="4"/>
        <v>0.828125</v>
      </c>
      <c r="N122">
        <f t="shared" si="5"/>
        <v>0.83</v>
      </c>
    </row>
    <row r="123" spans="3:14" x14ac:dyDescent="0.3">
      <c r="K123">
        <v>121</v>
      </c>
      <c r="L123">
        <v>0.245</v>
      </c>
      <c r="M123">
        <f t="shared" si="4"/>
        <v>0.765625</v>
      </c>
      <c r="N123">
        <f t="shared" si="5"/>
        <v>0.77</v>
      </c>
    </row>
    <row r="124" spans="3:14" x14ac:dyDescent="0.3">
      <c r="K124">
        <v>122</v>
      </c>
      <c r="L124">
        <v>0.23</v>
      </c>
      <c r="M124">
        <f t="shared" si="4"/>
        <v>0.71875</v>
      </c>
      <c r="N124">
        <f t="shared" si="5"/>
        <v>0.72</v>
      </c>
    </row>
    <row r="125" spans="3:14" x14ac:dyDescent="0.3">
      <c r="K125">
        <v>123</v>
      </c>
      <c r="L125">
        <v>0.20499999999999999</v>
      </c>
      <c r="M125">
        <f t="shared" si="4"/>
        <v>0.640625</v>
      </c>
      <c r="N125">
        <f t="shared" si="5"/>
        <v>0.64</v>
      </c>
    </row>
    <row r="126" spans="3:14" x14ac:dyDescent="0.3">
      <c r="K126">
        <v>124</v>
      </c>
      <c r="L126">
        <v>0.23</v>
      </c>
      <c r="M126">
        <f t="shared" si="4"/>
        <v>0.71875</v>
      </c>
      <c r="N126">
        <f t="shared" si="5"/>
        <v>0.72</v>
      </c>
    </row>
    <row r="127" spans="3:14" x14ac:dyDescent="0.3">
      <c r="K127">
        <v>125</v>
      </c>
      <c r="L127">
        <v>0.28000000000000003</v>
      </c>
      <c r="M127">
        <f t="shared" si="4"/>
        <v>0.87500000000000011</v>
      </c>
      <c r="N127">
        <f t="shared" si="5"/>
        <v>0.88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7C92-A364-482C-8180-18099B11632B}">
  <dimension ref="A1:C17"/>
  <sheetViews>
    <sheetView workbookViewId="0">
      <selection activeCell="E21" sqref="E21"/>
    </sheetView>
  </sheetViews>
  <sheetFormatPr defaultRowHeight="14.4" x14ac:dyDescent="0.3"/>
  <cols>
    <col min="1" max="1" width="16.6640625" customWidth="1"/>
    <col min="2" max="2" width="16.33203125" customWidth="1"/>
    <col min="3" max="3" width="19.88671875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1</v>
      </c>
      <c r="B2">
        <v>7.8</v>
      </c>
    </row>
    <row r="3" spans="1:3" x14ac:dyDescent="0.3">
      <c r="A3">
        <v>2</v>
      </c>
      <c r="B3">
        <v>8.4</v>
      </c>
    </row>
    <row r="4" spans="1:3" x14ac:dyDescent="0.3">
      <c r="A4">
        <v>3</v>
      </c>
      <c r="B4">
        <v>6.2</v>
      </c>
    </row>
    <row r="5" spans="1:3" x14ac:dyDescent="0.3">
      <c r="A5">
        <v>4</v>
      </c>
      <c r="B5">
        <v>7.7</v>
      </c>
    </row>
    <row r="6" spans="1:3" x14ac:dyDescent="0.3">
      <c r="A6">
        <v>5</v>
      </c>
      <c r="B6">
        <v>6</v>
      </c>
    </row>
    <row r="7" spans="1:3" x14ac:dyDescent="0.3">
      <c r="A7">
        <v>6</v>
      </c>
      <c r="B7">
        <v>8.3000000000000007</v>
      </c>
    </row>
    <row r="8" spans="1:3" x14ac:dyDescent="0.3">
      <c r="A8">
        <v>7</v>
      </c>
      <c r="B8">
        <v>6.8</v>
      </c>
    </row>
    <row r="9" spans="1:3" x14ac:dyDescent="0.3">
      <c r="A9">
        <v>8</v>
      </c>
      <c r="B9">
        <v>7.7</v>
      </c>
    </row>
    <row r="10" spans="1:3" x14ac:dyDescent="0.3">
      <c r="A10">
        <v>9</v>
      </c>
      <c r="B10">
        <v>7.5</v>
      </c>
    </row>
    <row r="11" spans="1:3" x14ac:dyDescent="0.3">
      <c r="A11">
        <v>10</v>
      </c>
      <c r="B11">
        <v>7.8</v>
      </c>
    </row>
    <row r="12" spans="1:3" x14ac:dyDescent="0.3">
      <c r="A12">
        <v>11</v>
      </c>
      <c r="B12">
        <v>6.9</v>
      </c>
    </row>
    <row r="13" spans="1:3" x14ac:dyDescent="0.3">
      <c r="A13">
        <v>12</v>
      </c>
      <c r="B13">
        <v>6.9</v>
      </c>
    </row>
    <row r="14" spans="1:3" x14ac:dyDescent="0.3">
      <c r="A14">
        <v>13</v>
      </c>
      <c r="B14">
        <v>5.5</v>
      </c>
    </row>
    <row r="15" spans="1:3" x14ac:dyDescent="0.3">
      <c r="A15">
        <v>14</v>
      </c>
      <c r="B15">
        <v>7.6</v>
      </c>
    </row>
    <row r="16" spans="1:3" x14ac:dyDescent="0.3">
      <c r="A16">
        <v>15</v>
      </c>
      <c r="B16">
        <v>7.9</v>
      </c>
    </row>
    <row r="17" spans="1:2" x14ac:dyDescent="0.3">
      <c r="A17" t="s">
        <v>8</v>
      </c>
      <c r="B17">
        <f>AVERAGE(B2:B16)</f>
        <v>7.2666666666666666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AF1B-BA2F-4AA3-AA60-08A21C8EE69E}">
  <dimension ref="A1:O101"/>
  <sheetViews>
    <sheetView tabSelected="1" topLeftCell="D1" workbookViewId="0">
      <selection activeCell="K20" sqref="K20"/>
    </sheetView>
  </sheetViews>
  <sheetFormatPr defaultRowHeight="14.4" x14ac:dyDescent="0.3"/>
  <cols>
    <col min="2" max="2" width="15.109375" style="9" customWidth="1"/>
    <col min="3" max="3" width="15" style="9" customWidth="1"/>
    <col min="4" max="4" width="20.6640625" customWidth="1"/>
    <col min="5" max="5" width="9.109375" customWidth="1"/>
    <col min="6" max="6" width="22.33203125" customWidth="1"/>
    <col min="7" max="7" width="20.109375" customWidth="1"/>
    <col min="8" max="8" width="20.6640625" customWidth="1"/>
    <col min="11" max="11" width="22.77734375" customWidth="1"/>
  </cols>
  <sheetData>
    <row r="1" spans="1:15" x14ac:dyDescent="0.3">
      <c r="A1" t="s">
        <v>9</v>
      </c>
      <c r="B1" s="8" t="s">
        <v>18</v>
      </c>
      <c r="C1" s="8" t="s">
        <v>19</v>
      </c>
      <c r="D1" t="s">
        <v>22</v>
      </c>
      <c r="F1" s="8" t="s">
        <v>23</v>
      </c>
      <c r="G1" s="8" t="s">
        <v>25</v>
      </c>
      <c r="H1" s="8" t="s">
        <v>24</v>
      </c>
      <c r="K1" s="7">
        <v>45227</v>
      </c>
      <c r="L1" s="21" t="s">
        <v>67</v>
      </c>
      <c r="M1" s="21"/>
      <c r="N1" s="21"/>
      <c r="O1" s="21"/>
    </row>
    <row r="2" spans="1:15" x14ac:dyDescent="0.3">
      <c r="A2">
        <v>1</v>
      </c>
      <c r="B2" s="9">
        <v>33.299999999999997</v>
      </c>
      <c r="C2" s="9">
        <v>7.4</v>
      </c>
      <c r="D2">
        <v>7.8</v>
      </c>
      <c r="F2" s="11">
        <v>13.3</v>
      </c>
      <c r="G2">
        <v>20.2</v>
      </c>
      <c r="H2">
        <v>8.1</v>
      </c>
      <c r="K2" t="s">
        <v>26</v>
      </c>
      <c r="L2" t="s">
        <v>68</v>
      </c>
      <c r="M2" t="s">
        <v>69</v>
      </c>
      <c r="N2" t="s">
        <v>70</v>
      </c>
      <c r="O2" t="s">
        <v>71</v>
      </c>
    </row>
    <row r="3" spans="1:15" x14ac:dyDescent="0.3">
      <c r="A3">
        <v>2</v>
      </c>
      <c r="B3" s="9">
        <v>33.299999999999997</v>
      </c>
      <c r="C3" s="9">
        <v>7.7</v>
      </c>
      <c r="D3">
        <v>8.4</v>
      </c>
      <c r="F3" s="11">
        <v>7.5</v>
      </c>
      <c r="G3">
        <v>33</v>
      </c>
      <c r="H3">
        <v>7.4</v>
      </c>
      <c r="K3">
        <v>1</v>
      </c>
      <c r="L3">
        <v>7.9</v>
      </c>
      <c r="M3">
        <v>32.200000000000003</v>
      </c>
      <c r="N3">
        <v>33.299999999999997</v>
      </c>
      <c r="O3">
        <v>33.299999999999997</v>
      </c>
    </row>
    <row r="4" spans="1:15" x14ac:dyDescent="0.3">
      <c r="A4">
        <v>3</v>
      </c>
      <c r="B4" s="9">
        <v>33.299999999999997</v>
      </c>
      <c r="C4" s="9">
        <v>6.5</v>
      </c>
      <c r="D4">
        <v>6.2</v>
      </c>
      <c r="F4" s="11">
        <v>7.2</v>
      </c>
      <c r="G4">
        <v>33.200000000000003</v>
      </c>
      <c r="H4">
        <v>8.3000000000000007</v>
      </c>
      <c r="K4">
        <v>2</v>
      </c>
      <c r="L4">
        <v>7.9</v>
      </c>
      <c r="M4">
        <v>31.2</v>
      </c>
      <c r="N4">
        <v>26.6</v>
      </c>
      <c r="O4">
        <v>33.299999999999997</v>
      </c>
    </row>
    <row r="5" spans="1:15" x14ac:dyDescent="0.3">
      <c r="A5">
        <v>4</v>
      </c>
      <c r="B5" s="9">
        <v>33.299999999999997</v>
      </c>
      <c r="C5" s="9">
        <v>7.3</v>
      </c>
      <c r="D5">
        <v>7.7</v>
      </c>
      <c r="F5" s="11">
        <v>33.299999999999997</v>
      </c>
      <c r="G5">
        <v>28.5</v>
      </c>
      <c r="H5">
        <v>8.5</v>
      </c>
      <c r="K5">
        <v>3</v>
      </c>
      <c r="L5">
        <v>8.1999999999999993</v>
      </c>
      <c r="M5">
        <v>31.9</v>
      </c>
      <c r="N5">
        <v>33.299999999999997</v>
      </c>
      <c r="O5">
        <v>29.6</v>
      </c>
    </row>
    <row r="6" spans="1:15" x14ac:dyDescent="0.3">
      <c r="A6">
        <v>5</v>
      </c>
      <c r="B6" s="9">
        <v>33.299999999999997</v>
      </c>
      <c r="C6" s="9">
        <v>6.7</v>
      </c>
      <c r="D6">
        <v>6</v>
      </c>
      <c r="F6" s="11">
        <v>9.4</v>
      </c>
      <c r="G6">
        <v>9.8000000000000007</v>
      </c>
      <c r="H6">
        <v>7.9</v>
      </c>
      <c r="K6">
        <v>4</v>
      </c>
      <c r="L6">
        <v>7.2</v>
      </c>
      <c r="M6">
        <v>33.299999999999997</v>
      </c>
      <c r="N6">
        <v>25.3</v>
      </c>
      <c r="O6">
        <v>30.8</v>
      </c>
    </row>
    <row r="7" spans="1:15" x14ac:dyDescent="0.3">
      <c r="A7">
        <v>6</v>
      </c>
      <c r="B7" s="9">
        <v>32.5</v>
      </c>
      <c r="C7" s="9">
        <v>7.5</v>
      </c>
      <c r="D7">
        <v>8.3000000000000007</v>
      </c>
      <c r="F7" s="11">
        <v>33.299999999999997</v>
      </c>
      <c r="G7">
        <v>33.299999999999997</v>
      </c>
      <c r="H7">
        <v>8.3000000000000007</v>
      </c>
      <c r="K7">
        <v>5</v>
      </c>
      <c r="L7">
        <v>7.7</v>
      </c>
      <c r="M7">
        <v>33.299999999999997</v>
      </c>
      <c r="N7">
        <v>33.299999999999997</v>
      </c>
    </row>
    <row r="8" spans="1:15" x14ac:dyDescent="0.3">
      <c r="A8">
        <v>7</v>
      </c>
      <c r="B8" s="9">
        <v>33.299999999999997</v>
      </c>
      <c r="C8" s="9">
        <v>8.5</v>
      </c>
      <c r="D8">
        <v>6.8</v>
      </c>
      <c r="F8" s="11">
        <v>33.299999999999997</v>
      </c>
      <c r="G8">
        <v>33.299999999999997</v>
      </c>
      <c r="H8">
        <v>7.4</v>
      </c>
      <c r="K8">
        <v>6</v>
      </c>
      <c r="M8">
        <v>33.299999999999997</v>
      </c>
      <c r="N8">
        <v>33.299999999999997</v>
      </c>
    </row>
    <row r="9" spans="1:15" x14ac:dyDescent="0.3">
      <c r="A9">
        <v>8</v>
      </c>
      <c r="B9" s="9">
        <v>33.299999999999997</v>
      </c>
      <c r="C9" s="9">
        <v>7.9</v>
      </c>
      <c r="D9">
        <v>7.7</v>
      </c>
      <c r="F9" s="11">
        <v>33.299999999999997</v>
      </c>
      <c r="G9">
        <v>31.5</v>
      </c>
      <c r="H9">
        <v>8.1999999999999993</v>
      </c>
      <c r="L9" s="22"/>
      <c r="M9">
        <v>26.6</v>
      </c>
      <c r="N9" s="22"/>
      <c r="O9" s="22"/>
    </row>
    <row r="10" spans="1:15" x14ac:dyDescent="0.3">
      <c r="A10">
        <v>9</v>
      </c>
      <c r="B10" s="9">
        <v>32.9</v>
      </c>
      <c r="C10" s="9">
        <v>8.4</v>
      </c>
      <c r="D10">
        <v>7.5</v>
      </c>
      <c r="F10" s="11">
        <v>33.299999999999997</v>
      </c>
      <c r="G10">
        <v>33.299999999999997</v>
      </c>
      <c r="H10">
        <v>7.2</v>
      </c>
      <c r="L10" s="22"/>
      <c r="M10">
        <v>33.299999999999997</v>
      </c>
      <c r="N10" s="22"/>
      <c r="O10" s="22"/>
    </row>
    <row r="11" spans="1:15" x14ac:dyDescent="0.3">
      <c r="A11">
        <v>10</v>
      </c>
      <c r="B11" s="9">
        <v>33.299999999999997</v>
      </c>
      <c r="C11" s="9">
        <v>7.1</v>
      </c>
      <c r="D11">
        <v>7.8</v>
      </c>
      <c r="F11" s="11">
        <v>11.7</v>
      </c>
      <c r="G11">
        <v>28.5</v>
      </c>
      <c r="H11">
        <v>9.1999999999999993</v>
      </c>
      <c r="L11" s="22"/>
      <c r="M11">
        <v>25.3</v>
      </c>
      <c r="N11" s="22"/>
      <c r="O11" s="22"/>
    </row>
    <row r="12" spans="1:15" x14ac:dyDescent="0.3">
      <c r="A12">
        <v>11</v>
      </c>
      <c r="B12" s="9">
        <v>28</v>
      </c>
      <c r="C12" s="9">
        <v>7.3</v>
      </c>
      <c r="D12">
        <v>6.9</v>
      </c>
      <c r="F12" s="11">
        <v>33.299999999999997</v>
      </c>
      <c r="G12">
        <v>33.299999999999997</v>
      </c>
      <c r="L12" s="22"/>
      <c r="M12">
        <v>33.299999999999997</v>
      </c>
      <c r="N12" s="22"/>
      <c r="O12" s="22"/>
    </row>
    <row r="13" spans="1:15" x14ac:dyDescent="0.3">
      <c r="A13">
        <v>12</v>
      </c>
      <c r="B13" s="9">
        <v>33.299999999999997</v>
      </c>
      <c r="C13" s="9">
        <v>7.5</v>
      </c>
      <c r="D13">
        <v>6.9</v>
      </c>
      <c r="F13" s="11">
        <v>33.299999999999997</v>
      </c>
      <c r="G13">
        <v>33.299999999999997</v>
      </c>
      <c r="L13" s="22"/>
      <c r="M13">
        <v>33.299999999999997</v>
      </c>
      <c r="N13" s="22"/>
      <c r="O13" s="22"/>
    </row>
    <row r="14" spans="1:15" x14ac:dyDescent="0.3">
      <c r="A14">
        <v>13</v>
      </c>
      <c r="B14" s="9">
        <v>31.4</v>
      </c>
      <c r="C14" s="9">
        <v>7</v>
      </c>
      <c r="D14">
        <v>5.5</v>
      </c>
      <c r="F14" s="11">
        <v>33.299999999999997</v>
      </c>
      <c r="G14">
        <v>33.299999999999997</v>
      </c>
      <c r="L14" s="22"/>
      <c r="M14" s="22">
        <v>33.299999999999997</v>
      </c>
      <c r="N14" s="22"/>
      <c r="O14" s="22"/>
    </row>
    <row r="15" spans="1:15" x14ac:dyDescent="0.3">
      <c r="A15">
        <v>14</v>
      </c>
      <c r="B15" s="9">
        <v>33.299999999999997</v>
      </c>
      <c r="C15" s="9">
        <v>7.6</v>
      </c>
      <c r="D15">
        <v>7.6</v>
      </c>
      <c r="F15" s="11">
        <v>33</v>
      </c>
      <c r="G15">
        <v>24.4</v>
      </c>
      <c r="L15" s="22"/>
      <c r="M15" s="22">
        <v>33.299999999999997</v>
      </c>
      <c r="N15" s="22"/>
      <c r="O15" s="22"/>
    </row>
    <row r="16" spans="1:15" x14ac:dyDescent="0.3">
      <c r="A16">
        <v>15</v>
      </c>
      <c r="B16" s="9">
        <v>33.299999999999997</v>
      </c>
      <c r="C16" s="9">
        <v>6.9</v>
      </c>
      <c r="D16">
        <v>7.9</v>
      </c>
      <c r="F16" s="11">
        <v>33.299999999999997</v>
      </c>
      <c r="G16">
        <v>33.299999999999997</v>
      </c>
      <c r="L16" s="22"/>
      <c r="M16" s="22">
        <v>29.6</v>
      </c>
      <c r="N16" s="22"/>
      <c r="O16" s="22"/>
    </row>
    <row r="17" spans="1:15" x14ac:dyDescent="0.3">
      <c r="A17">
        <v>16</v>
      </c>
      <c r="B17" s="9">
        <v>32.200000000000003</v>
      </c>
      <c r="C17" s="9">
        <v>7.8</v>
      </c>
      <c r="F17" s="11"/>
      <c r="G17">
        <v>33.299999999999997</v>
      </c>
      <c r="L17" s="22"/>
      <c r="M17" s="22">
        <v>30.8</v>
      </c>
      <c r="N17" s="22"/>
      <c r="O17" s="22"/>
    </row>
    <row r="18" spans="1:15" x14ac:dyDescent="0.3">
      <c r="A18">
        <v>17</v>
      </c>
      <c r="B18" s="9">
        <v>7.5</v>
      </c>
      <c r="C18" s="9">
        <v>7.7</v>
      </c>
      <c r="F18" s="11">
        <v>33.299999999999997</v>
      </c>
      <c r="G18">
        <v>26.5</v>
      </c>
      <c r="L18" s="22">
        <f>AVERAGE(Таблица3[СДК+])</f>
        <v>31.600000000000009</v>
      </c>
      <c r="M18" s="22"/>
      <c r="N18" s="22"/>
      <c r="O18" s="22"/>
    </row>
    <row r="19" spans="1:15" x14ac:dyDescent="0.3">
      <c r="A19">
        <v>18</v>
      </c>
      <c r="B19" s="9">
        <v>17.399999999999999</v>
      </c>
      <c r="C19" s="9">
        <v>6.9</v>
      </c>
      <c r="F19" s="11">
        <v>33.299999999999997</v>
      </c>
      <c r="G19">
        <v>31.4</v>
      </c>
      <c r="K19">
        <f>AVERAGE(L3:L7)</f>
        <v>7.7799999999999994</v>
      </c>
    </row>
    <row r="20" spans="1:15" x14ac:dyDescent="0.3">
      <c r="A20">
        <v>19</v>
      </c>
      <c r="B20" s="9">
        <v>31.9</v>
      </c>
      <c r="C20" s="9">
        <v>7.5</v>
      </c>
      <c r="F20" s="11">
        <v>19.3</v>
      </c>
      <c r="G20">
        <v>33.299999999999997</v>
      </c>
    </row>
    <row r="21" spans="1:15" x14ac:dyDescent="0.3">
      <c r="A21">
        <v>20</v>
      </c>
      <c r="B21" s="9">
        <v>33.299999999999997</v>
      </c>
      <c r="C21" s="9">
        <v>6.5</v>
      </c>
      <c r="F21" s="11">
        <v>30.5</v>
      </c>
      <c r="G21">
        <v>19.399999999999999</v>
      </c>
    </row>
    <row r="22" spans="1:15" x14ac:dyDescent="0.3">
      <c r="A22">
        <v>21</v>
      </c>
      <c r="B22" s="9">
        <v>33.299999999999997</v>
      </c>
      <c r="C22" s="9">
        <v>8.3000000000000007</v>
      </c>
      <c r="F22" s="11">
        <v>33.299999999999997</v>
      </c>
      <c r="G22">
        <v>28.9</v>
      </c>
    </row>
    <row r="23" spans="1:15" x14ac:dyDescent="0.3">
      <c r="A23">
        <v>22</v>
      </c>
      <c r="B23" s="9">
        <v>33.299999999999997</v>
      </c>
      <c r="C23" s="9">
        <v>6.7</v>
      </c>
      <c r="F23" s="11">
        <v>33.299999999999997</v>
      </c>
      <c r="G23">
        <v>33.299999999999997</v>
      </c>
    </row>
    <row r="24" spans="1:15" x14ac:dyDescent="0.3">
      <c r="A24">
        <v>23</v>
      </c>
      <c r="B24" s="9">
        <v>33.299999999999997</v>
      </c>
      <c r="C24" s="9">
        <v>9.8000000000000007</v>
      </c>
      <c r="F24" s="11">
        <v>25.8</v>
      </c>
      <c r="G24">
        <v>33.299999999999997</v>
      </c>
    </row>
    <row r="25" spans="1:15" x14ac:dyDescent="0.3">
      <c r="A25">
        <v>24</v>
      </c>
      <c r="B25" s="9">
        <v>25.3</v>
      </c>
      <c r="C25" s="9">
        <v>7.6</v>
      </c>
      <c r="F25" s="11">
        <v>31.7</v>
      </c>
      <c r="G25">
        <v>33.299999999999997</v>
      </c>
    </row>
    <row r="26" spans="1:15" x14ac:dyDescent="0.3">
      <c r="A26">
        <v>25</v>
      </c>
      <c r="B26" s="9">
        <v>33.299999999999997</v>
      </c>
      <c r="C26" s="9">
        <v>6.5</v>
      </c>
      <c r="F26" s="11">
        <v>33.299999999999997</v>
      </c>
      <c r="G26">
        <v>33.299999999999997</v>
      </c>
    </row>
    <row r="27" spans="1:15" x14ac:dyDescent="0.3">
      <c r="A27">
        <v>26</v>
      </c>
      <c r="B27" s="9">
        <v>33.299999999999997</v>
      </c>
      <c r="C27" s="9">
        <v>7.7</v>
      </c>
      <c r="F27" s="11">
        <v>33.299999999999997</v>
      </c>
      <c r="G27">
        <v>14.9</v>
      </c>
    </row>
    <row r="28" spans="1:15" x14ac:dyDescent="0.3">
      <c r="A28">
        <v>27</v>
      </c>
      <c r="B28" s="9">
        <v>32.9</v>
      </c>
      <c r="C28" s="9">
        <v>7.9</v>
      </c>
      <c r="F28" s="11">
        <v>33.299999999999997</v>
      </c>
      <c r="G28">
        <v>30.2</v>
      </c>
    </row>
    <row r="29" spans="1:15" x14ac:dyDescent="0.3">
      <c r="A29">
        <v>28</v>
      </c>
      <c r="B29" s="9">
        <v>30.6</v>
      </c>
      <c r="C29" s="9">
        <v>7.8</v>
      </c>
      <c r="F29" s="11">
        <v>33.299999999999997</v>
      </c>
      <c r="G29">
        <v>27.9</v>
      </c>
    </row>
    <row r="30" spans="1:15" x14ac:dyDescent="0.3">
      <c r="A30">
        <v>29</v>
      </c>
      <c r="B30" s="9">
        <v>23.8</v>
      </c>
      <c r="C30" s="9">
        <v>9.5</v>
      </c>
      <c r="F30" s="11">
        <v>32.1</v>
      </c>
      <c r="G30">
        <v>29.9</v>
      </c>
    </row>
    <row r="31" spans="1:15" x14ac:dyDescent="0.3">
      <c r="A31">
        <v>30</v>
      </c>
      <c r="B31" s="9">
        <v>32.1</v>
      </c>
      <c r="F31" s="11">
        <v>24.4</v>
      </c>
      <c r="G31">
        <v>33.299999999999997</v>
      </c>
    </row>
    <row r="32" spans="1:15" x14ac:dyDescent="0.3">
      <c r="A32">
        <v>31</v>
      </c>
      <c r="B32" s="9">
        <v>33.299999999999997</v>
      </c>
      <c r="F32" s="11">
        <v>33.299999999999997</v>
      </c>
      <c r="G32">
        <v>10.7</v>
      </c>
    </row>
    <row r="33" spans="1:7" x14ac:dyDescent="0.3">
      <c r="A33">
        <v>32</v>
      </c>
      <c r="B33" s="9">
        <v>33.299999999999997</v>
      </c>
      <c r="F33" s="11">
        <v>33.299999999999997</v>
      </c>
      <c r="G33">
        <v>33.299999999999997</v>
      </c>
    </row>
    <row r="34" spans="1:7" x14ac:dyDescent="0.3">
      <c r="A34">
        <v>33</v>
      </c>
      <c r="B34" s="9">
        <v>8.5</v>
      </c>
      <c r="F34" s="11">
        <v>33.299999999999997</v>
      </c>
      <c r="G34">
        <v>29.2</v>
      </c>
    </row>
    <row r="35" spans="1:7" x14ac:dyDescent="0.3">
      <c r="A35">
        <v>34</v>
      </c>
      <c r="B35" s="9">
        <v>33.299999999999997</v>
      </c>
      <c r="F35" s="11">
        <v>8.9</v>
      </c>
      <c r="G35">
        <v>27.9</v>
      </c>
    </row>
    <row r="36" spans="1:7" x14ac:dyDescent="0.3">
      <c r="A36">
        <v>35</v>
      </c>
      <c r="B36" s="9">
        <v>33.299999999999997</v>
      </c>
      <c r="F36" s="11">
        <v>33.299999999999997</v>
      </c>
      <c r="G36">
        <v>33.299999999999997</v>
      </c>
    </row>
    <row r="37" spans="1:7" x14ac:dyDescent="0.3">
      <c r="A37">
        <v>36</v>
      </c>
      <c r="B37" s="9">
        <v>32.4</v>
      </c>
      <c r="F37" s="11">
        <v>33.299999999999997</v>
      </c>
      <c r="G37">
        <v>33.299999999999997</v>
      </c>
    </row>
    <row r="38" spans="1:7" x14ac:dyDescent="0.3">
      <c r="A38">
        <v>37</v>
      </c>
      <c r="B38" s="9">
        <v>33.299999999999997</v>
      </c>
      <c r="F38" s="11">
        <v>33.299999999999997</v>
      </c>
      <c r="G38">
        <v>27.9</v>
      </c>
    </row>
    <row r="39" spans="1:7" x14ac:dyDescent="0.3">
      <c r="A39">
        <v>38</v>
      </c>
      <c r="B39" s="9">
        <v>33.299999999999997</v>
      </c>
      <c r="F39" s="11">
        <v>33.299999999999997</v>
      </c>
      <c r="G39">
        <v>33</v>
      </c>
    </row>
    <row r="40" spans="1:7" x14ac:dyDescent="0.3">
      <c r="A40">
        <v>39</v>
      </c>
      <c r="B40" s="9">
        <v>33.299999999999997</v>
      </c>
      <c r="F40" s="11">
        <v>33.299999999999997</v>
      </c>
      <c r="G40">
        <v>32.5</v>
      </c>
    </row>
    <row r="41" spans="1:7" x14ac:dyDescent="0.3">
      <c r="A41">
        <v>40</v>
      </c>
      <c r="B41" s="9">
        <v>33.299999999999997</v>
      </c>
      <c r="F41" s="11">
        <v>33.299999999999997</v>
      </c>
      <c r="G41">
        <v>30</v>
      </c>
    </row>
    <row r="42" spans="1:7" x14ac:dyDescent="0.3">
      <c r="A42">
        <v>41</v>
      </c>
      <c r="B42" s="9">
        <v>33.299999999999997</v>
      </c>
      <c r="F42" s="11">
        <v>30.2</v>
      </c>
      <c r="G42">
        <v>31.3</v>
      </c>
    </row>
    <row r="43" spans="1:7" x14ac:dyDescent="0.3">
      <c r="A43">
        <v>42</v>
      </c>
      <c r="B43" s="9">
        <v>7.9</v>
      </c>
      <c r="F43" s="11">
        <v>33.299999999999997</v>
      </c>
      <c r="G43">
        <v>10.3</v>
      </c>
    </row>
    <row r="44" spans="1:7" x14ac:dyDescent="0.3">
      <c r="A44">
        <v>43</v>
      </c>
      <c r="B44" s="9">
        <v>31.5</v>
      </c>
      <c r="F44" s="11">
        <v>33.299999999999997</v>
      </c>
      <c r="G44">
        <v>7.3</v>
      </c>
    </row>
    <row r="45" spans="1:7" x14ac:dyDescent="0.3">
      <c r="A45">
        <v>44</v>
      </c>
      <c r="B45" s="9">
        <v>33.299999999999997</v>
      </c>
      <c r="F45" s="11">
        <v>33.299999999999997</v>
      </c>
      <c r="G45">
        <v>7.1</v>
      </c>
    </row>
    <row r="46" spans="1:7" x14ac:dyDescent="0.3">
      <c r="A46">
        <v>45</v>
      </c>
      <c r="B46" s="9">
        <v>29.5</v>
      </c>
      <c r="F46" s="11">
        <v>33.299999999999997</v>
      </c>
      <c r="G46">
        <v>30.2</v>
      </c>
    </row>
    <row r="47" spans="1:7" x14ac:dyDescent="0.3">
      <c r="A47">
        <v>46</v>
      </c>
      <c r="B47" s="9">
        <v>33.299999999999997</v>
      </c>
      <c r="F47" s="11">
        <v>33.299999999999997</v>
      </c>
      <c r="G47">
        <v>30.9</v>
      </c>
    </row>
    <row r="48" spans="1:7" x14ac:dyDescent="0.3">
      <c r="A48">
        <v>47</v>
      </c>
      <c r="B48" s="9">
        <v>33.299999999999997</v>
      </c>
      <c r="F48" s="11">
        <v>33.299999999999997</v>
      </c>
      <c r="G48">
        <v>23.3</v>
      </c>
    </row>
    <row r="49" spans="1:7" x14ac:dyDescent="0.3">
      <c r="A49">
        <v>48</v>
      </c>
      <c r="B49" s="9">
        <v>33.299999999999997</v>
      </c>
      <c r="F49" s="11">
        <v>8.3000000000000007</v>
      </c>
      <c r="G49">
        <v>10.1</v>
      </c>
    </row>
    <row r="50" spans="1:7" x14ac:dyDescent="0.3">
      <c r="A50">
        <v>49</v>
      </c>
      <c r="B50" s="9">
        <v>33.299999999999997</v>
      </c>
      <c r="F50" s="11">
        <v>26.1</v>
      </c>
      <c r="G50">
        <v>31.2</v>
      </c>
    </row>
    <row r="51" spans="1:7" x14ac:dyDescent="0.3">
      <c r="A51">
        <v>50</v>
      </c>
      <c r="B51" s="9">
        <v>26.5</v>
      </c>
      <c r="F51" s="11">
        <v>33.299999999999997</v>
      </c>
      <c r="G51">
        <v>7.8</v>
      </c>
    </row>
    <row r="52" spans="1:7" x14ac:dyDescent="0.3">
      <c r="A52">
        <v>51</v>
      </c>
      <c r="B52" s="9">
        <v>29.2</v>
      </c>
      <c r="F52" s="11">
        <v>30.3</v>
      </c>
      <c r="G52">
        <v>29.9</v>
      </c>
    </row>
    <row r="53" spans="1:7" x14ac:dyDescent="0.3">
      <c r="A53">
        <v>52</v>
      </c>
      <c r="B53" s="9">
        <v>32</v>
      </c>
      <c r="F53" s="11">
        <v>33.299999999999997</v>
      </c>
      <c r="G53">
        <v>33.299999999999997</v>
      </c>
    </row>
    <row r="54" spans="1:7" x14ac:dyDescent="0.3">
      <c r="A54">
        <v>53</v>
      </c>
      <c r="B54" s="9">
        <v>33.299999999999997</v>
      </c>
      <c r="F54" s="11">
        <v>33.299999999999997</v>
      </c>
      <c r="G54">
        <v>7.8</v>
      </c>
    </row>
    <row r="55" spans="1:7" x14ac:dyDescent="0.3">
      <c r="A55">
        <v>54</v>
      </c>
      <c r="B55" s="9">
        <v>29.7</v>
      </c>
      <c r="F55" s="11">
        <v>33.299999999999997</v>
      </c>
      <c r="G55" s="9">
        <v>33.299999999999997</v>
      </c>
    </row>
    <row r="56" spans="1:7" x14ac:dyDescent="0.3">
      <c r="A56">
        <v>55</v>
      </c>
      <c r="B56" s="9">
        <v>27.4</v>
      </c>
      <c r="F56">
        <v>29.9</v>
      </c>
      <c r="G56">
        <v>30</v>
      </c>
    </row>
    <row r="57" spans="1:7" x14ac:dyDescent="0.3">
      <c r="A57">
        <v>56</v>
      </c>
      <c r="B57" s="9">
        <v>9.6999999999999993</v>
      </c>
      <c r="F57">
        <v>33.299999999999997</v>
      </c>
      <c r="G57" s="9">
        <v>33.299999999999997</v>
      </c>
    </row>
    <row r="58" spans="1:7" x14ac:dyDescent="0.3">
      <c r="A58">
        <v>57</v>
      </c>
      <c r="B58" s="9">
        <v>33.299999999999997</v>
      </c>
      <c r="F58">
        <v>7.8</v>
      </c>
      <c r="G58" s="9">
        <v>33.299999999999997</v>
      </c>
    </row>
    <row r="59" spans="1:7" x14ac:dyDescent="0.3">
      <c r="A59">
        <v>58</v>
      </c>
      <c r="B59" s="9">
        <v>33.299999999999997</v>
      </c>
      <c r="F59" s="9">
        <v>33.299999999999997</v>
      </c>
      <c r="G59" s="9">
        <v>33.299999999999997</v>
      </c>
    </row>
    <row r="60" spans="1:7" x14ac:dyDescent="0.3">
      <c r="A60">
        <v>59</v>
      </c>
      <c r="B60" s="9">
        <v>33.299999999999997</v>
      </c>
      <c r="F60">
        <v>30</v>
      </c>
      <c r="G60" s="9">
        <v>33.299999999999997</v>
      </c>
    </row>
    <row r="61" spans="1:7" x14ac:dyDescent="0.3">
      <c r="A61">
        <v>60</v>
      </c>
      <c r="B61" s="9">
        <v>33.299999999999997</v>
      </c>
      <c r="F61" s="9">
        <v>33.299999999999997</v>
      </c>
      <c r="G61" s="9">
        <v>29.8</v>
      </c>
    </row>
    <row r="62" spans="1:7" x14ac:dyDescent="0.3">
      <c r="A62">
        <v>61</v>
      </c>
      <c r="B62" s="9">
        <v>23.1</v>
      </c>
      <c r="F62" s="9">
        <v>33.299999999999997</v>
      </c>
      <c r="G62" s="9">
        <v>33.299999999999997</v>
      </c>
    </row>
    <row r="63" spans="1:7" x14ac:dyDescent="0.3">
      <c r="A63">
        <v>62</v>
      </c>
      <c r="B63" s="9">
        <v>33.299999999999997</v>
      </c>
      <c r="F63" s="9">
        <v>33.299999999999997</v>
      </c>
      <c r="G63" s="9">
        <v>32.6</v>
      </c>
    </row>
    <row r="64" spans="1:7" x14ac:dyDescent="0.3">
      <c r="A64">
        <v>63</v>
      </c>
      <c r="B64" s="9">
        <v>31</v>
      </c>
      <c r="F64" s="9">
        <v>33.299999999999997</v>
      </c>
      <c r="G64" s="9">
        <v>31.1</v>
      </c>
    </row>
    <row r="65" spans="1:7" x14ac:dyDescent="0.3">
      <c r="A65">
        <v>64</v>
      </c>
      <c r="B65" s="9">
        <v>31.5</v>
      </c>
      <c r="F65" s="9">
        <v>29.8</v>
      </c>
      <c r="G65" s="9">
        <v>33.299999999999997</v>
      </c>
    </row>
    <row r="66" spans="1:7" x14ac:dyDescent="0.3">
      <c r="A66">
        <v>65</v>
      </c>
      <c r="B66" s="9">
        <v>8.9</v>
      </c>
      <c r="F66" s="9">
        <v>33.299999999999997</v>
      </c>
    </row>
    <row r="67" spans="1:7" x14ac:dyDescent="0.3">
      <c r="A67">
        <v>66</v>
      </c>
      <c r="B67" s="9">
        <v>31</v>
      </c>
      <c r="F67" s="9">
        <v>32.6</v>
      </c>
    </row>
    <row r="68" spans="1:7" x14ac:dyDescent="0.3">
      <c r="A68">
        <v>67</v>
      </c>
      <c r="B68" s="9">
        <v>33.299999999999997</v>
      </c>
      <c r="F68" s="9">
        <v>31.1</v>
      </c>
    </row>
    <row r="69" spans="1:7" x14ac:dyDescent="0.3">
      <c r="A69">
        <v>68</v>
      </c>
      <c r="B69" s="9">
        <v>33.299999999999997</v>
      </c>
      <c r="F69" s="9">
        <v>33.299999999999997</v>
      </c>
    </row>
    <row r="70" spans="1:7" x14ac:dyDescent="0.3">
      <c r="A70">
        <v>69</v>
      </c>
      <c r="B70" s="9">
        <v>33.299999999999997</v>
      </c>
    </row>
    <row r="71" spans="1:7" x14ac:dyDescent="0.3">
      <c r="A71">
        <v>70</v>
      </c>
      <c r="B71" s="9">
        <v>8.8000000000000007</v>
      </c>
    </row>
    <row r="72" spans="1:7" x14ac:dyDescent="0.3">
      <c r="A72">
        <v>71</v>
      </c>
    </row>
    <row r="73" spans="1:7" x14ac:dyDescent="0.3">
      <c r="A73">
        <v>72</v>
      </c>
    </row>
    <row r="74" spans="1:7" x14ac:dyDescent="0.3">
      <c r="A74">
        <v>73</v>
      </c>
    </row>
    <row r="75" spans="1:7" x14ac:dyDescent="0.3">
      <c r="A75">
        <v>74</v>
      </c>
    </row>
    <row r="76" spans="1:7" x14ac:dyDescent="0.3">
      <c r="A76">
        <v>75</v>
      </c>
    </row>
    <row r="77" spans="1:7" x14ac:dyDescent="0.3">
      <c r="A77">
        <v>76</v>
      </c>
    </row>
    <row r="78" spans="1:7" x14ac:dyDescent="0.3">
      <c r="A78">
        <v>77</v>
      </c>
    </row>
    <row r="79" spans="1:7" x14ac:dyDescent="0.3">
      <c r="A79">
        <v>78</v>
      </c>
    </row>
    <row r="80" spans="1:7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mergeCells count="1">
    <mergeCell ref="L1:O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8EED-0759-49B2-8B82-6A29E55159AD}">
  <dimension ref="A1:E70"/>
  <sheetViews>
    <sheetView topLeftCell="A18" workbookViewId="0">
      <selection activeCell="G31" sqref="G31"/>
    </sheetView>
  </sheetViews>
  <sheetFormatPr defaultRowHeight="14.4" x14ac:dyDescent="0.3"/>
  <cols>
    <col min="2" max="2" width="16.6640625" customWidth="1"/>
    <col min="4" max="4" width="17.6640625" customWidth="1"/>
    <col min="5" max="5" width="18.88671875" customWidth="1"/>
  </cols>
  <sheetData>
    <row r="1" spans="1:5" x14ac:dyDescent="0.3">
      <c r="A1" t="s">
        <v>9</v>
      </c>
      <c r="B1" t="s">
        <v>17</v>
      </c>
      <c r="D1" s="8" t="s">
        <v>23</v>
      </c>
      <c r="E1" s="8" t="s">
        <v>24</v>
      </c>
    </row>
    <row r="2" spans="1:5" x14ac:dyDescent="0.3">
      <c r="A2">
        <v>1</v>
      </c>
      <c r="B2" s="10">
        <v>0.25</v>
      </c>
      <c r="D2">
        <v>220</v>
      </c>
      <c r="E2">
        <v>265</v>
      </c>
    </row>
    <row r="3" spans="1:5" x14ac:dyDescent="0.3">
      <c r="A3">
        <v>2</v>
      </c>
      <c r="B3" s="10">
        <v>220</v>
      </c>
      <c r="D3">
        <v>260</v>
      </c>
      <c r="E3">
        <v>260</v>
      </c>
    </row>
    <row r="4" spans="1:5" x14ac:dyDescent="0.3">
      <c r="A4">
        <v>3</v>
      </c>
      <c r="B4" s="10">
        <v>195</v>
      </c>
      <c r="D4">
        <v>225</v>
      </c>
      <c r="E4">
        <v>225</v>
      </c>
    </row>
    <row r="5" spans="1:5" x14ac:dyDescent="0.3">
      <c r="A5">
        <v>4</v>
      </c>
      <c r="B5" s="10">
        <v>235</v>
      </c>
      <c r="D5">
        <v>210</v>
      </c>
      <c r="E5">
        <v>210</v>
      </c>
    </row>
    <row r="6" spans="1:5" x14ac:dyDescent="0.3">
      <c r="A6">
        <v>5</v>
      </c>
      <c r="B6" s="10">
        <v>260</v>
      </c>
      <c r="D6">
        <v>220</v>
      </c>
      <c r="E6">
        <v>335</v>
      </c>
    </row>
    <row r="7" spans="1:5" x14ac:dyDescent="0.3">
      <c r="A7">
        <v>6</v>
      </c>
      <c r="B7" s="10">
        <v>235</v>
      </c>
      <c r="D7">
        <v>270</v>
      </c>
      <c r="E7">
        <v>245</v>
      </c>
    </row>
    <row r="8" spans="1:5" x14ac:dyDescent="0.3">
      <c r="A8">
        <v>7</v>
      </c>
      <c r="B8" s="10">
        <v>300</v>
      </c>
      <c r="D8">
        <v>205</v>
      </c>
      <c r="E8">
        <v>250</v>
      </c>
    </row>
    <row r="9" spans="1:5" x14ac:dyDescent="0.3">
      <c r="A9">
        <v>8</v>
      </c>
      <c r="B9" s="10">
        <v>290</v>
      </c>
      <c r="D9">
        <v>178</v>
      </c>
      <c r="E9">
        <v>305</v>
      </c>
    </row>
    <row r="10" spans="1:5" x14ac:dyDescent="0.3">
      <c r="A10">
        <v>9</v>
      </c>
      <c r="B10" s="10">
        <v>225</v>
      </c>
      <c r="D10">
        <v>250</v>
      </c>
      <c r="E10">
        <v>290</v>
      </c>
    </row>
    <row r="11" spans="1:5" x14ac:dyDescent="0.3">
      <c r="A11">
        <v>10</v>
      </c>
      <c r="B11" s="10">
        <v>205</v>
      </c>
      <c r="D11">
        <v>204</v>
      </c>
      <c r="E11">
        <v>225</v>
      </c>
    </row>
    <row r="12" spans="1:5" x14ac:dyDescent="0.3">
      <c r="A12">
        <v>11</v>
      </c>
      <c r="B12" s="10">
        <v>227</v>
      </c>
      <c r="D12">
        <v>230</v>
      </c>
      <c r="E12">
        <v>300</v>
      </c>
    </row>
    <row r="13" spans="1:5" x14ac:dyDescent="0.3">
      <c r="A13">
        <v>12</v>
      </c>
      <c r="B13" s="10">
        <v>280</v>
      </c>
      <c r="D13">
        <v>210</v>
      </c>
      <c r="E13">
        <v>240</v>
      </c>
    </row>
    <row r="14" spans="1:5" x14ac:dyDescent="0.3">
      <c r="A14">
        <v>13</v>
      </c>
      <c r="B14" s="10">
        <v>250</v>
      </c>
      <c r="D14">
        <v>210</v>
      </c>
      <c r="E14">
        <v>275</v>
      </c>
    </row>
    <row r="15" spans="1:5" x14ac:dyDescent="0.3">
      <c r="A15">
        <v>14</v>
      </c>
      <c r="B15" s="10">
        <v>270</v>
      </c>
      <c r="D15">
        <v>220</v>
      </c>
      <c r="E15">
        <v>305</v>
      </c>
    </row>
    <row r="16" spans="1:5" x14ac:dyDescent="0.3">
      <c r="A16">
        <v>15</v>
      </c>
      <c r="B16" s="10">
        <v>215</v>
      </c>
      <c r="D16">
        <v>205</v>
      </c>
      <c r="E16">
        <v>320</v>
      </c>
    </row>
    <row r="17" spans="1:5" x14ac:dyDescent="0.3">
      <c r="A17">
        <v>16</v>
      </c>
      <c r="B17" s="10">
        <v>290</v>
      </c>
      <c r="D17">
        <v>220</v>
      </c>
      <c r="E17">
        <v>260</v>
      </c>
    </row>
    <row r="18" spans="1:5" x14ac:dyDescent="0.3">
      <c r="A18">
        <v>17</v>
      </c>
      <c r="B18" s="10">
        <v>235</v>
      </c>
      <c r="D18">
        <v>190</v>
      </c>
      <c r="E18">
        <v>240</v>
      </c>
    </row>
    <row r="19" spans="1:5" x14ac:dyDescent="0.3">
      <c r="A19">
        <v>18</v>
      </c>
      <c r="B19" s="10">
        <v>230</v>
      </c>
      <c r="D19">
        <v>175</v>
      </c>
      <c r="E19">
        <v>290</v>
      </c>
    </row>
    <row r="20" spans="1:5" x14ac:dyDescent="0.3">
      <c r="A20">
        <v>19</v>
      </c>
      <c r="B20" s="10">
        <v>280</v>
      </c>
      <c r="D20">
        <v>190</v>
      </c>
      <c r="E20">
        <v>305</v>
      </c>
    </row>
    <row r="21" spans="1:5" x14ac:dyDescent="0.3">
      <c r="A21">
        <v>20</v>
      </c>
      <c r="B21" s="10">
        <v>260</v>
      </c>
      <c r="D21">
        <v>195</v>
      </c>
      <c r="E21">
        <v>250</v>
      </c>
    </row>
    <row r="22" spans="1:5" x14ac:dyDescent="0.3">
      <c r="A22">
        <v>21</v>
      </c>
      <c r="B22" s="10">
        <v>170</v>
      </c>
      <c r="D22">
        <v>270</v>
      </c>
      <c r="E22">
        <v>280</v>
      </c>
    </row>
    <row r="23" spans="1:5" x14ac:dyDescent="0.3">
      <c r="A23">
        <v>22</v>
      </c>
      <c r="B23" s="10">
        <v>240</v>
      </c>
      <c r="D23">
        <v>130</v>
      </c>
      <c r="E23">
        <v>210</v>
      </c>
    </row>
    <row r="24" spans="1:5" x14ac:dyDescent="0.3">
      <c r="A24">
        <v>23</v>
      </c>
      <c r="B24" s="10">
        <v>245</v>
      </c>
      <c r="D24">
        <v>160</v>
      </c>
      <c r="E24">
        <v>250</v>
      </c>
    </row>
    <row r="25" spans="1:5" x14ac:dyDescent="0.3">
      <c r="A25">
        <v>24</v>
      </c>
      <c r="B25" s="10">
        <v>250</v>
      </c>
      <c r="D25">
        <v>235</v>
      </c>
      <c r="E25">
        <v>310</v>
      </c>
    </row>
    <row r="26" spans="1:5" x14ac:dyDescent="0.3">
      <c r="A26">
        <v>25</v>
      </c>
      <c r="B26" s="10">
        <v>265</v>
      </c>
      <c r="D26">
        <v>170</v>
      </c>
      <c r="E26">
        <v>225</v>
      </c>
    </row>
    <row r="27" spans="1:5" x14ac:dyDescent="0.3">
      <c r="A27">
        <v>26</v>
      </c>
      <c r="B27" s="10">
        <v>245</v>
      </c>
      <c r="D27">
        <v>215</v>
      </c>
      <c r="E27">
        <v>275</v>
      </c>
    </row>
    <row r="28" spans="1:5" x14ac:dyDescent="0.3">
      <c r="A28">
        <v>27</v>
      </c>
      <c r="B28" s="10">
        <v>230</v>
      </c>
      <c r="D28">
        <v>265</v>
      </c>
      <c r="E28">
        <v>265</v>
      </c>
    </row>
    <row r="29" spans="1:5" x14ac:dyDescent="0.3">
      <c r="A29">
        <v>28</v>
      </c>
      <c r="B29" s="10">
        <v>205</v>
      </c>
      <c r="D29">
        <v>245</v>
      </c>
      <c r="E29">
        <v>290</v>
      </c>
    </row>
    <row r="30" spans="1:5" x14ac:dyDescent="0.3">
      <c r="A30">
        <v>29</v>
      </c>
      <c r="B30" s="10">
        <v>230</v>
      </c>
      <c r="D30">
        <v>240</v>
      </c>
      <c r="E30">
        <v>280</v>
      </c>
    </row>
    <row r="31" spans="1:5" x14ac:dyDescent="0.3">
      <c r="A31">
        <v>30</v>
      </c>
      <c r="B31" s="10">
        <v>280</v>
      </c>
      <c r="D31">
        <v>205</v>
      </c>
      <c r="E31">
        <v>250</v>
      </c>
    </row>
    <row r="32" spans="1:5" x14ac:dyDescent="0.3">
      <c r="D32">
        <v>250</v>
      </c>
    </row>
    <row r="33" spans="4:4" x14ac:dyDescent="0.3">
      <c r="D33">
        <v>170</v>
      </c>
    </row>
    <row r="34" spans="4:4" x14ac:dyDescent="0.3">
      <c r="D34">
        <v>195</v>
      </c>
    </row>
    <row r="35" spans="4:4" x14ac:dyDescent="0.3">
      <c r="D35">
        <v>240</v>
      </c>
    </row>
    <row r="36" spans="4:4" x14ac:dyDescent="0.3">
      <c r="D36">
        <v>235</v>
      </c>
    </row>
    <row r="37" spans="4:4" x14ac:dyDescent="0.3">
      <c r="D37">
        <v>200</v>
      </c>
    </row>
    <row r="38" spans="4:4" x14ac:dyDescent="0.3">
      <c r="D38">
        <v>270</v>
      </c>
    </row>
    <row r="39" spans="4:4" x14ac:dyDescent="0.3">
      <c r="D39">
        <v>230</v>
      </c>
    </row>
    <row r="40" spans="4:4" x14ac:dyDescent="0.3">
      <c r="D40">
        <v>200</v>
      </c>
    </row>
    <row r="41" spans="4:4" x14ac:dyDescent="0.3">
      <c r="D41">
        <v>300</v>
      </c>
    </row>
    <row r="42" spans="4:4" x14ac:dyDescent="0.3">
      <c r="D42">
        <v>200</v>
      </c>
    </row>
    <row r="43" spans="4:4" x14ac:dyDescent="0.3">
      <c r="D43">
        <v>220</v>
      </c>
    </row>
    <row r="44" spans="4:4" x14ac:dyDescent="0.3">
      <c r="D44">
        <v>175</v>
      </c>
    </row>
    <row r="45" spans="4:4" x14ac:dyDescent="0.3">
      <c r="D45">
        <v>190</v>
      </c>
    </row>
    <row r="46" spans="4:4" x14ac:dyDescent="0.3">
      <c r="D46">
        <v>250</v>
      </c>
    </row>
    <row r="47" spans="4:4" x14ac:dyDescent="0.3">
      <c r="D47">
        <v>185</v>
      </c>
    </row>
    <row r="48" spans="4:4" x14ac:dyDescent="0.3">
      <c r="D48">
        <v>215</v>
      </c>
    </row>
    <row r="49" spans="4:4" x14ac:dyDescent="0.3">
      <c r="D49">
        <v>245</v>
      </c>
    </row>
    <row r="50" spans="4:4" x14ac:dyDescent="0.3">
      <c r="D50">
        <v>205</v>
      </c>
    </row>
    <row r="51" spans="4:4" x14ac:dyDescent="0.3">
      <c r="D51">
        <v>185</v>
      </c>
    </row>
    <row r="52" spans="4:4" x14ac:dyDescent="0.3">
      <c r="D52">
        <v>185</v>
      </c>
    </row>
    <row r="53" spans="4:4" x14ac:dyDescent="0.3">
      <c r="D53">
        <v>215</v>
      </c>
    </row>
    <row r="54" spans="4:4" x14ac:dyDescent="0.3">
      <c r="D54">
        <v>240</v>
      </c>
    </row>
    <row r="55" spans="4:4" x14ac:dyDescent="0.3">
      <c r="D55">
        <v>215</v>
      </c>
    </row>
    <row r="56" spans="4:4" x14ac:dyDescent="0.3">
      <c r="D56">
        <v>210</v>
      </c>
    </row>
    <row r="57" spans="4:4" x14ac:dyDescent="0.3">
      <c r="D57">
        <v>235</v>
      </c>
    </row>
    <row r="58" spans="4:4" x14ac:dyDescent="0.3">
      <c r="D58">
        <v>200</v>
      </c>
    </row>
    <row r="59" spans="4:4" x14ac:dyDescent="0.3">
      <c r="D59">
        <v>180</v>
      </c>
    </row>
    <row r="60" spans="4:4" x14ac:dyDescent="0.3">
      <c r="D60">
        <v>245</v>
      </c>
    </row>
    <row r="61" spans="4:4" x14ac:dyDescent="0.3">
      <c r="D61">
        <v>195</v>
      </c>
    </row>
    <row r="62" spans="4:4" x14ac:dyDescent="0.3">
      <c r="D62">
        <v>200</v>
      </c>
    </row>
    <row r="63" spans="4:4" x14ac:dyDescent="0.3">
      <c r="D63">
        <v>210</v>
      </c>
    </row>
    <row r="64" spans="4:4" x14ac:dyDescent="0.3">
      <c r="D64">
        <v>265</v>
      </c>
    </row>
    <row r="65" spans="4:4" x14ac:dyDescent="0.3">
      <c r="D65">
        <v>215</v>
      </c>
    </row>
    <row r="66" spans="4:4" x14ac:dyDescent="0.3">
      <c r="D66">
        <v>240</v>
      </c>
    </row>
    <row r="67" spans="4:4" x14ac:dyDescent="0.3">
      <c r="D67">
        <v>195</v>
      </c>
    </row>
    <row r="68" spans="4:4" x14ac:dyDescent="0.3">
      <c r="D68">
        <v>200</v>
      </c>
    </row>
    <row r="69" spans="4:4" x14ac:dyDescent="0.3">
      <c r="D69">
        <v>220</v>
      </c>
    </row>
    <row r="70" spans="4:4" x14ac:dyDescent="0.3">
      <c r="D70">
        <v>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3761-4D91-4F07-878D-15769598B4FE}">
  <dimension ref="A1:M26"/>
  <sheetViews>
    <sheetView workbookViewId="0">
      <pane xSplit="1" topLeftCell="B1" activePane="topRight" state="frozen"/>
      <selection pane="topRight" activeCell="D42" sqref="D42"/>
    </sheetView>
  </sheetViews>
  <sheetFormatPr defaultRowHeight="14.4" x14ac:dyDescent="0.3"/>
  <cols>
    <col min="1" max="1" width="25.77734375" customWidth="1"/>
    <col min="2" max="3" width="23.109375" customWidth="1"/>
    <col min="4" max="4" width="24.6640625" customWidth="1"/>
    <col min="5" max="5" width="21.88671875" customWidth="1"/>
    <col min="6" max="6" width="22.21875" customWidth="1"/>
    <col min="7" max="7" width="21.21875" customWidth="1"/>
    <col min="8" max="8" width="20.77734375" customWidth="1"/>
    <col min="9" max="9" width="21.44140625" customWidth="1"/>
    <col min="10" max="10" width="20.5546875" customWidth="1"/>
  </cols>
  <sheetData>
    <row r="1" spans="1:13" x14ac:dyDescent="0.3">
      <c r="A1" t="s">
        <v>29</v>
      </c>
      <c r="B1" t="s">
        <v>37</v>
      </c>
      <c r="C1" t="s">
        <v>38</v>
      </c>
      <c r="D1" t="s">
        <v>42</v>
      </c>
      <c r="E1" t="s">
        <v>39</v>
      </c>
      <c r="F1" t="s">
        <v>43</v>
      </c>
      <c r="G1" t="s">
        <v>40</v>
      </c>
      <c r="H1" t="s">
        <v>44</v>
      </c>
      <c r="I1" t="s">
        <v>41</v>
      </c>
      <c r="J1" t="s">
        <v>45</v>
      </c>
    </row>
    <row r="2" spans="1:13" hidden="1" x14ac:dyDescent="0.3">
      <c r="A2" t="s">
        <v>30</v>
      </c>
      <c r="B2">
        <v>7</v>
      </c>
      <c r="C2">
        <v>1</v>
      </c>
      <c r="D2">
        <v>24</v>
      </c>
      <c r="E2">
        <v>16</v>
      </c>
      <c r="F2">
        <v>25</v>
      </c>
      <c r="G2">
        <v>31</v>
      </c>
      <c r="H2">
        <v>25</v>
      </c>
    </row>
    <row r="3" spans="1:13" x14ac:dyDescent="0.3">
      <c r="A3" t="s">
        <v>31</v>
      </c>
      <c r="B3">
        <v>7</v>
      </c>
      <c r="C3">
        <v>2</v>
      </c>
      <c r="D3">
        <v>23</v>
      </c>
      <c r="E3">
        <v>17</v>
      </c>
      <c r="F3">
        <v>23</v>
      </c>
      <c r="G3">
        <v>32</v>
      </c>
      <c r="H3">
        <v>25</v>
      </c>
    </row>
    <row r="4" spans="1:13" hidden="1" x14ac:dyDescent="0.3">
      <c r="A4" t="s">
        <v>32</v>
      </c>
      <c r="B4">
        <v>7</v>
      </c>
      <c r="C4">
        <v>3</v>
      </c>
      <c r="D4">
        <v>23</v>
      </c>
      <c r="E4">
        <v>18</v>
      </c>
      <c r="F4">
        <v>20</v>
      </c>
      <c r="G4">
        <v>33</v>
      </c>
      <c r="H4">
        <v>23</v>
      </c>
    </row>
    <row r="5" spans="1:13" hidden="1" x14ac:dyDescent="0.3">
      <c r="A5" t="s">
        <v>33</v>
      </c>
      <c r="B5">
        <v>7</v>
      </c>
      <c r="C5">
        <v>4</v>
      </c>
      <c r="D5">
        <v>25</v>
      </c>
      <c r="E5">
        <v>19</v>
      </c>
      <c r="F5">
        <v>25</v>
      </c>
      <c r="G5">
        <v>34</v>
      </c>
      <c r="H5">
        <v>24</v>
      </c>
    </row>
    <row r="6" spans="1:13" hidden="1" x14ac:dyDescent="0.3">
      <c r="A6" t="s">
        <v>34</v>
      </c>
      <c r="B6">
        <v>7</v>
      </c>
      <c r="C6">
        <v>5</v>
      </c>
      <c r="D6">
        <v>23</v>
      </c>
      <c r="E6">
        <v>20</v>
      </c>
      <c r="F6">
        <v>21</v>
      </c>
      <c r="G6">
        <v>35</v>
      </c>
      <c r="H6">
        <v>24</v>
      </c>
    </row>
    <row r="7" spans="1:13" hidden="1" x14ac:dyDescent="0.3">
      <c r="A7" t="s">
        <v>30</v>
      </c>
      <c r="B7">
        <v>14</v>
      </c>
      <c r="C7">
        <v>6</v>
      </c>
      <c r="D7">
        <v>23</v>
      </c>
      <c r="E7">
        <v>21</v>
      </c>
      <c r="F7">
        <v>25</v>
      </c>
      <c r="G7">
        <v>36</v>
      </c>
      <c r="H7">
        <v>24</v>
      </c>
      <c r="M7" t="s">
        <v>27</v>
      </c>
    </row>
    <row r="8" spans="1:13" x14ac:dyDescent="0.3">
      <c r="A8" t="s">
        <v>31</v>
      </c>
      <c r="B8">
        <v>14</v>
      </c>
      <c r="C8">
        <v>7</v>
      </c>
      <c r="D8">
        <v>25</v>
      </c>
      <c r="E8">
        <v>22</v>
      </c>
      <c r="F8">
        <v>20</v>
      </c>
      <c r="G8">
        <v>37</v>
      </c>
      <c r="H8">
        <v>26</v>
      </c>
    </row>
    <row r="9" spans="1:13" hidden="1" x14ac:dyDescent="0.3">
      <c r="A9" t="s">
        <v>32</v>
      </c>
      <c r="B9">
        <v>14</v>
      </c>
      <c r="C9">
        <v>8</v>
      </c>
      <c r="D9">
        <v>22</v>
      </c>
      <c r="E9">
        <v>23</v>
      </c>
      <c r="F9">
        <v>22</v>
      </c>
      <c r="G9">
        <v>38</v>
      </c>
      <c r="H9">
        <v>25</v>
      </c>
    </row>
    <row r="10" spans="1:13" hidden="1" x14ac:dyDescent="0.3">
      <c r="A10" t="s">
        <v>33</v>
      </c>
      <c r="B10">
        <v>14</v>
      </c>
      <c r="C10">
        <v>9</v>
      </c>
      <c r="D10">
        <v>24</v>
      </c>
      <c r="E10">
        <v>24</v>
      </c>
      <c r="F10">
        <v>23</v>
      </c>
      <c r="G10">
        <v>39</v>
      </c>
      <c r="H10">
        <v>25</v>
      </c>
    </row>
    <row r="11" spans="1:13" hidden="1" x14ac:dyDescent="0.3">
      <c r="A11" t="s">
        <v>34</v>
      </c>
      <c r="B11">
        <v>14</v>
      </c>
      <c r="C11">
        <v>10</v>
      </c>
      <c r="D11">
        <v>23</v>
      </c>
      <c r="E11">
        <v>25</v>
      </c>
      <c r="F11">
        <v>22</v>
      </c>
      <c r="G11">
        <v>40</v>
      </c>
      <c r="H11">
        <v>23</v>
      </c>
    </row>
    <row r="12" spans="1:13" hidden="1" x14ac:dyDescent="0.3">
      <c r="A12" t="s">
        <v>30</v>
      </c>
      <c r="B12">
        <v>21</v>
      </c>
      <c r="C12">
        <v>11</v>
      </c>
      <c r="D12">
        <v>25</v>
      </c>
      <c r="E12">
        <v>26</v>
      </c>
      <c r="F12" s="12">
        <v>25</v>
      </c>
      <c r="G12">
        <v>41</v>
      </c>
      <c r="H12">
        <v>23</v>
      </c>
    </row>
    <row r="13" spans="1:13" x14ac:dyDescent="0.3">
      <c r="A13" t="s">
        <v>31</v>
      </c>
      <c r="B13">
        <v>21</v>
      </c>
      <c r="C13">
        <v>12</v>
      </c>
      <c r="D13">
        <v>23</v>
      </c>
      <c r="E13">
        <v>27</v>
      </c>
      <c r="F13">
        <v>25</v>
      </c>
      <c r="G13">
        <v>42</v>
      </c>
      <c r="H13">
        <v>25</v>
      </c>
    </row>
    <row r="14" spans="1:13" hidden="1" x14ac:dyDescent="0.3">
      <c r="A14" t="s">
        <v>35</v>
      </c>
      <c r="B14">
        <v>21</v>
      </c>
      <c r="C14">
        <v>13</v>
      </c>
      <c r="D14">
        <v>24</v>
      </c>
      <c r="E14">
        <v>28</v>
      </c>
      <c r="F14">
        <v>25</v>
      </c>
      <c r="G14">
        <v>43</v>
      </c>
      <c r="H14">
        <v>26</v>
      </c>
    </row>
    <row r="15" spans="1:13" hidden="1" x14ac:dyDescent="0.3">
      <c r="A15" t="s">
        <v>33</v>
      </c>
      <c r="B15">
        <v>21</v>
      </c>
      <c r="C15">
        <v>14</v>
      </c>
      <c r="D15">
        <v>23</v>
      </c>
      <c r="E15">
        <v>29</v>
      </c>
      <c r="F15">
        <v>24</v>
      </c>
      <c r="G15">
        <v>44</v>
      </c>
      <c r="H15">
        <v>27</v>
      </c>
    </row>
    <row r="16" spans="1:13" hidden="1" x14ac:dyDescent="0.3">
      <c r="A16" t="s">
        <v>34</v>
      </c>
      <c r="B16">
        <v>21</v>
      </c>
      <c r="C16">
        <v>15</v>
      </c>
      <c r="D16">
        <v>25</v>
      </c>
      <c r="E16">
        <v>30</v>
      </c>
      <c r="F16">
        <v>20</v>
      </c>
      <c r="G16">
        <v>45</v>
      </c>
      <c r="H16">
        <v>27</v>
      </c>
    </row>
    <row r="17" spans="1:13" hidden="1" x14ac:dyDescent="0.3">
      <c r="A17" s="13" t="s">
        <v>36</v>
      </c>
      <c r="B17" s="14">
        <v>7</v>
      </c>
      <c r="C17" s="14"/>
      <c r="D17" s="14"/>
      <c r="E17" s="14">
        <v>49</v>
      </c>
      <c r="F17" s="14">
        <v>25</v>
      </c>
      <c r="G17" s="14">
        <v>46</v>
      </c>
      <c r="H17" s="14">
        <v>28</v>
      </c>
      <c r="I17" s="14"/>
      <c r="J17" s="15"/>
    </row>
    <row r="18" spans="1:13" hidden="1" x14ac:dyDescent="0.3">
      <c r="A18" s="16" t="s">
        <v>36</v>
      </c>
      <c r="B18">
        <v>14</v>
      </c>
      <c r="E18">
        <v>50</v>
      </c>
      <c r="F18">
        <v>26</v>
      </c>
      <c r="G18">
        <v>47</v>
      </c>
      <c r="H18">
        <v>23</v>
      </c>
      <c r="J18" s="17"/>
    </row>
    <row r="19" spans="1:13" ht="15" hidden="1" thickBot="1" x14ac:dyDescent="0.35">
      <c r="A19" s="18" t="s">
        <v>36</v>
      </c>
      <c r="B19" s="19">
        <v>21</v>
      </c>
      <c r="C19" s="19"/>
      <c r="D19" s="19"/>
      <c r="E19" s="19">
        <v>51</v>
      </c>
      <c r="F19" s="19">
        <v>24</v>
      </c>
      <c r="G19" s="19">
        <v>48</v>
      </c>
      <c r="H19" s="19">
        <v>27</v>
      </c>
      <c r="I19" s="19"/>
      <c r="J19" s="20"/>
      <c r="M19" t="s">
        <v>27</v>
      </c>
    </row>
    <row r="20" spans="1:13" x14ac:dyDescent="0.3">
      <c r="J20" t="s">
        <v>27</v>
      </c>
    </row>
    <row r="22" spans="1:13" x14ac:dyDescent="0.3">
      <c r="A22" t="s">
        <v>46</v>
      </c>
      <c r="B22" t="s">
        <v>48</v>
      </c>
    </row>
    <row r="23" spans="1:13" x14ac:dyDescent="0.3">
      <c r="A23" t="s">
        <v>47</v>
      </c>
      <c r="B23">
        <f>AVERAGE(D2:D16)</f>
        <v>23.666666666666668</v>
      </c>
      <c r="D23">
        <f>AVERAGE(D2:D16)</f>
        <v>23.666666666666668</v>
      </c>
      <c r="F23">
        <f>_xlfn.T.TEST(Таблица2[Контроль (СД), мм],Таблица2[Опыт гель, мм],2,2)</f>
        <v>9.3637941567243921E-3</v>
      </c>
    </row>
    <row r="24" spans="1:13" x14ac:dyDescent="0.3">
      <c r="A24" t="s">
        <v>49</v>
      </c>
      <c r="B24">
        <f>AVERAGE(F2:F16)</f>
        <v>23</v>
      </c>
      <c r="D24">
        <f>AVERAGE(Таблица2[Контроль (СД), мм])</f>
        <v>23.333333333333332</v>
      </c>
      <c r="F24">
        <v>7</v>
      </c>
    </row>
    <row r="25" spans="1:13" x14ac:dyDescent="0.3">
      <c r="A25" t="s">
        <v>50</v>
      </c>
      <c r="D25">
        <f>AVERAGE(Таблица2[Опыт гель, мм])</f>
        <v>25</v>
      </c>
    </row>
    <row r="26" spans="1:13" x14ac:dyDescent="0.3">
      <c r="I26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FAD3-2BFF-489F-83F9-4AC2DC4B03F6}">
  <dimension ref="A1:E73"/>
  <sheetViews>
    <sheetView workbookViewId="0">
      <pane ySplit="1" topLeftCell="A56" activePane="bottomLeft" state="frozen"/>
      <selection pane="bottomLeft" activeCell="L52" sqref="L52"/>
    </sheetView>
  </sheetViews>
  <sheetFormatPr defaultRowHeight="14.4" x14ac:dyDescent="0.3"/>
  <cols>
    <col min="2" max="2" width="16.44140625" customWidth="1"/>
    <col min="3" max="3" width="16" customWidth="1"/>
    <col min="4" max="4" width="17.5546875" customWidth="1"/>
    <col min="5" max="5" width="12.21875" customWidth="1"/>
  </cols>
  <sheetData>
    <row r="1" spans="1:5" x14ac:dyDescent="0.3">
      <c r="A1" t="s">
        <v>26</v>
      </c>
      <c r="B1" t="s">
        <v>51</v>
      </c>
      <c r="C1" t="s">
        <v>52</v>
      </c>
      <c r="D1" t="s">
        <v>56</v>
      </c>
      <c r="E1" t="s">
        <v>28</v>
      </c>
    </row>
    <row r="2" spans="1:5" x14ac:dyDescent="0.3">
      <c r="A2">
        <v>1</v>
      </c>
      <c r="B2" t="s">
        <v>53</v>
      </c>
      <c r="C2" t="s">
        <v>30</v>
      </c>
      <c r="D2">
        <v>25</v>
      </c>
    </row>
    <row r="3" spans="1:5" x14ac:dyDescent="0.3">
      <c r="A3">
        <v>2</v>
      </c>
      <c r="C3" t="s">
        <v>31</v>
      </c>
      <c r="D3">
        <v>23</v>
      </c>
    </row>
    <row r="4" spans="1:5" x14ac:dyDescent="0.3">
      <c r="A4">
        <v>3</v>
      </c>
      <c r="C4" t="s">
        <v>32</v>
      </c>
      <c r="D4">
        <v>24</v>
      </c>
    </row>
    <row r="5" spans="1:5" x14ac:dyDescent="0.3">
      <c r="A5">
        <v>4</v>
      </c>
      <c r="C5" t="s">
        <v>33</v>
      </c>
      <c r="D5">
        <v>25</v>
      </c>
    </row>
    <row r="6" spans="1:5" x14ac:dyDescent="0.3">
      <c r="A6">
        <v>5</v>
      </c>
      <c r="C6" t="s">
        <v>34</v>
      </c>
      <c r="D6">
        <v>25</v>
      </c>
    </row>
    <row r="7" spans="1:5" x14ac:dyDescent="0.3">
      <c r="A7">
        <v>6</v>
      </c>
      <c r="C7" t="s">
        <v>36</v>
      </c>
      <c r="D7">
        <v>25</v>
      </c>
    </row>
    <row r="8" spans="1:5" x14ac:dyDescent="0.3">
      <c r="A8">
        <v>7</v>
      </c>
      <c r="B8" t="s">
        <v>54</v>
      </c>
      <c r="C8" t="s">
        <v>30</v>
      </c>
      <c r="D8">
        <v>25</v>
      </c>
    </row>
    <row r="9" spans="1:5" x14ac:dyDescent="0.3">
      <c r="A9">
        <v>8</v>
      </c>
      <c r="C9" t="s">
        <v>31</v>
      </c>
      <c r="D9">
        <v>25</v>
      </c>
    </row>
    <row r="10" spans="1:5" x14ac:dyDescent="0.3">
      <c r="A10">
        <v>9</v>
      </c>
      <c r="C10" t="s">
        <v>32</v>
      </c>
      <c r="D10">
        <v>25</v>
      </c>
    </row>
    <row r="11" spans="1:5" x14ac:dyDescent="0.3">
      <c r="A11">
        <v>10</v>
      </c>
      <c r="C11" t="s">
        <v>33</v>
      </c>
      <c r="D11">
        <v>25</v>
      </c>
    </row>
    <row r="12" spans="1:5" x14ac:dyDescent="0.3">
      <c r="A12">
        <v>11</v>
      </c>
      <c r="C12" t="s">
        <v>34</v>
      </c>
      <c r="D12">
        <v>25</v>
      </c>
    </row>
    <row r="13" spans="1:5" x14ac:dyDescent="0.3">
      <c r="A13">
        <v>12</v>
      </c>
      <c r="C13" t="s">
        <v>36</v>
      </c>
      <c r="D13">
        <v>25</v>
      </c>
    </row>
    <row r="14" spans="1:5" x14ac:dyDescent="0.3">
      <c r="A14">
        <v>13</v>
      </c>
      <c r="B14" t="s">
        <v>55</v>
      </c>
      <c r="C14" t="s">
        <v>30</v>
      </c>
      <c r="D14">
        <v>27</v>
      </c>
    </row>
    <row r="15" spans="1:5" x14ac:dyDescent="0.3">
      <c r="A15">
        <v>14</v>
      </c>
      <c r="C15" t="s">
        <v>31</v>
      </c>
      <c r="D15">
        <v>25</v>
      </c>
    </row>
    <row r="16" spans="1:5" x14ac:dyDescent="0.3">
      <c r="A16">
        <v>15</v>
      </c>
      <c r="C16" t="s">
        <v>32</v>
      </c>
      <c r="D16">
        <v>23</v>
      </c>
    </row>
    <row r="17" spans="1:4" x14ac:dyDescent="0.3">
      <c r="A17">
        <v>16</v>
      </c>
      <c r="C17" t="s">
        <v>33</v>
      </c>
      <c r="D17">
        <v>30</v>
      </c>
    </row>
    <row r="18" spans="1:4" x14ac:dyDescent="0.3">
      <c r="A18">
        <v>17</v>
      </c>
      <c r="C18" t="s">
        <v>34</v>
      </c>
      <c r="D18">
        <v>30</v>
      </c>
    </row>
    <row r="19" spans="1:4" x14ac:dyDescent="0.3">
      <c r="A19">
        <v>18</v>
      </c>
      <c r="C19" t="s">
        <v>36</v>
      </c>
      <c r="D19">
        <v>23</v>
      </c>
    </row>
    <row r="20" spans="1:4" x14ac:dyDescent="0.3">
      <c r="A20">
        <v>19</v>
      </c>
      <c r="B20" t="s">
        <v>57</v>
      </c>
      <c r="C20" t="s">
        <v>30</v>
      </c>
      <c r="D20">
        <v>23</v>
      </c>
    </row>
    <row r="21" spans="1:4" x14ac:dyDescent="0.3">
      <c r="A21">
        <v>20</v>
      </c>
      <c r="C21" t="s">
        <v>31</v>
      </c>
      <c r="D21">
        <v>26</v>
      </c>
    </row>
    <row r="22" spans="1:4" x14ac:dyDescent="0.3">
      <c r="A22">
        <v>21</v>
      </c>
      <c r="C22" t="s">
        <v>32</v>
      </c>
      <c r="D22">
        <v>25</v>
      </c>
    </row>
    <row r="23" spans="1:4" x14ac:dyDescent="0.3">
      <c r="A23">
        <v>22</v>
      </c>
      <c r="C23" t="s">
        <v>33</v>
      </c>
      <c r="D23">
        <v>25</v>
      </c>
    </row>
    <row r="24" spans="1:4" x14ac:dyDescent="0.3">
      <c r="A24">
        <v>23</v>
      </c>
      <c r="C24" t="s">
        <v>34</v>
      </c>
      <c r="D24">
        <v>28</v>
      </c>
    </row>
    <row r="25" spans="1:4" x14ac:dyDescent="0.3">
      <c r="A25">
        <v>24</v>
      </c>
      <c r="C25" t="s">
        <v>36</v>
      </c>
      <c r="D25" t="s">
        <v>59</v>
      </c>
    </row>
    <row r="26" spans="1:4" x14ac:dyDescent="0.3">
      <c r="A26">
        <v>25</v>
      </c>
      <c r="B26" t="s">
        <v>58</v>
      </c>
      <c r="C26" t="s">
        <v>30</v>
      </c>
      <c r="D26">
        <v>25</v>
      </c>
    </row>
    <row r="27" spans="1:4" x14ac:dyDescent="0.3">
      <c r="A27">
        <v>26</v>
      </c>
      <c r="C27" t="s">
        <v>31</v>
      </c>
      <c r="D27">
        <v>25</v>
      </c>
    </row>
    <row r="28" spans="1:4" x14ac:dyDescent="0.3">
      <c r="A28">
        <v>27</v>
      </c>
      <c r="C28" t="s">
        <v>32</v>
      </c>
      <c r="D28">
        <v>30</v>
      </c>
    </row>
    <row r="29" spans="1:4" x14ac:dyDescent="0.3">
      <c r="A29">
        <v>28</v>
      </c>
      <c r="C29" t="s">
        <v>33</v>
      </c>
      <c r="D29">
        <v>25</v>
      </c>
    </row>
    <row r="30" spans="1:4" x14ac:dyDescent="0.3">
      <c r="A30">
        <v>29</v>
      </c>
      <c r="C30" t="s">
        <v>34</v>
      </c>
      <c r="D30">
        <v>25</v>
      </c>
    </row>
    <row r="31" spans="1:4" x14ac:dyDescent="0.3">
      <c r="A31">
        <v>30</v>
      </c>
      <c r="C31" t="s">
        <v>36</v>
      </c>
      <c r="D31">
        <v>25</v>
      </c>
    </row>
    <row r="32" spans="1:4" x14ac:dyDescent="0.3">
      <c r="A32">
        <v>31</v>
      </c>
      <c r="B32" t="s">
        <v>60</v>
      </c>
      <c r="C32" t="s">
        <v>30</v>
      </c>
      <c r="D32">
        <v>27</v>
      </c>
    </row>
    <row r="33" spans="1:4" x14ac:dyDescent="0.3">
      <c r="A33">
        <v>32</v>
      </c>
      <c r="C33" t="s">
        <v>31</v>
      </c>
      <c r="D33">
        <v>23</v>
      </c>
    </row>
    <row r="34" spans="1:4" x14ac:dyDescent="0.3">
      <c r="A34">
        <v>33</v>
      </c>
      <c r="C34" t="s">
        <v>32</v>
      </c>
      <c r="D34">
        <v>25</v>
      </c>
    </row>
    <row r="35" spans="1:4" x14ac:dyDescent="0.3">
      <c r="A35">
        <v>34</v>
      </c>
      <c r="C35" t="s">
        <v>33</v>
      </c>
      <c r="D35">
        <v>23</v>
      </c>
    </row>
    <row r="36" spans="1:4" x14ac:dyDescent="0.3">
      <c r="A36">
        <v>35</v>
      </c>
      <c r="C36" t="s">
        <v>34</v>
      </c>
      <c r="D36">
        <v>25</v>
      </c>
    </row>
    <row r="37" spans="1:4" x14ac:dyDescent="0.3">
      <c r="A37">
        <v>36</v>
      </c>
      <c r="C37" t="s">
        <v>36</v>
      </c>
      <c r="D37">
        <v>25</v>
      </c>
    </row>
    <row r="38" spans="1:4" x14ac:dyDescent="0.3">
      <c r="A38">
        <v>37</v>
      </c>
      <c r="B38" t="s">
        <v>61</v>
      </c>
      <c r="C38" t="s">
        <v>30</v>
      </c>
      <c r="D38">
        <v>25</v>
      </c>
    </row>
    <row r="39" spans="1:4" x14ac:dyDescent="0.3">
      <c r="A39">
        <v>38</v>
      </c>
      <c r="C39" t="s">
        <v>31</v>
      </c>
      <c r="D39">
        <v>26</v>
      </c>
    </row>
    <row r="40" spans="1:4" x14ac:dyDescent="0.3">
      <c r="A40">
        <v>39</v>
      </c>
      <c r="C40" t="s">
        <v>32</v>
      </c>
      <c r="D40">
        <v>25</v>
      </c>
    </row>
    <row r="41" spans="1:4" x14ac:dyDescent="0.3">
      <c r="A41">
        <v>40</v>
      </c>
      <c r="C41" t="s">
        <v>33</v>
      </c>
      <c r="D41">
        <v>24</v>
      </c>
    </row>
    <row r="42" spans="1:4" x14ac:dyDescent="0.3">
      <c r="A42">
        <v>41</v>
      </c>
      <c r="C42" t="s">
        <v>34</v>
      </c>
      <c r="D42">
        <v>25</v>
      </c>
    </row>
    <row r="43" spans="1:4" x14ac:dyDescent="0.3">
      <c r="A43">
        <v>42</v>
      </c>
      <c r="C43" t="s">
        <v>36</v>
      </c>
      <c r="D43">
        <v>26</v>
      </c>
    </row>
    <row r="44" spans="1:4" x14ac:dyDescent="0.3">
      <c r="A44">
        <v>43</v>
      </c>
      <c r="B44" t="s">
        <v>62</v>
      </c>
      <c r="C44" t="s">
        <v>30</v>
      </c>
      <c r="D44">
        <v>24</v>
      </c>
    </row>
    <row r="45" spans="1:4" x14ac:dyDescent="0.3">
      <c r="A45">
        <v>44</v>
      </c>
      <c r="C45" t="s">
        <v>31</v>
      </c>
      <c r="D45">
        <v>25</v>
      </c>
    </row>
    <row r="46" spans="1:4" x14ac:dyDescent="0.3">
      <c r="A46">
        <v>45</v>
      </c>
      <c r="C46" t="s">
        <v>32</v>
      </c>
      <c r="D46">
        <v>27</v>
      </c>
    </row>
    <row r="47" spans="1:4" x14ac:dyDescent="0.3">
      <c r="A47">
        <v>46</v>
      </c>
      <c r="C47" t="s">
        <v>33</v>
      </c>
      <c r="D47">
        <v>24</v>
      </c>
    </row>
    <row r="48" spans="1:4" x14ac:dyDescent="0.3">
      <c r="A48">
        <v>47</v>
      </c>
      <c r="C48" t="s">
        <v>34</v>
      </c>
      <c r="D48">
        <v>25</v>
      </c>
    </row>
    <row r="49" spans="1:4" x14ac:dyDescent="0.3">
      <c r="A49">
        <v>48</v>
      </c>
      <c r="C49" t="s">
        <v>36</v>
      </c>
      <c r="D49">
        <v>25</v>
      </c>
    </row>
    <row r="50" spans="1:4" x14ac:dyDescent="0.3">
      <c r="A50">
        <v>49</v>
      </c>
      <c r="B50" t="s">
        <v>63</v>
      </c>
      <c r="C50" t="s">
        <v>30</v>
      </c>
      <c r="D50">
        <v>24</v>
      </c>
    </row>
    <row r="51" spans="1:4" x14ac:dyDescent="0.3">
      <c r="A51">
        <v>50</v>
      </c>
      <c r="C51" t="s">
        <v>31</v>
      </c>
      <c r="D51">
        <v>25</v>
      </c>
    </row>
    <row r="52" spans="1:4" x14ac:dyDescent="0.3">
      <c r="A52">
        <v>51</v>
      </c>
      <c r="C52" t="s">
        <v>32</v>
      </c>
      <c r="D52">
        <v>25</v>
      </c>
    </row>
    <row r="53" spans="1:4" x14ac:dyDescent="0.3">
      <c r="A53">
        <v>52</v>
      </c>
      <c r="C53" t="s">
        <v>33</v>
      </c>
      <c r="D53">
        <v>25</v>
      </c>
    </row>
    <row r="54" spans="1:4" x14ac:dyDescent="0.3">
      <c r="A54">
        <v>53</v>
      </c>
      <c r="C54" t="s">
        <v>34</v>
      </c>
      <c r="D54">
        <v>30</v>
      </c>
    </row>
    <row r="55" spans="1:4" x14ac:dyDescent="0.3">
      <c r="A55">
        <v>54</v>
      </c>
      <c r="C55" t="s">
        <v>36</v>
      </c>
      <c r="D55">
        <v>25</v>
      </c>
    </row>
    <row r="56" spans="1:4" x14ac:dyDescent="0.3">
      <c r="A56">
        <v>55</v>
      </c>
      <c r="B56" t="s">
        <v>64</v>
      </c>
      <c r="C56" t="s">
        <v>30</v>
      </c>
      <c r="D56">
        <v>25</v>
      </c>
    </row>
    <row r="57" spans="1:4" x14ac:dyDescent="0.3">
      <c r="A57">
        <v>56</v>
      </c>
      <c r="C57" t="s">
        <v>31</v>
      </c>
      <c r="D57">
        <v>25</v>
      </c>
    </row>
    <row r="58" spans="1:4" x14ac:dyDescent="0.3">
      <c r="A58">
        <v>57</v>
      </c>
      <c r="C58" t="s">
        <v>32</v>
      </c>
      <c r="D58">
        <v>25</v>
      </c>
    </row>
    <row r="59" spans="1:4" x14ac:dyDescent="0.3">
      <c r="A59">
        <v>58</v>
      </c>
      <c r="C59" t="s">
        <v>33</v>
      </c>
      <c r="D59">
        <v>25</v>
      </c>
    </row>
    <row r="60" spans="1:4" x14ac:dyDescent="0.3">
      <c r="A60">
        <v>59</v>
      </c>
      <c r="C60" t="s">
        <v>34</v>
      </c>
      <c r="D60">
        <v>25</v>
      </c>
    </row>
    <row r="61" spans="1:4" x14ac:dyDescent="0.3">
      <c r="A61">
        <v>60</v>
      </c>
      <c r="C61" t="s">
        <v>36</v>
      </c>
      <c r="D61">
        <v>23</v>
      </c>
    </row>
    <row r="62" spans="1:4" x14ac:dyDescent="0.3">
      <c r="A62">
        <v>61</v>
      </c>
      <c r="B62" t="s">
        <v>65</v>
      </c>
      <c r="C62" t="s">
        <v>30</v>
      </c>
      <c r="D62">
        <v>23</v>
      </c>
    </row>
    <row r="63" spans="1:4" x14ac:dyDescent="0.3">
      <c r="A63">
        <v>62</v>
      </c>
      <c r="C63" t="s">
        <v>31</v>
      </c>
      <c r="D63">
        <v>25</v>
      </c>
    </row>
    <row r="64" spans="1:4" x14ac:dyDescent="0.3">
      <c r="A64">
        <v>63</v>
      </c>
      <c r="C64" t="s">
        <v>32</v>
      </c>
      <c r="D64">
        <v>23</v>
      </c>
    </row>
    <row r="65" spans="1:4" x14ac:dyDescent="0.3">
      <c r="A65">
        <v>64</v>
      </c>
      <c r="C65" t="s">
        <v>33</v>
      </c>
      <c r="D65">
        <v>24</v>
      </c>
    </row>
    <row r="66" spans="1:4" x14ac:dyDescent="0.3">
      <c r="A66">
        <v>65</v>
      </c>
      <c r="C66" t="s">
        <v>34</v>
      </c>
      <c r="D66">
        <v>24</v>
      </c>
    </row>
    <row r="67" spans="1:4" x14ac:dyDescent="0.3">
      <c r="A67">
        <v>66</v>
      </c>
      <c r="C67" t="s">
        <v>36</v>
      </c>
      <c r="D67">
        <v>25</v>
      </c>
    </row>
    <row r="68" spans="1:4" x14ac:dyDescent="0.3">
      <c r="A68">
        <v>67</v>
      </c>
      <c r="B68" t="s">
        <v>66</v>
      </c>
      <c r="C68" t="s">
        <v>30</v>
      </c>
      <c r="D68">
        <v>25</v>
      </c>
    </row>
    <row r="69" spans="1:4" x14ac:dyDescent="0.3">
      <c r="A69">
        <v>68</v>
      </c>
      <c r="C69" t="s">
        <v>31</v>
      </c>
      <c r="D69">
        <v>24</v>
      </c>
    </row>
    <row r="70" spans="1:4" x14ac:dyDescent="0.3">
      <c r="A70">
        <v>69</v>
      </c>
      <c r="C70" t="s">
        <v>32</v>
      </c>
      <c r="D70">
        <v>24</v>
      </c>
    </row>
    <row r="71" spans="1:4" x14ac:dyDescent="0.3">
      <c r="A71">
        <v>70</v>
      </c>
      <c r="C71" t="s">
        <v>33</v>
      </c>
      <c r="D71">
        <v>23</v>
      </c>
    </row>
    <row r="72" spans="1:4" x14ac:dyDescent="0.3">
      <c r="A72">
        <v>71</v>
      </c>
      <c r="C72" t="s">
        <v>34</v>
      </c>
      <c r="D72">
        <v>25</v>
      </c>
    </row>
    <row r="73" spans="1:4" x14ac:dyDescent="0.3">
      <c r="A73">
        <v>72</v>
      </c>
      <c r="C73" t="s">
        <v>36</v>
      </c>
      <c r="D73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Расчеты</vt:lpstr>
      <vt:lpstr>Глюкоза</vt:lpstr>
      <vt:lpstr>Глюкометрия</vt:lpstr>
      <vt:lpstr>Масса крыс</vt:lpstr>
      <vt:lpstr>Размер ран</vt:lpstr>
      <vt:lpstr>Размер ран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Копылов</dc:creator>
  <cp:lastModifiedBy>Евгений Копылов</cp:lastModifiedBy>
  <dcterms:created xsi:type="dcterms:W3CDTF">2015-06-05T18:19:34Z</dcterms:created>
  <dcterms:modified xsi:type="dcterms:W3CDTF">2024-02-22T08:26:37Z</dcterms:modified>
</cp:coreProperties>
</file>