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2_PC5_TLH\Desktop\revisras\"/>
    </mc:Choice>
  </mc:AlternateContent>
  <xr:revisionPtr revIDLastSave="0" documentId="8_{6847371A-9E68-4558-B0DA-A3E1E147C9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A JOURNAL" sheetId="2" r:id="rId1"/>
    <sheet name="AGUA Y DESARROLLO SUSTENTABLE" sheetId="3" r:id="rId2"/>
    <sheet name="ALGARABIA" sheetId="4" r:id="rId3"/>
    <sheet name="ALPES" sheetId="5" r:id="rId4"/>
    <sheet name="ARCHITECTURAL DIGEST" sheetId="6" r:id="rId5"/>
    <sheet name="ASIAN INVESTOR" sheetId="7" r:id="rId6"/>
    <sheet name="BANK FOR INTERNATIONAL SETTLEME" sheetId="24" r:id="rId7"/>
    <sheet name="THE BILLONAIRE" sheetId="26" r:id="rId8"/>
    <sheet name="BLOOMBERG MARKETS" sheetId="25" r:id="rId9"/>
    <sheet name="BLOOMBERG PERSONAL FINANCE" sheetId="65" r:id="rId10"/>
    <sheet name="CANADIAN" sheetId="18" r:id="rId11"/>
    <sheet name="CIRCLE" sheetId="19" r:id="rId12"/>
    <sheet name="COMUNIDAD IBERO" sheetId="20" r:id="rId13"/>
    <sheet name="LA COMPAÑÍA DE LOS LIBROS " sheetId="21" r:id="rId14"/>
    <sheet name="CONTEXTO ELECTORAL" sheetId="22" r:id="rId15"/>
    <sheet name="CONVERSUS" sheetId="27" r:id="rId16"/>
    <sheet name="DEFENSA FISCAL" sheetId="29" r:id="rId17"/>
    <sheet name="DEFENSA PENAL" sheetId="30" r:id="rId18"/>
    <sheet name="DEFENSOR" sheetId="28" r:id="rId19"/>
    <sheet name="DEUTSCHLAND" sheetId="31" r:id="rId20"/>
    <sheet name="DISCOVER ESP" sheetId="12" r:id="rId21"/>
    <sheet name="EDUCARE " sheetId="16" r:id="rId22"/>
    <sheet name="ENTREPRENEUR" sheetId="14" r:id="rId23"/>
    <sheet name="PANORAMA UNIVERSITARIO" sheetId="1" r:id="rId24"/>
    <sheet name="PROCESO" sheetId="10" r:id="rId25"/>
    <sheet name="ZÓCALO" sheetId="11" r:id="rId26"/>
    <sheet name="NATIONAL GEOGRAPHIC" sheetId="13" r:id="rId27"/>
    <sheet name="GEOMUNDO" sheetId="15" r:id="rId28"/>
    <sheet name="PAF" sheetId="17" r:id="rId29"/>
    <sheet name="ESECONOMÍA" sheetId="32" r:id="rId30"/>
    <sheet name="EXPANSIÓN" sheetId="33" r:id="rId31"/>
    <sheet name="FDI FOREIGN DIRECT INVESTMENTTI" sheetId="35" r:id="rId32"/>
    <sheet name="FINANCE NAD DEVELOPMENT" sheetId="36" r:id="rId33"/>
    <sheet name="FINANCIAL ADVISOR" sheetId="37" r:id="rId34"/>
    <sheet name="FINANZAS" sheetId="38" r:id="rId35"/>
    <sheet name="FORO JURÍDICO" sheetId="39" r:id="rId36"/>
    <sheet name="FORTUNA, NEGOCIOS Y FINANZAS" sheetId="40" r:id="rId37"/>
    <sheet name="FORTUNE" sheetId="41" r:id="rId38"/>
    <sheet name="FUERZA JURIDICA" sheetId="42" r:id="rId39"/>
    <sheet name="GACETA DE LA COMISIÓN NACIONAL " sheetId="43" r:id="rId40"/>
    <sheet name="GESTIÓN Y POlÍTICA PÚBLICA" sheetId="44" r:id="rId41"/>
    <sheet name="FORBES" sheetId="45" r:id="rId42"/>
    <sheet name="INVERCIONISTA " sheetId="47" r:id="rId43"/>
    <sheet name="JESUISTAS DE MÉXICO" sheetId="48" r:id="rId44"/>
    <sheet name="LATIN FINANCE" sheetId="49" r:id="rId45"/>
    <sheet name="LATIN TARDE" sheetId="50" r:id="rId46"/>
    <sheet name="LEGIÓN DE HONOR" sheetId="51" r:id="rId47"/>
    <sheet name="LETRAS LIBRES" sheetId="52" r:id="rId48"/>
    <sheet name="IFR. INTERNATIONAL FINANCING RE" sheetId="54" r:id="rId49"/>
    <sheet name="IPBA JOURNAL" sheetId="55" r:id="rId50"/>
    <sheet name="HARVARD BUSINESS REVIEW" sheetId="56" r:id="rId51"/>
    <sheet name="GLOBAL FINSNCE " sheetId="57" r:id="rId52"/>
    <sheet name="EP S . EL PAÍS SEMANAL" sheetId="58" r:id="rId53"/>
    <sheet name="PETROQUIMEX" sheetId="59" r:id="rId54"/>
    <sheet name="EN PLENO. DEBATE LEGISLATIVO" sheetId="60" r:id="rId55"/>
    <sheet name="PODER" sheetId="61" r:id="rId56"/>
    <sheet name="PRÁCTRICA FISCAL" sheetId="62" r:id="rId57"/>
    <sheet name="NEWSWEEK EN ESPAÑOL" sheetId="66" r:id="rId58"/>
    <sheet name="Hoja1" sheetId="67" r:id="rId5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57" l="1"/>
  <c r="B20" i="62"/>
  <c r="B20" i="61"/>
  <c r="B20" i="60"/>
  <c r="B20" i="59"/>
  <c r="B20" i="58"/>
  <c r="B20" i="56"/>
  <c r="B20" i="55"/>
  <c r="B20" i="54"/>
  <c r="B22" i="47"/>
  <c r="B20" i="45"/>
  <c r="B20" i="25"/>
  <c r="B20" i="26"/>
  <c r="B20" i="24"/>
  <c r="B20" i="22"/>
  <c r="B20" i="21"/>
  <c r="B20" i="20"/>
  <c r="B21" i="19"/>
  <c r="B24" i="18"/>
  <c r="B15" i="17"/>
  <c r="C19" i="16"/>
  <c r="B17" i="16"/>
  <c r="B15" i="15"/>
  <c r="G15" i="15"/>
  <c r="B16" i="14"/>
  <c r="I18" i="14"/>
  <c r="B18" i="14"/>
  <c r="B19" i="13"/>
  <c r="N36" i="10"/>
  <c r="B36" i="10"/>
</calcChain>
</file>

<file path=xl/sharedStrings.xml><?xml version="1.0" encoding="utf-8"?>
<sst xmlns="http://schemas.openxmlformats.org/spreadsheetml/2006/main" count="2567" uniqueCount="454">
  <si>
    <t>OBS</t>
  </si>
  <si>
    <t>ED. COM</t>
  </si>
  <si>
    <t>TEXTO EN</t>
  </si>
  <si>
    <t xml:space="preserve">DIREC.                                                                                                                                </t>
  </si>
  <si>
    <t>SE ED. EN</t>
  </si>
  <si>
    <t>CLAVE BIBL.</t>
  </si>
  <si>
    <t>ADQ.</t>
  </si>
  <si>
    <t>S</t>
  </si>
  <si>
    <t>C</t>
  </si>
  <si>
    <r>
      <rPr>
        <b/>
        <sz val="12"/>
        <rFont val="Arial"/>
        <family val="2"/>
      </rPr>
      <t>TARJETA DE REGISTRO DE PUBLICACIONES PERIODICAS ( 1 )</t>
    </r>
  </si>
  <si>
    <t>TITULO</t>
  </si>
  <si>
    <t>INST. RESP.</t>
  </si>
  <si>
    <t>PER.</t>
  </si>
  <si>
    <t>NOTAS</t>
  </si>
  <si>
    <t>AÑO</t>
  </si>
  <si>
    <t>VOL</t>
  </si>
  <si>
    <t>ENE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</si>
  <si>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</si>
  <si>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</si>
  <si>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</si>
  <si>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</si>
  <si>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</si>
  <si>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</si>
  <si>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</si>
  <si>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</si>
  <si>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</si>
  <si>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</si>
  <si>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IND</t>
  </si>
  <si>
    <t>TÍTULO</t>
  </si>
  <si>
    <t>OBS.</t>
  </si>
  <si>
    <t>ISSN</t>
  </si>
  <si>
    <t>TL</t>
  </si>
  <si>
    <t>PANORAMA UNIVERSITARIO</t>
  </si>
  <si>
    <r>
      <t xml:space="preserve">D   </t>
    </r>
    <r>
      <rPr>
        <b/>
        <sz val="16"/>
        <color rgb="FF000000"/>
        <rFont val="Arial"/>
        <family val="2"/>
      </rPr>
      <t>X</t>
    </r>
  </si>
  <si>
    <t>FRANCISCO JAVIER VELAZQUEZ ARIZA</t>
  </si>
  <si>
    <t>MENSUAL</t>
  </si>
  <si>
    <t>CALLE R.  NO. 51-1 COL. ALIANZA POPULAR</t>
  </si>
  <si>
    <t>ESPAÑOL</t>
  </si>
  <si>
    <t>MÉXICO</t>
  </si>
  <si>
    <t>FEB</t>
  </si>
  <si>
    <t>NÚMERO 179 ABARCA DICIEMBRE2011-ENERO2012</t>
  </si>
  <si>
    <t>NÚMERO 190 ABARCA DICIEMBRE 12-ENERO2013</t>
  </si>
  <si>
    <t>NÚMERO 201 ABARCA DICIEMBRE13-ENERO2014</t>
  </si>
  <si>
    <t>NÚMERO212ABARCA DICIEMBRE 2014-ENERO2015</t>
  </si>
  <si>
    <t>NÚMERO234ABARCADICIEMBRE2016-ENERO2017</t>
  </si>
  <si>
    <t>NÚMERO 256 DICIEMBRE2018-ENERO2019</t>
  </si>
  <si>
    <t>NÚMERO 267 ABARCA DICIEMBRE-ENERO2019</t>
  </si>
  <si>
    <t>ABA JOURNAL</t>
  </si>
  <si>
    <t>AMERICAN BAR ASSOCIATION</t>
  </si>
  <si>
    <t>321 NORTH CLARK STREET, CHICAGO, IL.</t>
  </si>
  <si>
    <t>INGLÉS</t>
  </si>
  <si>
    <t>CHICAGO, IL,  USA</t>
  </si>
  <si>
    <t>AGUA Y DESARROLLO SUSTENTABLE</t>
  </si>
  <si>
    <t>SECRETARÍA DE ECOLOGÍA DEL GOBIERNO DEL ESTADO DE MÉXICO</t>
  </si>
  <si>
    <t>EDITORIAL COLOR</t>
  </si>
  <si>
    <t>EX-RANCHO SAN LORENZO, CONJUNTO SEDAGRO</t>
  </si>
  <si>
    <t>ALGARABIA</t>
  </si>
  <si>
    <t>MARIA DEL PILAR MONTES DE OCA SICILIA</t>
  </si>
  <si>
    <t>ALJAMIA</t>
  </si>
  <si>
    <t>PITAGORAS 736, COL. DEL VALLE 03100</t>
  </si>
  <si>
    <t>BIMESTRAL</t>
  </si>
  <si>
    <t>ALPES</t>
  </si>
  <si>
    <t>ARCHITECTURAL DIGEST</t>
  </si>
  <si>
    <t>THE CONDE NAST PUBLICATIONS</t>
  </si>
  <si>
    <t>STA. MARGARITA, NO. 122 COL. DEL VALLE, MÉXICO</t>
  </si>
  <si>
    <t>1531-4596</t>
  </si>
  <si>
    <t>3,4</t>
  </si>
  <si>
    <t>*NO. 6</t>
  </si>
  <si>
    <t>ASIAN INVESTOR</t>
  </si>
  <si>
    <t>SUITE 1003, 10/F UNIVERSAL TRADE CENTER</t>
  </si>
  <si>
    <t>HONG KONG</t>
  </si>
  <si>
    <t>THE MAGAZINE OF ASIAN INVESTMENT MANAGEMENT</t>
  </si>
  <si>
    <t>TARJETA  DE REGISTRO DE PUBLICACIONES PERIÓDICAS (2)</t>
  </si>
  <si>
    <t>TIT:</t>
  </si>
  <si>
    <t>CLAVE DE BIBLIOTECA :</t>
  </si>
  <si>
    <t>ADQ</t>
  </si>
  <si>
    <t>D</t>
  </si>
  <si>
    <t>INST.RESP</t>
  </si>
  <si>
    <t>ED.COM.</t>
  </si>
  <si>
    <t>CASI COMUNICACIÓN E INFORMACION SA DE CV</t>
  </si>
  <si>
    <t>PER</t>
  </si>
  <si>
    <t>SEMANAL</t>
  </si>
  <si>
    <t>DIREC</t>
  </si>
  <si>
    <t>FRESAS 7 COL. DEL VALLE</t>
  </si>
  <si>
    <t xml:space="preserve">TEXTO </t>
  </si>
  <si>
    <t xml:space="preserve"> EN ESPANOL</t>
  </si>
  <si>
    <t xml:space="preserve">NOTAS </t>
  </si>
  <si>
    <t xml:space="preserve">SE ED EN </t>
  </si>
  <si>
    <t>MEXICO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</si>
  <si>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</si>
  <si>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</si>
  <si>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</si>
  <si>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</si>
  <si>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</si>
  <si>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</si>
  <si>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</si>
  <si>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</si>
  <si>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</si>
  <si>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</si>
  <si>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</si>
  <si>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</si>
  <si>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ENC</t>
  </si>
  <si>
    <t xml:space="preserve">TOLTAL DE REVISTAS </t>
  </si>
  <si>
    <t>ZÓCALO</t>
  </si>
  <si>
    <t>PROYECTOS ALTERNATIVOS DE COMUNICACIÓN</t>
  </si>
  <si>
    <t xml:space="preserve"> EN ESPAÑOL</t>
  </si>
  <si>
    <r>
      <t>175</t>
    </r>
    <r>
      <rPr>
        <b/>
        <sz val="14"/>
        <color rgb="FF000000"/>
        <rFont val="Calibri"/>
        <family val="2"/>
        <scheme val="minor"/>
      </rPr>
      <t>*</t>
    </r>
  </si>
  <si>
    <r>
      <rPr>
        <b/>
        <sz val="14"/>
        <color rgb="FF000000"/>
        <rFont val="Calibri"/>
        <family val="2"/>
        <scheme val="minor"/>
      </rPr>
      <t>*</t>
    </r>
    <r>
      <rPr>
        <b/>
        <sz val="11"/>
        <color rgb="FF000000"/>
        <rFont val="Calibri"/>
        <family val="2"/>
        <scheme val="minor"/>
      </rPr>
      <t>ESP.</t>
    </r>
  </si>
  <si>
    <r>
      <t>206</t>
    </r>
    <r>
      <rPr>
        <sz val="22"/>
        <color rgb="FF000000"/>
        <rFont val="Arial"/>
        <family val="2"/>
      </rPr>
      <t>·</t>
    </r>
  </si>
  <si>
    <t>1665-8698</t>
  </si>
  <si>
    <t>TOTAL:</t>
  </si>
  <si>
    <t>PROCESO SEMANARIO DE INFORMACION Y ANÁLISIS</t>
  </si>
  <si>
    <t>CALZADA MEXICO - TACUBA 235 4TO. PISO</t>
  </si>
  <si>
    <t>DISCOVER EN ESPAÑOL</t>
  </si>
  <si>
    <t>UNITED EDITOR DE MEXICO</t>
  </si>
  <si>
    <t>RENACIMIENTO /80,COL.SAN JUAN TLAHUAC</t>
  </si>
  <si>
    <t>LOS NUMEROS  3,4,5,7,8,9,10,11,12 NO ESTAN ENCUADERNADOS</t>
  </si>
  <si>
    <t>1095-8924</t>
  </si>
  <si>
    <t>1-4</t>
  </si>
  <si>
    <t>5-9</t>
  </si>
  <si>
    <t>10-15</t>
  </si>
  <si>
    <t>16-21</t>
  </si>
  <si>
    <t>22-27</t>
  </si>
  <si>
    <t>28-33</t>
  </si>
  <si>
    <t>34-39</t>
  </si>
  <si>
    <t>40-45</t>
  </si>
  <si>
    <t>49-51</t>
  </si>
  <si>
    <t>52-57</t>
  </si>
  <si>
    <t>EDITORIAL TELEVISA</t>
  </si>
  <si>
    <t>VASCO DE QUIROGA 2000, E.DIF.E.COL.SANTA FE</t>
  </si>
  <si>
    <t>NATIONAL GEOGRAPHIC EN ESPAÑOL</t>
  </si>
  <si>
    <t>1665-7764</t>
  </si>
  <si>
    <t xml:space="preserve">TOTAL </t>
  </si>
  <si>
    <t>LOS NUMEROS  VOL 36: 4,5,6  VOL 37: 2,3 NO ESTAN ENCUADERNADOS</t>
  </si>
  <si>
    <t>ENTREPRENEUR</t>
  </si>
  <si>
    <t xml:space="preserve"> </t>
  </si>
  <si>
    <t>IMPRESIONES ARAS S.A,DE,CV</t>
  </si>
  <si>
    <t>5*</t>
  </si>
  <si>
    <t>9*</t>
  </si>
  <si>
    <r>
      <t>2</t>
    </r>
    <r>
      <rPr>
        <sz val="22"/>
        <color rgb="FF000000"/>
        <rFont val="Arial"/>
        <family val="2"/>
      </rPr>
      <t>·</t>
    </r>
  </si>
  <si>
    <r>
      <t>7</t>
    </r>
    <r>
      <rPr>
        <sz val="22"/>
        <color rgb="FF000000"/>
        <rFont val="Calibri"/>
        <family val="2"/>
        <scheme val="minor"/>
      </rPr>
      <t>·</t>
    </r>
  </si>
  <si>
    <r>
      <t>10</t>
    </r>
    <r>
      <rPr>
        <sz val="24"/>
        <color rgb="FF000000"/>
        <rFont val="Calibri"/>
        <family val="2"/>
        <scheme val="minor"/>
      </rPr>
      <t>·</t>
    </r>
  </si>
  <si>
    <r>
      <t>11</t>
    </r>
    <r>
      <rPr>
        <sz val="22"/>
        <color rgb="FF000000"/>
        <rFont val="Calibri"/>
        <family val="2"/>
        <scheme val="minor"/>
      </rPr>
      <t>·</t>
    </r>
  </si>
  <si>
    <t>1665-5087</t>
  </si>
  <si>
    <t xml:space="preserve">MÁS </t>
  </si>
  <si>
    <t xml:space="preserve">EDICION ESPECIAL </t>
  </si>
  <si>
    <t xml:space="preserve">Y </t>
  </si>
  <si>
    <t xml:space="preserve">REPETIDAS </t>
  </si>
  <si>
    <t>IGUAL A:</t>
  </si>
  <si>
    <t>GEOMUNDO</t>
  </si>
  <si>
    <t>AV, VASCO DE QUIROGA NO.2000, EDIFICIO "E".COL.SANTA FE</t>
  </si>
  <si>
    <r>
      <t>7</t>
    </r>
    <r>
      <rPr>
        <sz val="14"/>
        <color rgb="FF000000"/>
        <rFont val="Calibri"/>
        <family val="2"/>
        <scheme val="minor"/>
      </rPr>
      <t>*</t>
    </r>
  </si>
  <si>
    <t>*Núm. Esp.</t>
  </si>
  <si>
    <t>MES DE JULIO 1998 NÚMERO ESPECIAL DE VACACIONES</t>
  </si>
  <si>
    <t>0256-7253</t>
  </si>
  <si>
    <t>*Núm Esp.</t>
  </si>
  <si>
    <r>
      <rPr>
        <b/>
        <sz val="11"/>
        <color theme="1"/>
        <rFont val="Calibri"/>
        <family val="2"/>
        <scheme val="minor"/>
      </rPr>
      <t>EDUCARE</t>
    </r>
    <r>
      <rPr>
        <sz val="10"/>
        <color rgb="FF000000"/>
        <rFont val="Times New Roman"/>
        <family val="1"/>
      </rPr>
      <t xml:space="preserve"> </t>
    </r>
  </si>
  <si>
    <t>CUATRIMESTRAL</t>
  </si>
  <si>
    <t>AV. CUAUHTEMOC 1230, PISO 9, COL.STA.CRUZ</t>
  </si>
  <si>
    <t>año</t>
  </si>
  <si>
    <r>
      <t>(1)</t>
    </r>
    <r>
      <rPr>
        <sz val="22"/>
        <color theme="1"/>
        <rFont val="Calibri"/>
        <family val="2"/>
        <scheme val="minor"/>
      </rPr>
      <t>··</t>
    </r>
  </si>
  <si>
    <r>
      <t>(2)</t>
    </r>
    <r>
      <rPr>
        <sz val="20"/>
        <color theme="1"/>
        <rFont val="Calibri"/>
        <family val="2"/>
        <scheme val="minor"/>
      </rPr>
      <t>·</t>
    </r>
  </si>
  <si>
    <r>
      <t>(3)</t>
    </r>
    <r>
      <rPr>
        <sz val="22"/>
        <color theme="1"/>
        <rFont val="Calibri"/>
        <family val="2"/>
        <scheme val="minor"/>
      </rPr>
      <t>··</t>
    </r>
  </si>
  <si>
    <r>
      <t>(4)</t>
    </r>
    <r>
      <rPr>
        <sz val="18"/>
        <color theme="1"/>
        <rFont val="Calibri"/>
        <family val="2"/>
        <scheme val="minor"/>
      </rPr>
      <t>*</t>
    </r>
    <r>
      <rPr>
        <sz val="22"/>
        <color theme="1"/>
        <rFont val="Calibri"/>
        <family val="2"/>
        <scheme val="minor"/>
      </rPr>
      <t>··</t>
    </r>
  </si>
  <si>
    <r>
      <t>(1)</t>
    </r>
    <r>
      <rPr>
        <sz val="22"/>
        <color theme="1"/>
        <rFont val="Calibri"/>
        <family val="2"/>
      </rPr>
      <t>∙∙∙</t>
    </r>
  </si>
  <si>
    <r>
      <t>(3)</t>
    </r>
    <r>
      <rPr>
        <sz val="18"/>
        <color theme="1"/>
        <rFont val="Calibri"/>
        <family val="2"/>
        <scheme val="minor"/>
      </rPr>
      <t>··</t>
    </r>
    <r>
      <rPr>
        <sz val="18"/>
        <color theme="1"/>
        <rFont val="Calibri"/>
        <family val="2"/>
      </rPr>
      <t>∙</t>
    </r>
  </si>
  <si>
    <r>
      <t>(4)</t>
    </r>
    <r>
      <rPr>
        <sz val="22"/>
        <color theme="1"/>
        <rFont val="Calibri"/>
        <family val="2"/>
        <scheme val="minor"/>
      </rPr>
      <t>··</t>
    </r>
  </si>
  <si>
    <r>
      <t>(5)</t>
    </r>
    <r>
      <rPr>
        <sz val="18"/>
        <color theme="1"/>
        <rFont val="Calibri"/>
        <family val="2"/>
        <scheme val="minor"/>
      </rPr>
      <t>··</t>
    </r>
  </si>
  <si>
    <r>
      <t>(6)</t>
    </r>
    <r>
      <rPr>
        <sz val="18"/>
        <color theme="1"/>
        <rFont val="Calibri"/>
        <family val="2"/>
        <scheme val="minor"/>
      </rPr>
      <t>··</t>
    </r>
  </si>
  <si>
    <r>
      <t>(1)</t>
    </r>
    <r>
      <rPr>
        <sz val="18"/>
        <color theme="1"/>
        <rFont val="Calibri"/>
        <family val="2"/>
        <scheme val="minor"/>
      </rPr>
      <t>··</t>
    </r>
  </si>
  <si>
    <r>
      <t>(2)</t>
    </r>
    <r>
      <rPr>
        <sz val="18"/>
        <color theme="1"/>
        <rFont val="Calibri"/>
        <family val="2"/>
        <scheme val="minor"/>
      </rPr>
      <t>··</t>
    </r>
  </si>
  <si>
    <t>(3)··</t>
  </si>
  <si>
    <r>
      <t>(4)</t>
    </r>
    <r>
      <rPr>
        <sz val="18"/>
        <color theme="1"/>
        <rFont val="Calibri"/>
        <family val="2"/>
        <scheme val="minor"/>
      </rPr>
      <t>··</t>
    </r>
  </si>
  <si>
    <t>1870-3364</t>
  </si>
  <si>
    <t xml:space="preserve">TOTAL DE REVISTAS </t>
  </si>
  <si>
    <t>QUINCENAL</t>
  </si>
  <si>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599</t>
    </r>
  </si>
  <si>
    <r>
      <t>600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601</t>
    </r>
  </si>
  <si>
    <r>
      <t>602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603</t>
    </r>
  </si>
  <si>
    <r>
      <t>604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605</t>
    </r>
  </si>
  <si>
    <r>
      <t>606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607</t>
    </r>
  </si>
  <si>
    <r>
      <t>608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609</t>
    </r>
  </si>
  <si>
    <r>
      <t>610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611</t>
    </r>
  </si>
  <si>
    <r>
      <t>612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613</t>
    </r>
  </si>
  <si>
    <r>
      <t>614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615</t>
    </r>
  </si>
  <si>
    <r>
      <t>616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617</t>
    </r>
  </si>
  <si>
    <r>
      <t>618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619</t>
    </r>
  </si>
  <si>
    <r>
      <t>620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621</t>
    </r>
  </si>
  <si>
    <r>
      <t>622</t>
    </r>
    <r>
      <rPr>
        <b/>
        <sz val="11"/>
        <color rgb="FF000000"/>
        <rFont val="Calibri"/>
        <family val="2"/>
        <scheme val="minor"/>
      </rPr>
      <t>/</t>
    </r>
  </si>
  <si>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625</t>
    </r>
  </si>
  <si>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627</t>
    </r>
  </si>
  <si>
    <r>
      <t>628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>629</t>
    </r>
  </si>
  <si>
    <r>
      <rPr>
        <sz val="11"/>
        <rFont val="Calibri"/>
        <family val="2"/>
        <scheme val="minor"/>
      </rPr>
      <t>630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>631</t>
    </r>
  </si>
  <si>
    <r>
      <t>632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633</t>
    </r>
  </si>
  <si>
    <r>
      <t>634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635</t>
    </r>
  </si>
  <si>
    <r>
      <t>636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637</t>
    </r>
  </si>
  <si>
    <r>
      <t>638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639</t>
    </r>
  </si>
  <si>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647</t>
    </r>
  </si>
  <si>
    <r>
      <t>648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649</t>
    </r>
  </si>
  <si>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653</t>
    </r>
  </si>
  <si>
    <r>
      <t>654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655</t>
    </r>
  </si>
  <si>
    <r>
      <t>656</t>
    </r>
    <r>
      <rPr>
        <b/>
        <sz val="11"/>
        <color rgb="FF000000"/>
        <rFont val="Calibri"/>
        <family val="2"/>
        <scheme val="minor"/>
      </rPr>
      <t>/</t>
    </r>
  </si>
  <si>
    <r>
      <t>660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601</t>
    </r>
  </si>
  <si>
    <r>
      <t>662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663</t>
    </r>
  </si>
  <si>
    <r>
      <t>666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667</t>
    </r>
  </si>
  <si>
    <r>
      <t>668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669</t>
    </r>
  </si>
  <si>
    <r>
      <t>670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671</t>
    </r>
  </si>
  <si>
    <r>
      <t>672</t>
    </r>
    <r>
      <rPr>
        <b/>
        <sz val="11"/>
        <color rgb="FF000000"/>
        <rFont val="Calibri"/>
        <family val="2"/>
        <scheme val="minor"/>
      </rPr>
      <t>/</t>
    </r>
  </si>
  <si>
    <r>
      <t>674</t>
    </r>
    <r>
      <rPr>
        <b/>
        <sz val="11"/>
        <color rgb="FF000000"/>
        <rFont val="Calibri"/>
        <family val="2"/>
        <scheme val="minor"/>
      </rPr>
      <t>/</t>
    </r>
  </si>
  <si>
    <r>
      <t>678</t>
    </r>
    <r>
      <rPr>
        <sz val="22"/>
        <color rgb="FF000000"/>
        <rFont val="Arial"/>
        <family val="2"/>
      </rPr>
      <t>·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679</t>
    </r>
  </si>
  <si>
    <r>
      <t>680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681</t>
    </r>
  </si>
  <si>
    <r>
      <t>982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683</t>
    </r>
  </si>
  <si>
    <r>
      <t>683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685</t>
    </r>
  </si>
  <si>
    <r>
      <t>686</t>
    </r>
    <r>
      <rPr>
        <b/>
        <sz val="11"/>
        <color rgb="FF000000"/>
        <rFont val="Calibri"/>
        <family val="2"/>
        <scheme val="minor"/>
      </rPr>
      <t>/</t>
    </r>
  </si>
  <si>
    <r>
      <t>688</t>
    </r>
    <r>
      <rPr>
        <b/>
        <sz val="11"/>
        <color rgb="FF000000"/>
        <rFont val="Calibri"/>
        <family val="2"/>
        <scheme val="minor"/>
      </rPr>
      <t>/</t>
    </r>
  </si>
  <si>
    <r>
      <t>692</t>
    </r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693</t>
    </r>
  </si>
  <si>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695</t>
    </r>
  </si>
  <si>
    <r>
      <t>696</t>
    </r>
    <r>
      <rPr>
        <b/>
        <sz val="11"/>
        <color rgb="FF000000"/>
        <rFont val="Calibri"/>
        <family val="2"/>
        <scheme val="minor"/>
      </rPr>
      <t>/</t>
    </r>
  </si>
  <si>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699</t>
    </r>
  </si>
  <si>
    <r>
      <rPr>
        <b/>
        <sz val="11"/>
        <color rgb="FF000000"/>
        <rFont val="Calibri"/>
        <family val="2"/>
        <scheme val="minor"/>
      </rPr>
      <t>/</t>
    </r>
    <r>
      <rPr>
        <sz val="10"/>
        <color rgb="FF000000"/>
        <rFont val="Times New Roman"/>
        <family val="1"/>
      </rPr>
      <t>701</t>
    </r>
  </si>
  <si>
    <t>0187-7925</t>
  </si>
  <si>
    <t>TOTAL</t>
  </si>
  <si>
    <t>TIT</t>
  </si>
  <si>
    <t>CANADIAN BUSSINES</t>
  </si>
  <si>
    <t>CLAVE DE BIBIOTECA</t>
  </si>
  <si>
    <t>INST RESP</t>
  </si>
  <si>
    <t>ED.COM</t>
  </si>
  <si>
    <t>DIRECC</t>
  </si>
  <si>
    <t>70THE ESPINADE,2MDFLOOR, TORONIO</t>
  </si>
  <si>
    <t xml:space="preserve">TEXTO EN </t>
  </si>
  <si>
    <t xml:space="preserve">SE ED. EN </t>
  </si>
  <si>
    <t>CANADA</t>
  </si>
  <si>
    <t>ENERO</t>
  </si>
  <si>
    <t xml:space="preserve">OBS </t>
  </si>
  <si>
    <r>
      <t>3</t>
    </r>
    <r>
      <rPr>
        <b/>
        <sz val="14"/>
        <color theme="1"/>
        <rFont val="Calibri"/>
        <family val="2"/>
        <scheme val="minor"/>
      </rPr>
      <t>**</t>
    </r>
  </si>
  <si>
    <r>
      <t>5</t>
    </r>
    <r>
      <rPr>
        <b/>
        <sz val="14"/>
        <color theme="1"/>
        <rFont val="Calibri"/>
        <family val="2"/>
        <scheme val="minor"/>
      </rPr>
      <t>*</t>
    </r>
  </si>
  <si>
    <r>
      <t>7</t>
    </r>
    <r>
      <rPr>
        <b/>
        <sz val="14"/>
        <color theme="1"/>
        <rFont val="Calibri"/>
        <family val="2"/>
        <scheme val="minor"/>
      </rPr>
      <t>*</t>
    </r>
  </si>
  <si>
    <r>
      <t>8</t>
    </r>
    <r>
      <rPr>
        <b/>
        <sz val="14"/>
        <color theme="1"/>
        <rFont val="Calibri"/>
        <family val="2"/>
        <scheme val="minor"/>
      </rPr>
      <t>*</t>
    </r>
  </si>
  <si>
    <r>
      <t>12</t>
    </r>
    <r>
      <rPr>
        <b/>
        <sz val="11"/>
        <color theme="1"/>
        <rFont val="Calibri"/>
        <family val="2"/>
        <scheme val="minor"/>
      </rPr>
      <t>/</t>
    </r>
    <r>
      <rPr>
        <sz val="10"/>
        <color rgb="FF000000"/>
        <rFont val="Times New Roman"/>
        <charset val="204"/>
      </rPr>
      <t>13</t>
    </r>
  </si>
  <si>
    <t>*NUM.ESP</t>
  </si>
  <si>
    <t xml:space="preserve"> EXCEPTO, ENERO, JULIO Y AGOSTO 2007</t>
  </si>
  <si>
    <t>0008-3100</t>
  </si>
  <si>
    <t>NADINE INNIE GUPLO</t>
  </si>
  <si>
    <t xml:space="preserve">MENSUAL </t>
  </si>
  <si>
    <t>CALLE, ENRIUE REBSAME, 120. CO. NARVARTE</t>
  </si>
  <si>
    <t>CIRCLE</t>
  </si>
  <si>
    <t>COMUNIDA IBERO</t>
  </si>
  <si>
    <t xml:space="preserve">UINIVERCIDAD IBEROAMERICA </t>
  </si>
  <si>
    <t xml:space="preserve">QUINCENAL </t>
  </si>
  <si>
    <t xml:space="preserve">CIUDAD DE MÉXICO PROL.PASEODE LA REFORMA #880 LOMAS DE SANTA FE </t>
  </si>
  <si>
    <r>
      <t>12</t>
    </r>
    <r>
      <rPr>
        <sz val="18"/>
        <color theme="1"/>
        <rFont val="Calibri"/>
        <family val="2"/>
      </rPr>
      <t>··</t>
    </r>
    <r>
      <rPr>
        <b/>
        <sz val="18"/>
        <color theme="1"/>
        <rFont val="Calibri"/>
        <family val="2"/>
        <scheme val="minor"/>
      </rPr>
      <t>/</t>
    </r>
  </si>
  <si>
    <t>LA COMPAÑÍA DE LOS LIBROS</t>
  </si>
  <si>
    <t>GALAXIA GUTENBERG</t>
  </si>
  <si>
    <t xml:space="preserve">ANICETO ORTEGA 869 DEL VALLE </t>
  </si>
  <si>
    <t xml:space="preserve">ANÑO </t>
  </si>
  <si>
    <t>(18)</t>
  </si>
  <si>
    <t>CONTEXTO ELECTORAL</t>
  </si>
  <si>
    <t xml:space="preserve">TRIBUNAL ELECTORAL DEL PODER JUDICIAL DE LA FEDERACION </t>
  </si>
  <si>
    <t>TRIMESTRAL</t>
  </si>
  <si>
    <t>CARLOTA ARMERO N# 5000 COL. CTM CULHUACÁN</t>
  </si>
  <si>
    <r>
      <t>(1</t>
    </r>
    <r>
      <rPr>
        <sz val="22"/>
        <color theme="1"/>
        <rFont val="Arial"/>
        <family val="2"/>
      </rPr>
      <t>··</t>
    </r>
    <r>
      <rPr>
        <sz val="10"/>
        <color rgb="FF000000"/>
        <rFont val="Times New Roman"/>
        <charset val="204"/>
      </rPr>
      <t>)</t>
    </r>
  </si>
  <si>
    <t>NÚMERO146 DIC08 ENERO 09</t>
  </si>
  <si>
    <t>NATIONAL GEOGRAPHIC</t>
  </si>
  <si>
    <t>DIRECCIÓN GENERAL DE DESARROLLO DE LA GESTIÓN E INNOVACIÓN</t>
  </si>
  <si>
    <r>
      <rPr>
        <b/>
        <sz val="22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Núm. Esp.</t>
    </r>
  </si>
  <si>
    <t>PAF PRONTUARIO DE ACTUALIZACIÓN FISCAL</t>
  </si>
  <si>
    <t>AV. COYOACÁN H628,COL. DELVALLE</t>
  </si>
  <si>
    <t xml:space="preserve"> SIST. DE INF. CONT. ADMO. COMP. S. A. DE C.V.</t>
  </si>
  <si>
    <t>FINANCE ASIA PUBLICATION</t>
  </si>
  <si>
    <t>PROCESO SEMANARIO DE INFORME Y ANÁLISIS</t>
  </si>
  <si>
    <t>BANK FOR INTERNATIONAL SETTLEMENTS</t>
  </si>
  <si>
    <t>PRESS &amp; COMMUNICATIONS</t>
  </si>
  <si>
    <t>✔</t>
  </si>
  <si>
    <t>1683-0121</t>
  </si>
  <si>
    <t>THE BILLONAIRE</t>
  </si>
  <si>
    <t>GRUPO MEGIDO</t>
  </si>
  <si>
    <t>TEHUANTEPEBO.86-701,COL.ROMA</t>
  </si>
  <si>
    <t>(19)</t>
  </si>
  <si>
    <t>BLOOMBERG MARKETS</t>
  </si>
  <si>
    <t xml:space="preserve">A BPA INTERNATIONAL BUSINESS PUBLICATION </t>
  </si>
  <si>
    <t>499 PARK AVENVE, NEW YORK, NY 10022</t>
  </si>
  <si>
    <t xml:space="preserve">INGLÉS </t>
  </si>
  <si>
    <t>3</t>
  </si>
  <si>
    <t>1531-5061</t>
  </si>
  <si>
    <t>CONVERSUS</t>
  </si>
  <si>
    <t>REVISTAS DEL INSTITUTO POLITECNICO NACIONAL</t>
  </si>
  <si>
    <t>CENTRO DE DIFUCION DE CIENSIAS Y TENLOGIAS</t>
  </si>
  <si>
    <t>AV, ZEMPOALTECAS ESQ. MANUEL SALAZAR, COL, EX</t>
  </si>
  <si>
    <t>1665-2665</t>
  </si>
  <si>
    <t>DEFENSOR</t>
  </si>
  <si>
    <t>COMISION DE DERECHOS HUMANOS DEL DISTRITO FEDERAL</t>
  </si>
  <si>
    <t>AV. CHAPULTEPEC 49, CENTRO HISTORICO</t>
  </si>
  <si>
    <t>ANÑO</t>
  </si>
  <si>
    <t>1665-8086</t>
  </si>
  <si>
    <t>DEFENSA FISCAL</t>
  </si>
  <si>
    <t>GRUPO COSANTA</t>
  </si>
  <si>
    <t>AV. REFORMA 1716</t>
  </si>
  <si>
    <t>DEFENSA PENAL</t>
  </si>
  <si>
    <t>DEUTSCHLAND</t>
  </si>
  <si>
    <t>SOCLETATS-VERLAG</t>
  </si>
  <si>
    <t>FRANKENALLEE 71-81, D60268</t>
  </si>
  <si>
    <t>ALEMANIA</t>
  </si>
  <si>
    <t>(1)</t>
  </si>
  <si>
    <t>(2)</t>
  </si>
  <si>
    <t>(5)</t>
  </si>
  <si>
    <t>(3)</t>
  </si>
  <si>
    <t>ESECONOMÍA</t>
  </si>
  <si>
    <t>INSTITUTO POLITECNICO NACIONAL</t>
  </si>
  <si>
    <t>TRIMESTAL</t>
  </si>
  <si>
    <t>PLAN DE AGUA PRIETA NO.66</t>
  </si>
  <si>
    <t>1665-8310</t>
  </si>
  <si>
    <t>EXPANSIÓN</t>
  </si>
  <si>
    <t>GRUPO EXPANSIÓN</t>
  </si>
  <si>
    <t>AIDERTO BELLO</t>
  </si>
  <si>
    <t>CONSTITUYENTES NO.956 COL.LOMASALTAS</t>
  </si>
  <si>
    <t>XXXV</t>
  </si>
  <si>
    <t>/896</t>
  </si>
  <si>
    <t>/898</t>
  </si>
  <si>
    <t>XLVll</t>
  </si>
  <si>
    <t>XLVlll</t>
  </si>
  <si>
    <t>0185-2728</t>
  </si>
  <si>
    <r>
      <t>/1190</t>
    </r>
    <r>
      <rPr>
        <sz val="20"/>
        <color rgb="FF000000"/>
        <rFont val="Arial"/>
        <family val="2"/>
      </rPr>
      <t>···</t>
    </r>
  </si>
  <si>
    <r>
      <t>/1212</t>
    </r>
    <r>
      <rPr>
        <sz val="20"/>
        <color rgb="FF000000"/>
        <rFont val="Arial"/>
        <family val="2"/>
      </rPr>
      <t>·</t>
    </r>
  </si>
  <si>
    <t>FDI FOREIGN DIRECT INVESTMENT</t>
  </si>
  <si>
    <t>FINANCIAL TIME BUSINESS</t>
  </si>
  <si>
    <t>16-28 TABERNACLE STREET, LONDON</t>
  </si>
  <si>
    <t>INGLES</t>
  </si>
  <si>
    <t>1476-301X</t>
  </si>
  <si>
    <t>(2004)</t>
  </si>
  <si>
    <t>FINANCE NAD DEVELOPMENT</t>
  </si>
  <si>
    <t>INTERNATIONAL MONETARY FUND</t>
  </si>
  <si>
    <t>0015-1947</t>
  </si>
  <si>
    <t>FINANCIAL ADVISOR</t>
  </si>
  <si>
    <t>FINANCIAL ADVISOR (SUPLEMENTO)</t>
  </si>
  <si>
    <t>6-8</t>
  </si>
  <si>
    <t>N</t>
  </si>
  <si>
    <t>FINANZAS</t>
  </si>
  <si>
    <t>GRUPO MEDIOS</t>
  </si>
  <si>
    <t>EJECUTIVAS DE FANANZAS EL PODER DE LOS NEGOCIOS</t>
  </si>
  <si>
    <t>FORO JURÍDICO</t>
  </si>
  <si>
    <t>INST RESP ASOCIACION NACIONAL DE DOCTORES EN DERECHO, COL.EGIO DE PROFE SIUNISTAS</t>
  </si>
  <si>
    <t>TIPSSA</t>
  </si>
  <si>
    <t>MONTE AIBAN 613, COL. lETRAN VACE CP:3610,MEXICO;DF</t>
  </si>
  <si>
    <t>1870-7183</t>
  </si>
  <si>
    <t>TOTAL 1</t>
  </si>
  <si>
    <t>TOATL 1</t>
  </si>
  <si>
    <t>FORTUNA, NEGOCIO Y FINANZAS</t>
  </si>
  <si>
    <t>AV. JUAREZ NO.88, ER, PISO CENTRO</t>
  </si>
  <si>
    <t>FORTUNA, NEGOCIOS Y FINANZAS</t>
  </si>
  <si>
    <t>FORTUNE</t>
  </si>
  <si>
    <t>TIME WARNER PUBLISHING</t>
  </si>
  <si>
    <t>FUERZA JURIDICA</t>
  </si>
  <si>
    <t>CALLE 5 DE MAYO 418-ALTOS COL. CENTRO</t>
  </si>
  <si>
    <t>TOTAL 2</t>
  </si>
  <si>
    <t>GACETA DE LA COMISIÓN NACIONAL DE LOS DERECHOS HUMANOS</t>
  </si>
  <si>
    <t>COMISIÓN NACIONAL DE LOS DERECHOS HUMANOS</t>
  </si>
  <si>
    <t>AV. RIO MAGDALENA NO.108 COL, TIZAPAN</t>
  </si>
  <si>
    <r>
      <t>197</t>
    </r>
    <r>
      <rPr>
        <sz val="22"/>
        <color rgb="FF000000"/>
        <rFont val="Arial"/>
        <family val="2"/>
      </rPr>
      <t>·</t>
    </r>
  </si>
  <si>
    <t>0188-610X</t>
  </si>
  <si>
    <t>GESTIÓN Y POlÍTICA PÚBLICA</t>
  </si>
  <si>
    <t>CENTRO DE INVESTIGACIÓN Y DOCENCIA ECONÓMICA</t>
  </si>
  <si>
    <t>CIDE CENTRO DE INVESTIGACIN Y DOCENCIA E, ECONOMICAS</t>
  </si>
  <si>
    <t>TOTAL 3</t>
  </si>
  <si>
    <t>SEMESTRAL</t>
  </si>
  <si>
    <t>FORBES</t>
  </si>
  <si>
    <t>MEDIA BUSINNESS GENERATORS S.A. DE  C.V.</t>
  </si>
  <si>
    <t xml:space="preserve">MONTES URALES  754-PB LOMAS DE CHAPULTEPEC </t>
  </si>
  <si>
    <t>INVERSIONISTA</t>
  </si>
  <si>
    <t>EDITORIAL PREMIER</t>
  </si>
  <si>
    <t>MONTES URALES 460-2, LOMAS DE CHAPULTEPEC</t>
  </si>
  <si>
    <t>CON SUP. FASTCOMPANY</t>
  </si>
  <si>
    <t>JESUISTAS DE MÉXICO</t>
  </si>
  <si>
    <t>CENTRO NACIONAL DE LA BUENA PRENSA</t>
  </si>
  <si>
    <t>(32)</t>
  </si>
  <si>
    <t>JESUITAS DE MÉXICO</t>
  </si>
  <si>
    <t>LATIN FINANCE</t>
  </si>
  <si>
    <t>LATIN AMERICAN FINANCIAL P.</t>
  </si>
  <si>
    <t>2121 PONCE DE LEÓN BL VD, SUITE 1020</t>
  </si>
  <si>
    <t>1048-535X</t>
  </si>
  <si>
    <t>LATIN TRADE</t>
  </si>
  <si>
    <t>THE AIHAMBRA, 95 MERRCK</t>
  </si>
  <si>
    <t>TOTAL1</t>
  </si>
  <si>
    <t>1087-0857</t>
  </si>
  <si>
    <t>ASOCIACIÓN AUTÓNOMA DEL PERSONAL ACADEMICO DE LA UNAM</t>
  </si>
  <si>
    <t>AAPAUNAM</t>
  </si>
  <si>
    <t>ANUAL</t>
  </si>
  <si>
    <t>AV. CIUDA UNIVERSITARIA 301, CB.UNIV:</t>
  </si>
  <si>
    <t>LEGIÓN DE HONOR</t>
  </si>
  <si>
    <t xml:space="preserve">OBSERVACIONES </t>
  </si>
  <si>
    <t>OBSERVACIONES</t>
  </si>
  <si>
    <r>
      <t>*4</t>
    </r>
    <r>
      <rPr>
        <sz val="20"/>
        <color rgb="FF000000"/>
        <rFont val="Arial"/>
        <family val="2"/>
      </rPr>
      <t>···</t>
    </r>
  </si>
  <si>
    <r>
      <rPr>
        <sz val="14"/>
        <color rgb="FF000000"/>
        <rFont val="Calibri"/>
        <family val="2"/>
      </rPr>
      <t>*</t>
    </r>
    <r>
      <rPr>
        <sz val="11"/>
        <color rgb="FF000000"/>
        <rFont val="Calibri"/>
        <family val="2"/>
      </rPr>
      <t>NUM .ESP</t>
    </r>
  </si>
  <si>
    <t>LETRAS LIBRES</t>
  </si>
  <si>
    <t>EDITORIAL</t>
  </si>
  <si>
    <t>MIGUEL ANGEL DE QUEVEDO 783</t>
  </si>
  <si>
    <t>Vl</t>
  </si>
  <si>
    <t>1405-7840</t>
  </si>
  <si>
    <t>IFR. INTERNATIONAL FINANCING REVIEW</t>
  </si>
  <si>
    <t>KEITHMULLIN</t>
  </si>
  <si>
    <t>LA REVISTA ESTA COMPLETA CON REPORTE ESPECIAL</t>
  </si>
  <si>
    <t>IPBA JOURNAL</t>
  </si>
  <si>
    <t>INTER-PACIFIC BAR ASSOCIATION</t>
  </si>
  <si>
    <t>1469-6495</t>
  </si>
  <si>
    <t>HARVARD BUSINESS REVIEW</t>
  </si>
  <si>
    <t xml:space="preserve">GRACE PALACIOS CHARNEY PALACIOS </t>
  </si>
  <si>
    <t xml:space="preserve">ESPAÑOL </t>
  </si>
  <si>
    <t>0717-9952</t>
  </si>
  <si>
    <t xml:space="preserve">GLOBAL FINSNCE </t>
  </si>
  <si>
    <t>GLOBAL FINSNCE  MEDIA</t>
  </si>
  <si>
    <t>411 FIFTH AVENUE, NEW YORK</t>
  </si>
  <si>
    <t>0896-4181</t>
  </si>
  <si>
    <t>EP[S]. EL PAÍS SEMANAL</t>
  </si>
  <si>
    <t>ESPAÑA</t>
  </si>
  <si>
    <t>DIARIO EL PAÍS</t>
  </si>
  <si>
    <t>MIGUEL YUSTE, 40 28037</t>
  </si>
  <si>
    <t>PETROQUIMEX</t>
  </si>
  <si>
    <t>PEMEX</t>
  </si>
  <si>
    <t>PUBLICACIONES ESPECIALIZADA F.</t>
  </si>
  <si>
    <t>DONATO GUERRA NO.72-A COL. JUAREZ</t>
  </si>
  <si>
    <t>(28)</t>
  </si>
  <si>
    <t>EN PLENO. DEBATE LEGISLATIVO</t>
  </si>
  <si>
    <t>QOVADIS COMUNICACIÓN PERIODISMO</t>
  </si>
  <si>
    <t>EDZNA 212. COL, LETRAN VALLE</t>
  </si>
  <si>
    <t>5 Y 6</t>
  </si>
  <si>
    <t>1665-4226</t>
  </si>
  <si>
    <t>PODER</t>
  </si>
  <si>
    <t>DIMSA</t>
  </si>
  <si>
    <t>MARIANO ESCOBEDO NO.218, COL ANAHUAC</t>
  </si>
  <si>
    <t>(3) [3]</t>
  </si>
  <si>
    <t xml:space="preserve">(AÑO) Y [EPOCO] </t>
  </si>
  <si>
    <r>
      <t>5</t>
    </r>
    <r>
      <rPr>
        <b/>
        <sz val="20"/>
        <color rgb="FF000000"/>
        <rFont val="Arial"/>
        <family val="2"/>
      </rPr>
      <t>··</t>
    </r>
  </si>
  <si>
    <t>PRÁCTRICA FISCAL</t>
  </si>
  <si>
    <t>TAX EDITORES</t>
  </si>
  <si>
    <t>IGUALA 28 COL. ROMA SUR MÉXICO D.F</t>
  </si>
  <si>
    <t>DECENAL</t>
  </si>
  <si>
    <t>621</t>
  </si>
  <si>
    <t>0188-6096</t>
  </si>
  <si>
    <t>6</t>
  </si>
  <si>
    <t>BLOOMBERG PERSONAL FINANCE</t>
  </si>
  <si>
    <t>1523-0023</t>
  </si>
  <si>
    <t>P.O.  BOX  888 PRINCETON N.J. 08542-0888</t>
  </si>
  <si>
    <t>GEORGE BLOOSTON</t>
  </si>
  <si>
    <t>NEWSWEEK EN ESPAÑOL</t>
  </si>
  <si>
    <t>IDEAS PUBLISHING GROUP</t>
  </si>
  <si>
    <t>1101 BRICKELL AVENUE, 15TH FLOOR, MIAMI, FL.</t>
  </si>
  <si>
    <t>1091-3416</t>
  </si>
  <si>
    <t>TOTAL DE REVISTAS 4</t>
  </si>
  <si>
    <t>TOTAL DE REVISTAS 2</t>
  </si>
  <si>
    <t>TOTAL DE REVISTAS 1</t>
  </si>
  <si>
    <t>TOTAL DE REVISTAS: 37 Y UN SUPLEMENTO</t>
  </si>
  <si>
    <t>TOTAL DE REVISTAS: 1</t>
  </si>
  <si>
    <t xml:space="preserve">TOTAL DE REVISTAS: </t>
  </si>
  <si>
    <t>TOTAL DE REVISTAS</t>
  </si>
  <si>
    <t>TOTAL REVISTAS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</si>
</sst>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54" x14ac:knownFonts="1">
    <font>
      <sz val="10"/>
      <color rgb="FF000000"/>
      <name val="Times New Roman"/>
      <charset val="204"/>
    </font>
    <font>
      <sz val="3"/>
      <color rgb="FF000000"/>
      <name val="Times New Roman"/>
      <family val="2"/>
    </font>
    <font>
      <sz val="4"/>
      <name val="Arial"/>
      <family val="2"/>
    </font>
    <font>
      <sz val="7"/>
      <color rgb="FFF4E490"/>
      <name val="Times New Roman"/>
      <family val="2"/>
    </font>
    <font>
      <sz val="7"/>
      <color rgb="FFF4E490"/>
      <name val="Arial"/>
      <family val="2"/>
    </font>
    <font>
      <b/>
      <sz val="12"/>
      <color rgb="FFF4E490"/>
      <name val="Arial"/>
      <family val="2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sz val="10"/>
      <name val="Times New Roman"/>
      <family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Times New Roman"/>
      <family val="1"/>
    </font>
    <font>
      <sz val="4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22"/>
      <color rgb="FF000000"/>
      <name val="Arial"/>
      <family val="2"/>
    </font>
    <font>
      <b/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2"/>
      <color rgb="FF000000"/>
      <name val="Calibri"/>
      <family val="2"/>
      <scheme val="minor"/>
    </font>
    <font>
      <sz val="2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</font>
    <font>
      <sz val="18"/>
      <color theme="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rial"/>
      <family val="2"/>
    </font>
    <font>
      <b/>
      <sz val="7"/>
      <color rgb="FF000000"/>
      <name val="Arial"/>
      <family val="2"/>
    </font>
    <font>
      <b/>
      <sz val="7"/>
      <name val="Arial"/>
      <family val="2"/>
    </font>
    <font>
      <b/>
      <sz val="7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20"/>
      <color rgb="FF000000"/>
      <name val="Arial"/>
      <family val="2"/>
    </font>
    <font>
      <sz val="14"/>
      <color rgb="FF000000"/>
      <name val="Calibri"/>
      <family val="2"/>
    </font>
    <font>
      <b/>
      <sz val="20"/>
      <color rgb="FF00000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CC"/>
      </patternFill>
    </fill>
    <fill>
      <patternFill patternType="solid">
        <fgColor rgb="FFFF6600"/>
      </patternFill>
    </fill>
    <fill>
      <patternFill patternType="solid">
        <fgColor rgb="FF99CCFF"/>
      </patternFill>
    </fill>
    <fill>
      <patternFill patternType="solid">
        <fgColor rgb="FF9966FF"/>
        <bgColor indexed="64"/>
      </patternFill>
    </fill>
    <fill>
      <patternFill patternType="solid">
        <fgColor rgb="FFFFFF00"/>
      </patternFill>
    </fill>
    <fill>
      <patternFill patternType="solid">
        <fgColor rgb="FFCCFFCC"/>
      </patternFill>
    </fill>
    <fill>
      <patternFill patternType="solid">
        <fgColor rgb="FFCC99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3366"/>
      </patternFill>
    </fill>
    <fill>
      <patternFill patternType="solid">
        <fgColor rgb="FFFF00FF"/>
      </patternFill>
    </fill>
    <fill>
      <patternFill patternType="solid">
        <fgColor rgb="FF00FF00"/>
      </patternFill>
    </fill>
    <fill>
      <patternFill patternType="solid">
        <fgColor rgb="FFFF9900"/>
      </patternFill>
    </fill>
    <fill>
      <patternFill patternType="solid">
        <fgColor rgb="FF800080"/>
      </patternFill>
    </fill>
    <fill>
      <patternFill patternType="solid">
        <fgColor rgb="FF00FFFF"/>
      </patternFill>
    </fill>
    <fill>
      <patternFill patternType="solid">
        <fgColor rgb="FF33CCCC"/>
      </patternFill>
    </fill>
    <fill>
      <patternFill patternType="solid">
        <fgColor rgb="FF99CC00"/>
      </patternFill>
    </fill>
    <fill>
      <patternFill patternType="solid">
        <fgColor rgb="FFC0C0C0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66FF"/>
        <bgColor indexed="64"/>
      </patternFill>
    </fill>
  </fills>
  <borders count="1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C64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704B2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573F1C"/>
      </bottom>
      <diagonal/>
    </border>
    <border>
      <left style="thin">
        <color auto="1"/>
      </left>
      <right style="thin">
        <color auto="1"/>
      </right>
      <top style="thin">
        <color rgb="FF9C643F"/>
      </top>
      <bottom style="thin">
        <color rgb="FF936B48"/>
      </bottom>
      <diagonal/>
    </border>
    <border>
      <left style="thin">
        <color auto="1"/>
      </left>
      <right style="thin">
        <color auto="1"/>
      </right>
      <top style="thin">
        <color rgb="FF9C643F"/>
      </top>
      <bottom style="thin">
        <color rgb="FF6B4F2F"/>
      </bottom>
      <diagonal/>
    </border>
    <border>
      <left style="thin">
        <color auto="1"/>
      </left>
      <right style="thin">
        <color auto="1"/>
      </right>
      <top style="thin">
        <color rgb="FF9C643F"/>
      </top>
      <bottom style="thin">
        <color rgb="FF8C6B4B"/>
      </bottom>
      <diagonal/>
    </border>
    <border>
      <left style="thin">
        <color auto="1"/>
      </left>
      <right style="thin">
        <color auto="1"/>
      </right>
      <top style="thin">
        <color rgb="FF704B2F"/>
      </top>
      <bottom style="thin">
        <color rgb="FF80443B"/>
      </bottom>
      <diagonal/>
    </border>
    <border>
      <left style="thin">
        <color auto="1"/>
      </left>
      <right style="thin">
        <color auto="1"/>
      </right>
      <top style="thin">
        <color rgb="FF573F1C"/>
      </top>
      <bottom style="thin">
        <color rgb="FF80443B"/>
      </bottom>
      <diagonal/>
    </border>
    <border>
      <left style="thin">
        <color auto="1"/>
      </left>
      <right style="thin">
        <color auto="1"/>
      </right>
      <top style="thin">
        <color rgb="FF936B48"/>
      </top>
      <bottom style="thin">
        <color rgb="FFA0743F"/>
      </bottom>
      <diagonal/>
    </border>
    <border>
      <left style="thin">
        <color auto="1"/>
      </left>
      <right style="thin">
        <color auto="1"/>
      </right>
      <top style="thin">
        <color rgb="FF936B48"/>
      </top>
      <bottom style="thin">
        <color rgb="FF876434"/>
      </bottom>
      <diagonal/>
    </border>
    <border>
      <left style="thin">
        <color auto="1"/>
      </left>
      <right style="thin">
        <color auto="1"/>
      </right>
      <top style="thin">
        <color rgb="FF936B48"/>
      </top>
      <bottom style="thin">
        <color rgb="FF674B23"/>
      </bottom>
      <diagonal/>
    </border>
    <border>
      <left style="thin">
        <color auto="1"/>
      </left>
      <right style="thin">
        <color auto="1"/>
      </right>
      <top style="thin">
        <color rgb="FF936B48"/>
      </top>
      <bottom style="thin">
        <color rgb="FF8C603B"/>
      </bottom>
      <diagonal/>
    </border>
    <border>
      <left style="thin">
        <color auto="1"/>
      </left>
      <right style="thin">
        <color auto="1"/>
      </right>
      <top style="thin">
        <color rgb="FF6B4F2F"/>
      </top>
      <bottom style="thin">
        <color rgb="FF8C603B"/>
      </bottom>
      <diagonal/>
    </border>
    <border>
      <left style="thin">
        <color auto="1"/>
      </left>
      <right style="thin">
        <color auto="1"/>
      </right>
      <top style="thin">
        <color rgb="FF8C6B4B"/>
      </top>
      <bottom style="thin">
        <color rgb="FF8C603B"/>
      </bottom>
      <diagonal/>
    </border>
    <border>
      <left style="thin">
        <color auto="1"/>
      </left>
      <right style="thin">
        <color auto="1"/>
      </right>
      <top style="thin">
        <color rgb="FF80443B"/>
      </top>
      <bottom style="thin">
        <color rgb="FF8C603B"/>
      </bottom>
      <diagonal/>
    </border>
    <border>
      <left style="thin">
        <color auto="1"/>
      </left>
      <right style="thin">
        <color auto="1"/>
      </right>
      <top style="thin">
        <color rgb="FFA0743F"/>
      </top>
      <bottom style="thin">
        <color rgb="FF8C643B"/>
      </bottom>
      <diagonal/>
    </border>
    <border>
      <left style="thin">
        <color auto="1"/>
      </left>
      <right style="thin">
        <color auto="1"/>
      </right>
      <top style="thin">
        <color rgb="FF876434"/>
      </top>
      <bottom style="thin">
        <color rgb="FF8C643B"/>
      </bottom>
      <diagonal/>
    </border>
    <border>
      <left style="thin">
        <color auto="1"/>
      </left>
      <right style="thin">
        <color auto="1"/>
      </right>
      <top style="thin">
        <color rgb="FF674B23"/>
      </top>
      <bottom style="thin">
        <color rgb="FF8C643B"/>
      </bottom>
      <diagonal/>
    </border>
    <border>
      <left style="thin">
        <color auto="1"/>
      </left>
      <right style="thin">
        <color auto="1"/>
      </right>
      <top style="thin">
        <color rgb="FF8C603B"/>
      </top>
      <bottom style="thin">
        <color rgb="FF8C643B"/>
      </bottom>
      <diagonal/>
    </border>
    <border>
      <left style="thin">
        <color auto="1"/>
      </left>
      <right style="thin">
        <color auto="1"/>
      </right>
      <top style="thin">
        <color rgb="FF8C643B"/>
      </top>
      <bottom style="thin">
        <color rgb="FF9C6B48"/>
      </bottom>
      <diagonal/>
    </border>
    <border>
      <left style="thin">
        <color auto="1"/>
      </left>
      <right style="thin">
        <color auto="1"/>
      </right>
      <top style="thin">
        <color rgb="FF8C643B"/>
      </top>
      <bottom style="thin">
        <color rgb="FF64482B"/>
      </bottom>
      <diagonal/>
    </border>
    <border>
      <left style="thin">
        <color auto="1"/>
      </left>
      <right style="thin">
        <color auto="1"/>
      </right>
      <top style="thin">
        <color rgb="FF8C643B"/>
      </top>
      <bottom style="thin">
        <color rgb="FF83643F"/>
      </bottom>
      <diagonal/>
    </border>
    <border>
      <left style="thin">
        <color auto="1"/>
      </left>
      <right style="thin">
        <color auto="1"/>
      </right>
      <top style="thin">
        <color rgb="FF8C643B"/>
      </top>
      <bottom style="thin">
        <color rgb="FF8C3B34"/>
      </bottom>
      <diagonal/>
    </border>
    <border>
      <left style="thin">
        <color auto="1"/>
      </left>
      <right style="thin">
        <color auto="1"/>
      </right>
      <top style="thin">
        <color rgb="FF9C6B48"/>
      </top>
      <bottom style="thin">
        <color rgb="FF906744"/>
      </bottom>
      <diagonal/>
    </border>
    <border>
      <left style="thin">
        <color auto="1"/>
      </left>
      <right style="thin">
        <color auto="1"/>
      </right>
      <top style="thin">
        <color rgb="FF64482B"/>
      </top>
      <bottom style="thin">
        <color rgb="FF906744"/>
      </bottom>
      <diagonal/>
    </border>
    <border>
      <left style="thin">
        <color auto="1"/>
      </left>
      <right style="thin">
        <color auto="1"/>
      </right>
      <top style="thin">
        <color rgb="FF83643F"/>
      </top>
      <bottom style="thin">
        <color rgb="FF906744"/>
      </bottom>
      <diagonal/>
    </border>
    <border>
      <left style="thin">
        <color auto="1"/>
      </left>
      <right style="thin">
        <color auto="1"/>
      </right>
      <top style="thin">
        <color rgb="FF8C3B34"/>
      </top>
      <bottom style="thin">
        <color rgb="FF906744"/>
      </bottom>
      <diagonal/>
    </border>
    <border>
      <left style="thin">
        <color auto="1"/>
      </left>
      <right style="thin">
        <color auto="1"/>
      </right>
      <top style="thin">
        <color rgb="FF906744"/>
      </top>
      <bottom style="thin">
        <color rgb="FFAC704B"/>
      </bottom>
      <diagonal/>
    </border>
    <border>
      <left style="thin">
        <color auto="1"/>
      </left>
      <right style="thin">
        <color auto="1"/>
      </right>
      <top style="thin">
        <color rgb="FF906744"/>
      </top>
      <bottom style="thin">
        <color rgb="FF8C6038"/>
      </bottom>
      <diagonal/>
    </border>
    <border>
      <left style="thin">
        <color auto="1"/>
      </left>
      <right style="thin">
        <color auto="1"/>
      </right>
      <top style="thin">
        <color rgb="FF906744"/>
      </top>
      <bottom style="thin">
        <color rgb="FF704F28"/>
      </bottom>
      <diagonal/>
    </border>
    <border>
      <left style="thin">
        <color auto="1"/>
      </left>
      <right style="thin">
        <color auto="1"/>
      </right>
      <top style="thin">
        <color rgb="FF906744"/>
      </top>
      <bottom style="thin">
        <color rgb="FF90673F"/>
      </bottom>
      <diagonal/>
    </border>
    <border>
      <left style="thin">
        <color auto="1"/>
      </left>
      <right style="thin">
        <color auto="1"/>
      </right>
      <top style="thin">
        <color rgb="FF906744"/>
      </top>
      <bottom style="thin">
        <color rgb="FF644428"/>
      </bottom>
      <diagonal/>
    </border>
    <border>
      <left style="thin">
        <color auto="1"/>
      </left>
      <right style="thin">
        <color auto="1"/>
      </right>
      <top style="thin">
        <color rgb="FFAC704B"/>
      </top>
      <bottom style="thin">
        <color rgb="FF976B44"/>
      </bottom>
      <diagonal/>
    </border>
    <border>
      <left style="thin">
        <color auto="1"/>
      </left>
      <right style="thin">
        <color auto="1"/>
      </right>
      <top style="thin">
        <color rgb="FF8C6038"/>
      </top>
      <bottom style="thin">
        <color rgb="FF976B44"/>
      </bottom>
      <diagonal/>
    </border>
    <border>
      <left style="thin">
        <color auto="1"/>
      </left>
      <right style="thin">
        <color auto="1"/>
      </right>
      <top style="thin">
        <color rgb="FF704F28"/>
      </top>
      <bottom style="thin">
        <color rgb="FF976B44"/>
      </bottom>
      <diagonal/>
    </border>
    <border>
      <left style="thin">
        <color auto="1"/>
      </left>
      <right style="thin">
        <color auto="1"/>
      </right>
      <top style="thin">
        <color rgb="FF90673F"/>
      </top>
      <bottom style="thin">
        <color rgb="FF976B44"/>
      </bottom>
      <diagonal/>
    </border>
    <border>
      <left style="thin">
        <color auto="1"/>
      </left>
      <right style="thin">
        <color auto="1"/>
      </right>
      <top style="thin">
        <color rgb="FF90673F"/>
      </top>
      <bottom style="thin">
        <color rgb="FF6B4B34"/>
      </bottom>
      <diagonal/>
    </border>
    <border>
      <left style="thin">
        <color auto="1"/>
      </left>
      <right style="thin">
        <color auto="1"/>
      </right>
      <top style="thin">
        <color rgb="FF644428"/>
      </top>
      <bottom style="thin">
        <color rgb="FF6B4B34"/>
      </bottom>
      <diagonal/>
    </border>
    <border>
      <left style="thin">
        <color auto="1"/>
      </left>
      <right style="thin">
        <color auto="1"/>
      </right>
      <top style="thin">
        <color rgb="FF976B44"/>
      </top>
      <bottom style="thin">
        <color rgb="FF8C603B"/>
      </bottom>
      <diagonal/>
    </border>
    <border>
      <left style="thin">
        <color auto="1"/>
      </left>
      <right style="thin">
        <color auto="1"/>
      </right>
      <top style="thin">
        <color rgb="FF6B4B34"/>
      </top>
      <bottom style="thin">
        <color rgb="FF8C603B"/>
      </bottom>
      <diagonal/>
    </border>
    <border>
      <left style="thin">
        <color auto="1"/>
      </left>
      <right style="thin">
        <color auto="1"/>
      </right>
      <top style="thin">
        <color rgb="FF6B4B34"/>
      </top>
      <bottom style="thin">
        <color rgb="FF774B2F"/>
      </bottom>
      <diagonal/>
    </border>
    <border>
      <left style="thin">
        <color auto="1"/>
      </left>
      <right style="thin">
        <color auto="1"/>
      </right>
      <top style="thin">
        <color rgb="FF8C603B"/>
      </top>
      <bottom style="thin">
        <color rgb="FF7C603B"/>
      </bottom>
      <diagonal/>
    </border>
    <border>
      <left style="thin">
        <color auto="1"/>
      </left>
      <right style="thin">
        <color auto="1"/>
      </right>
      <top style="thin">
        <color rgb="FF8C603B"/>
      </top>
      <bottom style="thin">
        <color rgb="FFA06748"/>
      </bottom>
      <diagonal/>
    </border>
    <border>
      <left style="thin">
        <color auto="1"/>
      </left>
      <right style="thin">
        <color auto="1"/>
      </right>
      <top style="thin">
        <color rgb="FF8C603B"/>
      </top>
      <bottom style="thin">
        <color rgb="FF6B5434"/>
      </bottom>
      <diagonal/>
    </border>
    <border>
      <left style="thin">
        <color auto="1"/>
      </left>
      <right style="thin">
        <color auto="1"/>
      </right>
      <top style="thin">
        <color rgb="FF8C603B"/>
      </top>
      <bottom style="thin">
        <color rgb="FF836B4B"/>
      </bottom>
      <diagonal/>
    </border>
    <border>
      <left style="thin">
        <color auto="1"/>
      </left>
      <right style="thin">
        <color auto="1"/>
      </right>
      <top style="thin">
        <color rgb="FF8C603B"/>
      </top>
      <bottom style="thin">
        <color rgb="FF8C4B38"/>
      </bottom>
      <diagonal/>
    </border>
    <border>
      <left style="thin">
        <color auto="1"/>
      </left>
      <right style="thin">
        <color auto="1"/>
      </right>
      <top style="thin">
        <color rgb="FF774B2F"/>
      </top>
      <bottom style="thin">
        <color rgb="FF8C4B38"/>
      </bottom>
      <diagonal/>
    </border>
    <border>
      <left style="thin">
        <color auto="1"/>
      </left>
      <right style="thin">
        <color auto="1"/>
      </right>
      <top style="thin">
        <color rgb="FF7C603B"/>
      </top>
      <bottom style="thin">
        <color rgb="FFA07448"/>
      </bottom>
      <diagonal/>
    </border>
    <border>
      <left style="thin">
        <color auto="1"/>
      </left>
      <right style="thin">
        <color auto="1"/>
      </right>
      <top style="thin">
        <color rgb="FFA06748"/>
      </top>
      <bottom style="thin">
        <color rgb="FFA07448"/>
      </bottom>
      <diagonal/>
    </border>
    <border>
      <left style="thin">
        <color auto="1"/>
      </left>
      <right style="thin">
        <color auto="1"/>
      </right>
      <top style="thin">
        <color rgb="FFA06748"/>
      </top>
      <bottom style="thin">
        <color rgb="FF70542F"/>
      </bottom>
      <diagonal/>
    </border>
    <border>
      <left style="thin">
        <color auto="1"/>
      </left>
      <right style="thin">
        <color auto="1"/>
      </right>
      <top style="thin">
        <color rgb="FF6B5434"/>
      </top>
      <bottom style="thin">
        <color rgb="FF70542F"/>
      </bottom>
      <diagonal/>
    </border>
    <border>
      <left style="thin">
        <color auto="1"/>
      </left>
      <right style="thin">
        <color auto="1"/>
      </right>
      <top style="thin">
        <color rgb="FF6B5434"/>
      </top>
      <bottom style="thin">
        <color rgb="FF976444"/>
      </bottom>
      <diagonal/>
    </border>
    <border>
      <left style="thin">
        <color auto="1"/>
      </left>
      <right style="thin">
        <color auto="1"/>
      </right>
      <top style="thin">
        <color rgb="FF836B4B"/>
      </top>
      <bottom style="thin">
        <color rgb="FF976444"/>
      </bottom>
      <diagonal/>
    </border>
    <border>
      <left style="thin">
        <color auto="1"/>
      </left>
      <right style="thin">
        <color auto="1"/>
      </right>
      <top style="thin">
        <color rgb="FF8C4B38"/>
      </top>
      <bottom style="thin">
        <color rgb="FF976444"/>
      </bottom>
      <diagonal/>
    </border>
    <border>
      <left style="thin">
        <color auto="1"/>
      </left>
      <right style="thin">
        <color auto="1"/>
      </right>
      <top style="thin">
        <color rgb="FFA07448"/>
      </top>
      <bottom style="thin">
        <color rgb="FF9C7448"/>
      </bottom>
      <diagonal/>
    </border>
    <border>
      <left style="thin">
        <color auto="1"/>
      </left>
      <right style="thin">
        <color auto="1"/>
      </right>
      <top style="thin">
        <color rgb="FF70542F"/>
      </top>
      <bottom style="thin">
        <color rgb="FF6B5734"/>
      </bottom>
      <diagonal/>
    </border>
    <border>
      <left style="thin">
        <color auto="1"/>
      </left>
      <right style="thin">
        <color auto="1"/>
      </right>
      <top style="thin">
        <color rgb="FF976444"/>
      </top>
      <bottom style="thin">
        <color rgb="FF936044"/>
      </bottom>
      <diagonal/>
    </border>
    <border>
      <left style="thin">
        <color auto="1"/>
      </left>
      <right style="thin">
        <color auto="1"/>
      </right>
      <top style="thin">
        <color rgb="FF9C7448"/>
      </top>
      <bottom style="thin">
        <color rgb="FF976B44"/>
      </bottom>
      <diagonal/>
    </border>
    <border>
      <left style="thin">
        <color auto="1"/>
      </left>
      <right style="thin">
        <color auto="1"/>
      </right>
      <top style="thin">
        <color rgb="FF6B5734"/>
      </top>
      <bottom style="thin">
        <color rgb="FF936034"/>
      </bottom>
      <diagonal/>
    </border>
    <border>
      <left style="thin">
        <color auto="1"/>
      </left>
      <right style="thin">
        <color auto="1"/>
      </right>
      <top style="thin">
        <color rgb="FF6B5734"/>
      </top>
      <bottom style="thin">
        <color rgb="FF6B5434"/>
      </bottom>
      <diagonal/>
    </border>
    <border>
      <left style="thin">
        <color auto="1"/>
      </left>
      <right style="thin">
        <color auto="1"/>
      </right>
      <top style="thin">
        <color rgb="FF936044"/>
      </top>
      <bottom style="thin">
        <color rgb="FF6B5434"/>
      </bottom>
      <diagonal/>
    </border>
    <border>
      <left style="thin">
        <color auto="1"/>
      </left>
      <right style="thin">
        <color auto="1"/>
      </right>
      <top style="thin">
        <color rgb="FF936044"/>
      </top>
      <bottom style="thin">
        <color rgb="FF83674B"/>
      </bottom>
      <diagonal/>
    </border>
    <border>
      <left style="thin">
        <color auto="1"/>
      </left>
      <right style="thin">
        <color auto="1"/>
      </right>
      <top style="thin">
        <color rgb="FF936044"/>
      </top>
      <bottom style="thin">
        <color rgb="FF8C4B38"/>
      </bottom>
      <diagonal/>
    </border>
    <border>
      <left style="thin">
        <color auto="1"/>
      </left>
      <right style="thin">
        <color auto="1"/>
      </right>
      <top style="thin">
        <color rgb="FF976B44"/>
      </top>
      <bottom style="thin">
        <color rgb="FF90673F"/>
      </bottom>
      <diagonal/>
    </border>
    <border>
      <left style="thin">
        <color auto="1"/>
      </left>
      <right style="thin">
        <color auto="1"/>
      </right>
      <top style="thin">
        <color rgb="FF936034"/>
      </top>
      <bottom style="thin">
        <color rgb="FF90673F"/>
      </bottom>
      <diagonal/>
    </border>
    <border>
      <left style="thin">
        <color auto="1"/>
      </left>
      <right style="thin">
        <color auto="1"/>
      </right>
      <top style="thin">
        <color rgb="FF6B5434"/>
      </top>
      <bottom style="thin">
        <color rgb="FF90673F"/>
      </bottom>
      <diagonal/>
    </border>
    <border>
      <left style="thin">
        <color auto="1"/>
      </left>
      <right style="thin">
        <color auto="1"/>
      </right>
      <top style="thin">
        <color rgb="FF83674B"/>
      </top>
      <bottom style="thin">
        <color rgb="FF90673F"/>
      </bottom>
      <diagonal/>
    </border>
    <border>
      <left style="thin">
        <color auto="1"/>
      </left>
      <right style="thin">
        <color auto="1"/>
      </right>
      <top style="thin">
        <color rgb="FF8C4B38"/>
      </top>
      <bottom style="thin">
        <color rgb="FF574428"/>
      </bottom>
      <diagonal/>
    </border>
    <border>
      <left style="thin">
        <color auto="1"/>
      </left>
      <right style="thin">
        <color auto="1"/>
      </right>
      <top style="thin">
        <color rgb="FF8C4B38"/>
      </top>
      <bottom style="thin">
        <color rgb="FF70572F"/>
      </bottom>
      <diagonal/>
    </border>
    <border>
      <left style="thin">
        <color auto="1"/>
      </left>
      <right style="thin">
        <color auto="1"/>
      </right>
      <top style="thin">
        <color rgb="FFA3704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7C603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8C774B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80572F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rgb="FF9C643F"/>
      </bottom>
      <diagonal/>
    </border>
    <border>
      <left style="thick">
        <color auto="1"/>
      </left>
      <right style="thin">
        <color auto="1"/>
      </right>
      <top style="thin">
        <color rgb="FF9C643F"/>
      </top>
      <bottom style="thin">
        <color rgb="FF745B2F"/>
      </bottom>
      <diagonal/>
    </border>
    <border>
      <left style="thick">
        <color auto="1"/>
      </left>
      <right style="thin">
        <color auto="1"/>
      </right>
      <top style="thin">
        <color rgb="FF745B2F"/>
      </top>
      <bottom style="thin">
        <color rgb="FFA0743F"/>
      </bottom>
      <diagonal/>
    </border>
    <border>
      <left style="thick">
        <color auto="1"/>
      </left>
      <right style="thin">
        <color auto="1"/>
      </right>
      <top style="thin">
        <color rgb="FFA0743F"/>
      </top>
      <bottom style="thin">
        <color rgb="FF8C643B"/>
      </bottom>
      <diagonal/>
    </border>
    <border>
      <left style="thick">
        <color auto="1"/>
      </left>
      <right style="thin">
        <color auto="1"/>
      </right>
      <top style="thin">
        <color rgb="FF8C643B"/>
      </top>
      <bottom style="thin">
        <color rgb="FF9C6B48"/>
      </bottom>
      <diagonal/>
    </border>
    <border>
      <left style="thick">
        <color auto="1"/>
      </left>
      <right style="thin">
        <color auto="1"/>
      </right>
      <top style="thin">
        <color rgb="FF9C6B48"/>
      </top>
      <bottom style="thin">
        <color rgb="FF906744"/>
      </bottom>
      <diagonal/>
    </border>
    <border>
      <left style="thick">
        <color auto="1"/>
      </left>
      <right style="thin">
        <color auto="1"/>
      </right>
      <top style="thin">
        <color rgb="FF906744"/>
      </top>
      <bottom style="thin">
        <color rgb="FFAC704B"/>
      </bottom>
      <diagonal/>
    </border>
    <border>
      <left style="thick">
        <color auto="1"/>
      </left>
      <right style="thin">
        <color auto="1"/>
      </right>
      <top style="thin">
        <color rgb="FFAC704B"/>
      </top>
      <bottom style="thin">
        <color rgb="FF976B44"/>
      </bottom>
      <diagonal/>
    </border>
    <border>
      <left style="thick">
        <color auto="1"/>
      </left>
      <right style="thin">
        <color auto="1"/>
      </right>
      <top style="thin">
        <color rgb="FF976B44"/>
      </top>
      <bottom style="thin">
        <color rgb="FF8C603B"/>
      </bottom>
      <diagonal/>
    </border>
    <border>
      <left style="thick">
        <color auto="1"/>
      </left>
      <right style="thin">
        <color auto="1"/>
      </right>
      <top style="thin">
        <color rgb="FF8C603B"/>
      </top>
      <bottom style="thin">
        <color rgb="FF7C603B"/>
      </bottom>
      <diagonal/>
    </border>
    <border>
      <left style="thick">
        <color auto="1"/>
      </left>
      <right style="thin">
        <color auto="1"/>
      </right>
      <top style="thin">
        <color rgb="FF7C603B"/>
      </top>
      <bottom style="thin">
        <color rgb="FFA07448"/>
      </bottom>
      <diagonal/>
    </border>
    <border>
      <left style="thick">
        <color auto="1"/>
      </left>
      <right style="thin">
        <color auto="1"/>
      </right>
      <top style="thin">
        <color rgb="FFA07448"/>
      </top>
      <bottom style="thin">
        <color rgb="FF9C7448"/>
      </bottom>
      <diagonal/>
    </border>
    <border>
      <left style="thick">
        <color auto="1"/>
      </left>
      <right style="thin">
        <color auto="1"/>
      </right>
      <top style="thin">
        <color rgb="FF9C7448"/>
      </top>
      <bottom style="thin">
        <color rgb="FF976B44"/>
      </bottom>
      <diagonal/>
    </border>
    <border>
      <left style="thick">
        <color auto="1"/>
      </left>
      <right style="thin">
        <color auto="1"/>
      </right>
      <top style="thin">
        <color rgb="FF976B44"/>
      </top>
      <bottom style="thin">
        <color rgb="FF90673F"/>
      </bottom>
      <diagonal/>
    </border>
    <border>
      <left style="thick">
        <color auto="1"/>
      </left>
      <right style="thin">
        <color auto="1"/>
      </right>
      <top style="thin">
        <color rgb="FFA37048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rgb="FF8C774B"/>
      </bottom>
      <diagonal/>
    </border>
    <border>
      <left/>
      <right style="thin">
        <color auto="1"/>
      </right>
      <top/>
      <bottom style="thin">
        <color rgb="FF8C774B"/>
      </bottom>
      <diagonal/>
    </border>
    <border>
      <left style="thick">
        <color auto="1"/>
      </left>
      <right style="thin">
        <color auto="1"/>
      </right>
      <top style="thin">
        <color rgb="FF90673F"/>
      </top>
      <bottom/>
      <diagonal/>
    </border>
    <border>
      <left style="thin">
        <color auto="1"/>
      </left>
      <right style="thin">
        <color auto="1"/>
      </right>
      <top style="thin">
        <color rgb="FF90673F"/>
      </top>
      <bottom/>
      <diagonal/>
    </border>
    <border>
      <left style="thin">
        <color auto="1"/>
      </left>
      <right style="thin">
        <color auto="1"/>
      </right>
      <top style="thin">
        <color rgb="FF574428"/>
      </top>
      <bottom/>
      <diagonal/>
    </border>
    <border>
      <left style="thin">
        <color auto="1"/>
      </left>
      <right style="thin">
        <color auto="1"/>
      </right>
      <top style="thin">
        <color rgb="FF70572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80572F"/>
      </top>
      <bottom/>
      <diagonal/>
    </border>
    <border>
      <left style="thin">
        <color auto="1"/>
      </left>
      <right/>
      <top style="thin">
        <color rgb="FF9C643F"/>
      </top>
      <bottom style="thin">
        <color rgb="FF9C643F"/>
      </bottom>
      <diagonal/>
    </border>
    <border>
      <left/>
      <right style="thin">
        <color auto="1"/>
      </right>
      <top style="thin">
        <color rgb="FF9C643F"/>
      </top>
      <bottom style="thin">
        <color rgb="FF9C64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thick">
        <color theme="1"/>
      </left>
      <right style="thick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463">
    <xf numFmtId="0" fontId="0" fillId="0" borderId="0" xfId="0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164" fontId="1" fillId="0" borderId="15" xfId="0" applyNumberFormat="1" applyFont="1" applyBorder="1" applyAlignment="1">
      <alignment horizontal="right" vertical="center" wrapText="1"/>
    </xf>
    <xf numFmtId="0" fontId="2" fillId="0" borderId="19" xfId="0" applyFont="1" applyBorder="1" applyAlignment="1">
      <alignment horizontal="right" vertical="center" wrapText="1"/>
    </xf>
    <xf numFmtId="0" fontId="0" fillId="0" borderId="23" xfId="0" applyBorder="1" applyAlignment="1">
      <alignment horizontal="left" vertical="top" wrapText="1"/>
    </xf>
    <xf numFmtId="164" fontId="3" fillId="0" borderId="32" xfId="0" applyNumberFormat="1" applyFont="1" applyBorder="1" applyAlignment="1">
      <alignment horizontal="right" vertical="top" wrapText="1"/>
    </xf>
    <xf numFmtId="164" fontId="4" fillId="0" borderId="38" xfId="0" applyNumberFormat="1" applyFont="1" applyBorder="1" applyAlignment="1">
      <alignment horizontal="right" vertical="top" wrapText="1"/>
    </xf>
    <xf numFmtId="164" fontId="4" fillId="0" borderId="63" xfId="0" applyNumberFormat="1" applyFont="1" applyBorder="1" applyAlignment="1">
      <alignment horizontal="right" vertical="top" wrapText="1"/>
    </xf>
    <xf numFmtId="0" fontId="8" fillId="0" borderId="74" xfId="0" applyFont="1" applyBorder="1" applyAlignment="1">
      <alignment horizontal="left" vertical="top"/>
    </xf>
    <xf numFmtId="0" fontId="10" fillId="0" borderId="75" xfId="0" applyFont="1" applyBorder="1" applyAlignment="1">
      <alignment horizontal="left" vertical="top"/>
    </xf>
    <xf numFmtId="0" fontId="0" fillId="0" borderId="75" xfId="0" applyBorder="1" applyAlignment="1">
      <alignment horizontal="left" vertical="top"/>
    </xf>
    <xf numFmtId="0" fontId="0" fillId="0" borderId="76" xfId="0" applyBorder="1" applyAlignment="1">
      <alignment horizontal="left" vertical="top"/>
    </xf>
    <xf numFmtId="0" fontId="7" fillId="0" borderId="77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78" xfId="0" applyBorder="1" applyAlignment="1">
      <alignment horizontal="left" vertical="top"/>
    </xf>
    <xf numFmtId="0" fontId="0" fillId="0" borderId="77" xfId="0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78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77" xfId="0" applyFont="1" applyBorder="1" applyAlignment="1">
      <alignment horizontal="left" vertical="top"/>
    </xf>
    <xf numFmtId="0" fontId="12" fillId="0" borderId="79" xfId="0" applyFont="1" applyBorder="1" applyAlignment="1">
      <alignment horizontal="left" vertical="top" wrapText="1"/>
    </xf>
    <xf numFmtId="0" fontId="0" fillId="0" borderId="94" xfId="0" applyBorder="1" applyAlignment="1">
      <alignment horizontal="left" vertical="top"/>
    </xf>
    <xf numFmtId="164" fontId="15" fillId="0" borderId="82" xfId="0" applyNumberFormat="1" applyFont="1" applyBorder="1" applyAlignment="1">
      <alignment horizontal="left" vertical="top" wrapText="1"/>
    </xf>
    <xf numFmtId="0" fontId="16" fillId="0" borderId="81" xfId="0" applyFont="1" applyBorder="1" applyAlignment="1">
      <alignment horizontal="left" vertical="top" wrapText="1"/>
    </xf>
    <xf numFmtId="0" fontId="16" fillId="0" borderId="80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83" xfId="0" applyFont="1" applyBorder="1" applyAlignment="1">
      <alignment horizontal="left" vertical="top" wrapText="1"/>
    </xf>
    <xf numFmtId="0" fontId="16" fillId="0" borderId="20" xfId="0" applyFont="1" applyBorder="1" applyAlignment="1">
      <alignment horizontal="left" vertical="top" wrapText="1"/>
    </xf>
    <xf numFmtId="0" fontId="16" fillId="0" borderId="84" xfId="0" applyFont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6" fillId="0" borderId="24" xfId="0" applyFont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6" fillId="0" borderId="26" xfId="0" applyFont="1" applyBorder="1" applyAlignment="1">
      <alignment horizontal="left" vertical="top" wrapText="1"/>
    </xf>
    <xf numFmtId="164" fontId="15" fillId="0" borderId="85" xfId="0" applyNumberFormat="1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top" wrapText="1"/>
    </xf>
    <xf numFmtId="0" fontId="16" fillId="0" borderId="29" xfId="0" applyFont="1" applyBorder="1" applyAlignment="1">
      <alignment horizontal="left" vertical="top" wrapText="1"/>
    </xf>
    <xf numFmtId="0" fontId="16" fillId="0" borderId="30" xfId="0" applyFont="1" applyBorder="1" applyAlignment="1">
      <alignment horizontal="left" vertical="top" wrapText="1"/>
    </xf>
    <xf numFmtId="0" fontId="16" fillId="0" borderId="31" xfId="0" applyFont="1" applyBorder="1" applyAlignment="1">
      <alignment horizontal="left" vertical="top" wrapText="1"/>
    </xf>
    <xf numFmtId="0" fontId="16" fillId="0" borderId="86" xfId="0" applyFont="1" applyBorder="1" applyAlignment="1">
      <alignment horizontal="left" vertical="top" wrapText="1"/>
    </xf>
    <xf numFmtId="0" fontId="16" fillId="0" borderId="37" xfId="0" applyFont="1" applyBorder="1" applyAlignment="1">
      <alignment horizontal="left" vertical="top" wrapText="1"/>
    </xf>
    <xf numFmtId="0" fontId="16" fillId="0" borderId="87" xfId="0" applyFont="1" applyBorder="1" applyAlignment="1">
      <alignment horizontal="left" vertical="top" wrapText="1"/>
    </xf>
    <xf numFmtId="0" fontId="16" fillId="0" borderId="40" xfId="0" applyFont="1" applyBorder="1" applyAlignment="1">
      <alignment horizontal="left" vertical="top" wrapText="1"/>
    </xf>
    <xf numFmtId="164" fontId="17" fillId="0" borderId="41" xfId="0" applyNumberFormat="1" applyFont="1" applyBorder="1" applyAlignment="1">
      <alignment horizontal="left" vertical="top" wrapText="1"/>
    </xf>
    <xf numFmtId="0" fontId="18" fillId="0" borderId="27" xfId="0" applyFont="1" applyBorder="1" applyAlignment="1">
      <alignment horizontal="left" vertical="top" wrapText="1"/>
    </xf>
    <xf numFmtId="0" fontId="16" fillId="0" borderId="42" xfId="0" applyFont="1" applyBorder="1" applyAlignment="1">
      <alignment horizontal="left" vertical="top" wrapText="1"/>
    </xf>
    <xf numFmtId="0" fontId="16" fillId="0" borderId="43" xfId="0" applyFont="1" applyBorder="1" applyAlignment="1">
      <alignment horizontal="left" vertical="top" wrapText="1"/>
    </xf>
    <xf numFmtId="0" fontId="16" fillId="0" borderId="44" xfId="0" applyFont="1" applyBorder="1" applyAlignment="1">
      <alignment horizontal="left" vertical="top" wrapText="1"/>
    </xf>
    <xf numFmtId="0" fontId="16" fillId="0" borderId="45" xfId="0" applyFont="1" applyBorder="1" applyAlignment="1">
      <alignment horizontal="left" vertical="top" wrapText="1"/>
    </xf>
    <xf numFmtId="164" fontId="19" fillId="0" borderId="47" xfId="0" applyNumberFormat="1" applyFont="1" applyBorder="1" applyAlignment="1">
      <alignment horizontal="left" vertical="top" wrapText="1"/>
    </xf>
    <xf numFmtId="0" fontId="15" fillId="0" borderId="89" xfId="0" applyFont="1" applyBorder="1" applyAlignment="1">
      <alignment horizontal="left" vertical="top" wrapText="1"/>
    </xf>
    <xf numFmtId="0" fontId="16" fillId="0" borderId="88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49" xfId="0" applyFont="1" applyBorder="1" applyAlignment="1">
      <alignment horizontal="left" vertical="top" wrapText="1"/>
    </xf>
    <xf numFmtId="0" fontId="16" fillId="0" borderId="50" xfId="0" applyFont="1" applyBorder="1" applyAlignment="1">
      <alignment horizontal="left" vertical="top" wrapText="1"/>
    </xf>
    <xf numFmtId="0" fontId="16" fillId="0" borderId="51" xfId="0" applyFont="1" applyBorder="1" applyAlignment="1">
      <alignment horizontal="left" vertical="top" wrapText="1"/>
    </xf>
    <xf numFmtId="0" fontId="16" fillId="0" borderId="52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164" fontId="19" fillId="0" borderId="54" xfId="0" applyNumberFormat="1" applyFont="1" applyBorder="1" applyAlignment="1">
      <alignment horizontal="left" vertical="top" wrapText="1"/>
    </xf>
    <xf numFmtId="164" fontId="20" fillId="0" borderId="90" xfId="0" applyNumberFormat="1" applyFont="1" applyBorder="1" applyAlignment="1">
      <alignment horizontal="left" vertical="center" wrapText="1"/>
    </xf>
    <xf numFmtId="164" fontId="19" fillId="0" borderId="57" xfId="0" applyNumberFormat="1" applyFont="1" applyBorder="1" applyAlignment="1">
      <alignment horizontal="left" vertical="top" wrapText="1"/>
    </xf>
    <xf numFmtId="164" fontId="20" fillId="0" borderId="91" xfId="0" applyNumberFormat="1" applyFont="1" applyBorder="1" applyAlignment="1">
      <alignment horizontal="left" vertical="center" wrapText="1"/>
    </xf>
    <xf numFmtId="164" fontId="15" fillId="0" borderId="92" xfId="0" applyNumberFormat="1" applyFont="1" applyBorder="1" applyAlignment="1">
      <alignment horizontal="left" vertical="center" wrapText="1"/>
    </xf>
    <xf numFmtId="164" fontId="17" fillId="0" borderId="69" xfId="0" applyNumberFormat="1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66" xfId="0" applyFont="1" applyBorder="1" applyAlignment="1">
      <alignment horizontal="left" vertical="top" wrapText="1"/>
    </xf>
    <xf numFmtId="0" fontId="16" fillId="0" borderId="67" xfId="0" applyFont="1" applyBorder="1" applyAlignment="1">
      <alignment horizontal="left" vertical="top" wrapText="1"/>
    </xf>
    <xf numFmtId="0" fontId="16" fillId="0" borderId="68" xfId="0" applyFont="1" applyBorder="1" applyAlignment="1">
      <alignment horizontal="left" vertical="top" wrapText="1"/>
    </xf>
    <xf numFmtId="0" fontId="16" fillId="0" borderId="96" xfId="0" applyFont="1" applyBorder="1" applyAlignment="1">
      <alignment horizontal="left" vertical="top" wrapText="1"/>
    </xf>
    <xf numFmtId="164" fontId="4" fillId="0" borderId="102" xfId="0" applyNumberFormat="1" applyFont="1" applyBorder="1" applyAlignment="1">
      <alignment horizontal="right" vertical="top" wrapText="1"/>
    </xf>
    <xf numFmtId="164" fontId="15" fillId="0" borderId="99" xfId="0" applyNumberFormat="1" applyFont="1" applyBorder="1" applyAlignment="1">
      <alignment horizontal="left" vertical="center" wrapText="1"/>
    </xf>
    <xf numFmtId="164" fontId="15" fillId="0" borderId="103" xfId="0" applyNumberFormat="1" applyFont="1" applyBorder="1" applyAlignment="1">
      <alignment horizontal="left" vertical="center" wrapText="1"/>
    </xf>
    <xf numFmtId="164" fontId="17" fillId="0" borderId="103" xfId="0" applyNumberFormat="1" applyFont="1" applyBorder="1" applyAlignment="1">
      <alignment horizontal="left" vertical="top" wrapText="1"/>
    </xf>
    <xf numFmtId="164" fontId="20" fillId="0" borderId="95" xfId="0" applyNumberFormat="1" applyFont="1" applyBorder="1" applyAlignment="1">
      <alignment horizontal="left" vertical="center" wrapText="1"/>
    </xf>
    <xf numFmtId="164" fontId="17" fillId="0" borderId="96" xfId="0" applyNumberFormat="1" applyFont="1" applyBorder="1" applyAlignment="1">
      <alignment horizontal="left" vertical="top" wrapText="1"/>
    </xf>
    <xf numFmtId="164" fontId="20" fillId="0" borderId="93" xfId="0" applyNumberFormat="1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left" vertical="top" wrapText="1"/>
    </xf>
    <xf numFmtId="0" fontId="12" fillId="11" borderId="1" xfId="0" applyFont="1" applyFill="1" applyBorder="1" applyAlignment="1">
      <alignment horizontal="left" vertical="top" wrapText="1"/>
    </xf>
    <xf numFmtId="0" fontId="12" fillId="12" borderId="1" xfId="0" applyFont="1" applyFill="1" applyBorder="1" applyAlignment="1">
      <alignment horizontal="left" vertical="top" wrapText="1"/>
    </xf>
    <xf numFmtId="164" fontId="13" fillId="0" borderId="105" xfId="0" applyNumberFormat="1" applyFont="1" applyBorder="1" applyAlignment="1">
      <alignment horizontal="left" vertical="center" wrapText="1"/>
    </xf>
    <xf numFmtId="0" fontId="0" fillId="0" borderId="106" xfId="0" applyBorder="1" applyAlignment="1">
      <alignment horizontal="left" vertical="top" wrapText="1"/>
    </xf>
    <xf numFmtId="0" fontId="12" fillId="0" borderId="105" xfId="0" applyFont="1" applyBorder="1" applyAlignment="1">
      <alignment vertical="top"/>
    </xf>
    <xf numFmtId="0" fontId="0" fillId="0" borderId="106" xfId="0" applyBorder="1" applyAlignment="1">
      <alignment horizontal="left" vertical="top"/>
    </xf>
    <xf numFmtId="0" fontId="12" fillId="0" borderId="106" xfId="0" applyFont="1" applyBorder="1" applyAlignment="1">
      <alignment horizontal="left" vertical="top"/>
    </xf>
    <xf numFmtId="0" fontId="0" fillId="0" borderId="104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0" fontId="0" fillId="0" borderId="108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0" fillId="0" borderId="110" xfId="0" applyBorder="1" applyAlignment="1">
      <alignment horizontal="left" vertical="top"/>
    </xf>
    <xf numFmtId="0" fontId="0" fillId="0" borderId="111" xfId="0" applyBorder="1" applyAlignment="1">
      <alignment horizontal="left" vertical="top"/>
    </xf>
    <xf numFmtId="164" fontId="5" fillId="0" borderId="113" xfId="0" applyNumberFormat="1" applyFont="1" applyBorder="1" applyAlignment="1">
      <alignment horizontal="right" vertical="top" wrapText="1"/>
    </xf>
    <xf numFmtId="164" fontId="5" fillId="0" borderId="112" xfId="0" applyNumberFormat="1" applyFont="1" applyBorder="1" applyAlignment="1">
      <alignment horizontal="right" vertical="top" wrapText="1"/>
    </xf>
    <xf numFmtId="0" fontId="16" fillId="0" borderId="4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16" fillId="0" borderId="32" xfId="0" applyFont="1" applyBorder="1" applyAlignment="1">
      <alignment horizontal="left" vertical="top" wrapText="1"/>
    </xf>
    <xf numFmtId="0" fontId="16" fillId="0" borderId="33" xfId="0" applyFont="1" applyBorder="1" applyAlignment="1">
      <alignment horizontal="left" vertical="top" wrapText="1"/>
    </xf>
    <xf numFmtId="0" fontId="16" fillId="0" borderId="34" xfId="0" applyFont="1" applyBorder="1" applyAlignment="1">
      <alignment horizontal="left" vertical="top" wrapText="1"/>
    </xf>
    <xf numFmtId="0" fontId="16" fillId="0" borderId="35" xfId="0" applyFont="1" applyBorder="1" applyAlignment="1">
      <alignment horizontal="left" vertical="top" wrapText="1"/>
    </xf>
    <xf numFmtId="0" fontId="16" fillId="0" borderId="36" xfId="0" applyFont="1" applyBorder="1" applyAlignment="1">
      <alignment horizontal="left" vertical="top" wrapText="1"/>
    </xf>
    <xf numFmtId="0" fontId="16" fillId="0" borderId="38" xfId="0" applyFont="1" applyBorder="1" applyAlignment="1">
      <alignment horizontal="left" vertical="top" wrapText="1"/>
    </xf>
    <xf numFmtId="0" fontId="16" fillId="0" borderId="39" xfId="0" applyFont="1" applyBorder="1" applyAlignment="1">
      <alignment horizontal="left" vertical="top" wrapText="1"/>
    </xf>
    <xf numFmtId="0" fontId="16" fillId="0" borderId="46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16" fillId="0" borderId="55" xfId="0" applyFont="1" applyBorder="1" applyAlignment="1">
      <alignment horizontal="left" vertical="top" wrapText="1"/>
    </xf>
    <xf numFmtId="0" fontId="16" fillId="0" borderId="56" xfId="0" applyFont="1" applyBorder="1" applyAlignment="1">
      <alignment horizontal="left" vertical="top" wrapText="1"/>
    </xf>
    <xf numFmtId="0" fontId="16" fillId="0" borderId="57" xfId="0" applyFont="1" applyBorder="1" applyAlignment="1">
      <alignment horizontal="left" vertical="top" wrapText="1"/>
    </xf>
    <xf numFmtId="0" fontId="16" fillId="0" borderId="58" xfId="0" applyFont="1" applyBorder="1" applyAlignment="1">
      <alignment horizontal="left" vertical="top" wrapText="1"/>
    </xf>
    <xf numFmtId="0" fontId="16" fillId="0" borderId="59" xfId="0" applyFont="1" applyBorder="1" applyAlignment="1">
      <alignment horizontal="left" vertical="top" wrapText="1"/>
    </xf>
    <xf numFmtId="0" fontId="16" fillId="0" borderId="60" xfId="0" applyFont="1" applyBorder="1" applyAlignment="1">
      <alignment horizontal="left" vertical="top" wrapText="1"/>
    </xf>
    <xf numFmtId="0" fontId="16" fillId="0" borderId="61" xfId="0" applyFont="1" applyBorder="1" applyAlignment="1">
      <alignment horizontal="left" vertical="top" wrapText="1"/>
    </xf>
    <xf numFmtId="0" fontId="16" fillId="0" borderId="62" xfId="0" applyFont="1" applyBorder="1" applyAlignment="1">
      <alignment horizontal="left" vertical="top" wrapText="1"/>
    </xf>
    <xf numFmtId="0" fontId="16" fillId="0" borderId="63" xfId="0" applyFont="1" applyBorder="1" applyAlignment="1">
      <alignment horizontal="left" vertical="top" wrapText="1"/>
    </xf>
    <xf numFmtId="0" fontId="16" fillId="0" borderId="100" xfId="0" applyFont="1" applyBorder="1" applyAlignment="1">
      <alignment horizontal="left" vertical="top" wrapText="1"/>
    </xf>
    <xf numFmtId="0" fontId="16" fillId="0" borderId="101" xfId="0" applyFont="1" applyBorder="1" applyAlignment="1">
      <alignment horizontal="left" vertical="top" wrapText="1"/>
    </xf>
    <xf numFmtId="0" fontId="16" fillId="0" borderId="103" xfId="0" applyFont="1" applyBorder="1" applyAlignment="1">
      <alignment horizontal="left" vertical="top" wrapText="1"/>
    </xf>
    <xf numFmtId="0" fontId="16" fillId="0" borderId="70" xfId="0" applyFont="1" applyBorder="1" applyAlignment="1">
      <alignment horizontal="left" vertical="top" wrapText="1"/>
    </xf>
    <xf numFmtId="0" fontId="16" fillId="0" borderId="71" xfId="0" applyFont="1" applyBorder="1" applyAlignment="1">
      <alignment horizontal="left" vertical="top" wrapText="1"/>
    </xf>
    <xf numFmtId="0" fontId="16" fillId="0" borderId="72" xfId="0" applyFont="1" applyBorder="1" applyAlignment="1">
      <alignment horizontal="left" vertical="top" wrapText="1"/>
    </xf>
    <xf numFmtId="0" fontId="16" fillId="0" borderId="73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0" fontId="0" fillId="0" borderId="96" xfId="0" applyBorder="1" applyAlignment="1">
      <alignment horizontal="left" vertical="top" wrapText="1"/>
    </xf>
    <xf numFmtId="0" fontId="12" fillId="0" borderId="96" xfId="0" applyFont="1" applyBorder="1" applyAlignment="1">
      <alignment horizontal="left" vertical="top" wrapText="1"/>
    </xf>
    <xf numFmtId="0" fontId="7" fillId="0" borderId="96" xfId="0" applyFont="1" applyBorder="1" applyAlignment="1">
      <alignment horizontal="left" vertical="top" wrapText="1"/>
    </xf>
    <xf numFmtId="0" fontId="20" fillId="0" borderId="9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06" xfId="0" applyFont="1" applyBorder="1" applyAlignment="1">
      <alignment horizontal="left" vertical="top"/>
    </xf>
    <xf numFmtId="0" fontId="22" fillId="0" borderId="19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right" vertical="top" wrapText="1"/>
    </xf>
    <xf numFmtId="0" fontId="16" fillId="0" borderId="36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right" vertical="top" wrapText="1"/>
    </xf>
    <xf numFmtId="0" fontId="11" fillId="0" borderId="6" xfId="0" applyFont="1" applyBorder="1" applyAlignment="1">
      <alignment horizontal="left" vertical="top" wrapText="1"/>
    </xf>
    <xf numFmtId="0" fontId="6" fillId="0" borderId="116" xfId="0" applyFont="1" applyBorder="1" applyAlignment="1">
      <alignment horizontal="left" vertical="top" wrapText="1"/>
    </xf>
    <xf numFmtId="0" fontId="12" fillId="0" borderId="116" xfId="0" applyFont="1" applyBorder="1" applyAlignment="1">
      <alignment horizontal="left" vertical="top" wrapText="1"/>
    </xf>
    <xf numFmtId="0" fontId="12" fillId="2" borderId="116" xfId="0" applyFont="1" applyFill="1" applyBorder="1" applyAlignment="1">
      <alignment horizontal="left" vertical="top" wrapText="1"/>
    </xf>
    <xf numFmtId="0" fontId="12" fillId="3" borderId="116" xfId="0" applyFont="1" applyFill="1" applyBorder="1" applyAlignment="1">
      <alignment horizontal="left" vertical="top" wrapText="1"/>
    </xf>
    <xf numFmtId="0" fontId="12" fillId="4" borderId="116" xfId="0" applyFont="1" applyFill="1" applyBorder="1" applyAlignment="1">
      <alignment horizontal="left" vertical="top" wrapText="1"/>
    </xf>
    <xf numFmtId="0" fontId="12" fillId="6" borderId="116" xfId="0" applyFont="1" applyFill="1" applyBorder="1" applyAlignment="1">
      <alignment horizontal="left" vertical="top" wrapText="1"/>
    </xf>
    <xf numFmtId="0" fontId="12" fillId="7" borderId="116" xfId="0" applyFont="1" applyFill="1" applyBorder="1" applyAlignment="1">
      <alignment horizontal="left" vertical="top" wrapText="1"/>
    </xf>
    <xf numFmtId="0" fontId="12" fillId="8" borderId="116" xfId="0" applyFont="1" applyFill="1" applyBorder="1" applyAlignment="1">
      <alignment horizontal="left" vertical="top" wrapText="1"/>
    </xf>
    <xf numFmtId="0" fontId="12" fillId="9" borderId="116" xfId="0" applyFont="1" applyFill="1" applyBorder="1" applyAlignment="1">
      <alignment horizontal="left" vertical="top" wrapText="1"/>
    </xf>
    <xf numFmtId="0" fontId="12" fillId="10" borderId="116" xfId="0" applyFont="1" applyFill="1" applyBorder="1" applyAlignment="1">
      <alignment horizontal="left" vertical="top" wrapText="1"/>
    </xf>
    <xf numFmtId="0" fontId="12" fillId="11" borderId="116" xfId="0" applyFont="1" applyFill="1" applyBorder="1" applyAlignment="1">
      <alignment horizontal="left" vertical="top" wrapText="1"/>
    </xf>
    <xf numFmtId="0" fontId="12" fillId="5" borderId="116" xfId="0" applyFont="1" applyFill="1" applyBorder="1" applyAlignment="1">
      <alignment horizontal="left" vertical="top" wrapText="1"/>
    </xf>
    <xf numFmtId="0" fontId="12" fillId="12" borderId="116" xfId="0" applyFont="1" applyFill="1" applyBorder="1" applyAlignment="1">
      <alignment horizontal="left" vertical="top" wrapText="1"/>
    </xf>
    <xf numFmtId="0" fontId="6" fillId="0" borderId="103" xfId="0" applyFont="1" applyBorder="1" applyAlignment="1">
      <alignment horizontal="left" vertical="top" wrapText="1"/>
    </xf>
    <xf numFmtId="0" fontId="20" fillId="0" borderId="103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0" fillId="0" borderId="104" xfId="0" applyBorder="1" applyAlignment="1">
      <alignment horizontal="center"/>
    </xf>
    <xf numFmtId="0" fontId="0" fillId="0" borderId="0" xfId="0"/>
    <xf numFmtId="0" fontId="0" fillId="0" borderId="103" xfId="0" applyBorder="1"/>
    <xf numFmtId="0" fontId="0" fillId="0" borderId="103" xfId="0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117" xfId="0" applyBorder="1"/>
    <xf numFmtId="0" fontId="0" fillId="0" borderId="118" xfId="0" applyBorder="1" applyAlignment="1">
      <alignment horizontal="center"/>
    </xf>
    <xf numFmtId="0" fontId="0" fillId="0" borderId="118" xfId="0" applyBorder="1"/>
    <xf numFmtId="0" fontId="0" fillId="15" borderId="118" xfId="0" applyFill="1" applyBorder="1"/>
    <xf numFmtId="0" fontId="0" fillId="0" borderId="119" xfId="0" applyBorder="1"/>
    <xf numFmtId="0" fontId="0" fillId="0" borderId="96" xfId="0" applyBorder="1" applyAlignment="1">
      <alignment horizontal="center"/>
    </xf>
    <xf numFmtId="0" fontId="0" fillId="0" borderId="116" xfId="0" applyBorder="1"/>
    <xf numFmtId="0" fontId="0" fillId="0" borderId="120" xfId="0" applyBorder="1" applyAlignment="1">
      <alignment horizontal="center"/>
    </xf>
    <xf numFmtId="0" fontId="0" fillId="0" borderId="121" xfId="0" applyBorder="1" applyAlignment="1">
      <alignment horizontal="center"/>
    </xf>
    <xf numFmtId="0" fontId="0" fillId="16" borderId="118" xfId="0" applyFill="1" applyBorder="1"/>
    <xf numFmtId="0" fontId="0" fillId="3" borderId="119" xfId="0" applyFill="1" applyBorder="1"/>
    <xf numFmtId="0" fontId="0" fillId="17" borderId="103" xfId="0" applyFill="1" applyBorder="1"/>
    <xf numFmtId="0" fontId="0" fillId="7" borderId="103" xfId="0" applyFill="1" applyBorder="1"/>
    <xf numFmtId="0" fontId="0" fillId="18" borderId="103" xfId="0" applyFill="1" applyBorder="1"/>
    <xf numFmtId="0" fontId="0" fillId="19" borderId="103" xfId="0" applyFill="1" applyBorder="1"/>
    <xf numFmtId="0" fontId="0" fillId="20" borderId="118" xfId="0" applyFill="1" applyBorder="1"/>
    <xf numFmtId="0" fontId="0" fillId="21" borderId="119" xfId="0" applyFill="1" applyBorder="1"/>
    <xf numFmtId="0" fontId="0" fillId="22" borderId="119" xfId="0" applyFill="1" applyBorder="1"/>
    <xf numFmtId="0" fontId="0" fillId="23" borderId="103" xfId="0" applyFill="1" applyBorder="1"/>
    <xf numFmtId="0" fontId="0" fillId="24" borderId="103" xfId="0" applyFill="1" applyBorder="1"/>
    <xf numFmtId="0" fontId="0" fillId="0" borderId="105" xfId="0" applyBorder="1"/>
    <xf numFmtId="0" fontId="0" fillId="0" borderId="119" xfId="0" applyBorder="1" applyAlignment="1">
      <alignment horizontal="center"/>
    </xf>
    <xf numFmtId="0" fontId="0" fillId="0" borderId="120" xfId="0" applyBorder="1"/>
    <xf numFmtId="0" fontId="0" fillId="25" borderId="118" xfId="0" applyFill="1" applyBorder="1"/>
    <xf numFmtId="0" fontId="0" fillId="26" borderId="119" xfId="0" applyFill="1" applyBorder="1"/>
    <xf numFmtId="0" fontId="0" fillId="27" borderId="103" xfId="0" applyFill="1" applyBorder="1"/>
    <xf numFmtId="0" fontId="0" fillId="28" borderId="103" xfId="0" applyFill="1" applyBorder="1"/>
    <xf numFmtId="0" fontId="0" fillId="29" borderId="103" xfId="0" applyFill="1" applyBorder="1"/>
    <xf numFmtId="0" fontId="0" fillId="0" borderId="122" xfId="0" applyBorder="1"/>
    <xf numFmtId="0" fontId="0" fillId="0" borderId="123" xfId="0" applyBorder="1"/>
    <xf numFmtId="0" fontId="0" fillId="14" borderId="123" xfId="0" applyFill="1" applyBorder="1"/>
    <xf numFmtId="0" fontId="0" fillId="0" borderId="124" xfId="0" applyBorder="1"/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30" borderId="127" xfId="0" applyFill="1" applyBorder="1"/>
    <xf numFmtId="0" fontId="0" fillId="31" borderId="127" xfId="0" applyFill="1" applyBorder="1"/>
    <xf numFmtId="0" fontId="0" fillId="0" borderId="128" xfId="0" applyBorder="1"/>
    <xf numFmtId="0" fontId="0" fillId="0" borderId="129" xfId="0" applyBorder="1"/>
    <xf numFmtId="0" fontId="0" fillId="15" borderId="0" xfId="0" applyFill="1"/>
    <xf numFmtId="0" fontId="0" fillId="7" borderId="0" xfId="0" applyFill="1"/>
    <xf numFmtId="0" fontId="0" fillId="3" borderId="0" xfId="0" applyFill="1"/>
    <xf numFmtId="0" fontId="0" fillId="17" borderId="0" xfId="0" applyFill="1"/>
    <xf numFmtId="0" fontId="0" fillId="19" borderId="0" xfId="0" applyFill="1"/>
    <xf numFmtId="0" fontId="0" fillId="16" borderId="0" xfId="0" applyFill="1"/>
    <xf numFmtId="0" fontId="0" fillId="21" borderId="0" xfId="0" applyFill="1"/>
    <xf numFmtId="0" fontId="0" fillId="24" borderId="0" xfId="0" applyFill="1"/>
    <xf numFmtId="0" fontId="0" fillId="20" borderId="0" xfId="0" applyFill="1"/>
    <xf numFmtId="0" fontId="0" fillId="22" borderId="0" xfId="0" applyFill="1"/>
    <xf numFmtId="0" fontId="0" fillId="23" borderId="0" xfId="0" applyFill="1"/>
    <xf numFmtId="0" fontId="0" fillId="28" borderId="0" xfId="0" applyFill="1"/>
    <xf numFmtId="0" fontId="0" fillId="26" borderId="0" xfId="0" applyFill="1"/>
    <xf numFmtId="0" fontId="0" fillId="27" borderId="0" xfId="0" applyFill="1"/>
    <xf numFmtId="0" fontId="0" fillId="29" borderId="0" xfId="0" applyFill="1"/>
    <xf numFmtId="0" fontId="0" fillId="25" borderId="0" xfId="0" applyFill="1"/>
    <xf numFmtId="0" fontId="0" fillId="14" borderId="0" xfId="0" applyFill="1"/>
    <xf numFmtId="0" fontId="0" fillId="30" borderId="0" xfId="0" applyFill="1"/>
    <xf numFmtId="0" fontId="0" fillId="31" borderId="0" xfId="0" applyFill="1"/>
    <xf numFmtId="0" fontId="0" fillId="0" borderId="127" xfId="0" applyBorder="1" applyAlignment="1">
      <alignment horizontal="center"/>
    </xf>
    <xf numFmtId="0" fontId="0" fillId="0" borderId="103" xfId="0" applyBorder="1" applyAlignment="1">
      <alignment horizontal="right"/>
    </xf>
    <xf numFmtId="0" fontId="24" fillId="0" borderId="103" xfId="0" applyFont="1" applyBorder="1"/>
    <xf numFmtId="0" fontId="0" fillId="0" borderId="130" xfId="0" applyBorder="1"/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0" fillId="26" borderId="127" xfId="0" applyFill="1" applyBorder="1"/>
    <xf numFmtId="0" fontId="0" fillId="32" borderId="127" xfId="0" applyFill="1" applyBorder="1"/>
    <xf numFmtId="0" fontId="0" fillId="32" borderId="127" xfId="0" applyFill="1" applyBorder="1" applyAlignment="1">
      <alignment horizontal="right"/>
    </xf>
    <xf numFmtId="0" fontId="0" fillId="33" borderId="127" xfId="0" applyFill="1" applyBorder="1"/>
    <xf numFmtId="0" fontId="0" fillId="25" borderId="127" xfId="0" applyFill="1" applyBorder="1"/>
    <xf numFmtId="0" fontId="0" fillId="14" borderId="127" xfId="0" applyFill="1" applyBorder="1"/>
    <xf numFmtId="0" fontId="0" fillId="27" borderId="127" xfId="0" applyFill="1" applyBorder="1"/>
    <xf numFmtId="0" fontId="0" fillId="34" borderId="127" xfId="0" applyFill="1" applyBorder="1"/>
    <xf numFmtId="0" fontId="0" fillId="29" borderId="127" xfId="0" applyFill="1" applyBorder="1"/>
    <xf numFmtId="0" fontId="0" fillId="35" borderId="127" xfId="0" applyFill="1" applyBorder="1"/>
    <xf numFmtId="0" fontId="0" fillId="36" borderId="103" xfId="0" applyFill="1" applyBorder="1" applyAlignment="1">
      <alignment horizontal="center"/>
    </xf>
    <xf numFmtId="0" fontId="0" fillId="32" borderId="103" xfId="0" applyFill="1" applyBorder="1"/>
    <xf numFmtId="0" fontId="0" fillId="37" borderId="103" xfId="0" applyFill="1" applyBorder="1"/>
    <xf numFmtId="0" fontId="0" fillId="25" borderId="103" xfId="0" applyFill="1" applyBorder="1"/>
    <xf numFmtId="0" fontId="0" fillId="14" borderId="103" xfId="0" applyFill="1" applyBorder="1"/>
    <xf numFmtId="0" fontId="0" fillId="30" borderId="103" xfId="0" applyFill="1" applyBorder="1"/>
    <xf numFmtId="0" fontId="0" fillId="34" borderId="103" xfId="0" applyFill="1" applyBorder="1"/>
    <xf numFmtId="0" fontId="0" fillId="35" borderId="103" xfId="0" applyFill="1" applyBorder="1"/>
    <xf numFmtId="0" fontId="0" fillId="0" borderId="128" xfId="0" applyBorder="1" applyAlignment="1">
      <alignment horizontal="center"/>
    </xf>
    <xf numFmtId="0" fontId="0" fillId="38" borderId="127" xfId="0" applyFill="1" applyBorder="1"/>
    <xf numFmtId="0" fontId="0" fillId="0" borderId="127" xfId="0" applyBorder="1" applyAlignment="1">
      <alignment horizontal="right"/>
    </xf>
    <xf numFmtId="0" fontId="0" fillId="39" borderId="127" xfId="0" applyFill="1" applyBorder="1"/>
    <xf numFmtId="0" fontId="0" fillId="40" borderId="127" xfId="0" applyFill="1" applyBorder="1"/>
    <xf numFmtId="0" fontId="0" fillId="41" borderId="127" xfId="0" applyFill="1" applyBorder="1"/>
    <xf numFmtId="0" fontId="29" fillId="25" borderId="127" xfId="0" applyFont="1" applyFill="1" applyBorder="1" applyAlignment="1">
      <alignment horizontal="right"/>
    </xf>
    <xf numFmtId="0" fontId="0" fillId="14" borderId="127" xfId="0" applyFill="1" applyBorder="1" applyAlignment="1">
      <alignment horizontal="right"/>
    </xf>
    <xf numFmtId="0" fontId="29" fillId="14" borderId="127" xfId="0" applyFont="1" applyFill="1" applyBorder="1" applyAlignment="1">
      <alignment horizontal="right"/>
    </xf>
    <xf numFmtId="0" fontId="0" fillId="30" borderId="127" xfId="0" applyFill="1" applyBorder="1" applyAlignment="1">
      <alignment horizontal="right"/>
    </xf>
    <xf numFmtId="0" fontId="28" fillId="0" borderId="127" xfId="0" applyFont="1" applyBorder="1"/>
    <xf numFmtId="0" fontId="29" fillId="27" borderId="127" xfId="0" applyFont="1" applyFill="1" applyBorder="1"/>
    <xf numFmtId="0" fontId="27" fillId="0" borderId="127" xfId="0" applyFont="1" applyBorder="1"/>
    <xf numFmtId="0" fontId="0" fillId="11" borderId="103" xfId="0" applyFill="1" applyBorder="1" applyAlignment="1">
      <alignment horizontal="center"/>
    </xf>
    <xf numFmtId="0" fontId="0" fillId="11" borderId="103" xfId="0" applyFill="1" applyBorder="1"/>
    <xf numFmtId="0" fontId="0" fillId="11" borderId="103" xfId="0" applyFill="1" applyBorder="1" applyAlignment="1">
      <alignment horizontal="right"/>
    </xf>
    <xf numFmtId="0" fontId="0" fillId="42" borderId="103" xfId="0" applyFill="1" applyBorder="1" applyAlignment="1">
      <alignment horizontal="center"/>
    </xf>
    <xf numFmtId="0" fontId="0" fillId="42" borderId="103" xfId="0" applyFill="1" applyBorder="1"/>
    <xf numFmtId="0" fontId="27" fillId="0" borderId="0" xfId="0" applyFont="1"/>
    <xf numFmtId="0" fontId="0" fillId="0" borderId="103" xfId="0" applyBorder="1" applyAlignment="1">
      <alignment horizontal="left" vertical="top"/>
    </xf>
    <xf numFmtId="0" fontId="0" fillId="3" borderId="103" xfId="0" applyFill="1" applyBorder="1"/>
    <xf numFmtId="0" fontId="0" fillId="3" borderId="103" xfId="0" applyFill="1" applyBorder="1" applyAlignment="1">
      <alignment horizontal="right"/>
    </xf>
    <xf numFmtId="0" fontId="0" fillId="7" borderId="103" xfId="0" applyFill="1" applyBorder="1" applyAlignment="1">
      <alignment horizontal="right"/>
    </xf>
    <xf numFmtId="0" fontId="0" fillId="2" borderId="0" xfId="0" applyFill="1"/>
    <xf numFmtId="0" fontId="0" fillId="2" borderId="103" xfId="0" applyFill="1" applyBorder="1"/>
    <xf numFmtId="0" fontId="0" fillId="2" borderId="103" xfId="0" applyFill="1" applyBorder="1" applyAlignment="1">
      <alignment horizontal="right"/>
    </xf>
    <xf numFmtId="0" fontId="33" fillId="0" borderId="103" xfId="0" applyFont="1" applyBorder="1"/>
    <xf numFmtId="0" fontId="0" fillId="15" borderId="103" xfId="0" applyFill="1" applyBorder="1"/>
    <xf numFmtId="0" fontId="0" fillId="15" borderId="103" xfId="0" applyFill="1" applyBorder="1" applyAlignment="1">
      <alignment horizontal="right"/>
    </xf>
    <xf numFmtId="0" fontId="0" fillId="43" borderId="103" xfId="0" applyFill="1" applyBorder="1"/>
    <xf numFmtId="0" fontId="0" fillId="44" borderId="0" xfId="0" applyFill="1"/>
    <xf numFmtId="0" fontId="0" fillId="44" borderId="116" xfId="0" applyFill="1" applyBorder="1"/>
    <xf numFmtId="0" fontId="0" fillId="44" borderId="103" xfId="0" applyFill="1" applyBorder="1" applyAlignment="1">
      <alignment horizontal="right"/>
    </xf>
    <xf numFmtId="0" fontId="0" fillId="17" borderId="103" xfId="0" applyFill="1" applyBorder="1" applyAlignment="1">
      <alignment horizontal="right"/>
    </xf>
    <xf numFmtId="0" fontId="0" fillId="45" borderId="103" xfId="0" applyFill="1" applyBorder="1"/>
    <xf numFmtId="0" fontId="0" fillId="45" borderId="103" xfId="0" applyFill="1" applyBorder="1" applyAlignment="1">
      <alignment horizontal="right"/>
    </xf>
    <xf numFmtId="0" fontId="0" fillId="46" borderId="103" xfId="0" applyFill="1" applyBorder="1"/>
    <xf numFmtId="0" fontId="0" fillId="46" borderId="103" xfId="0" applyFill="1" applyBorder="1" applyAlignment="1">
      <alignment horizontal="right"/>
    </xf>
    <xf numFmtId="0" fontId="0" fillId="8" borderId="103" xfId="0" applyFill="1" applyBorder="1"/>
    <xf numFmtId="0" fontId="0" fillId="8" borderId="0" xfId="0" applyFill="1" applyAlignment="1">
      <alignment horizontal="right"/>
    </xf>
    <xf numFmtId="0" fontId="0" fillId="47" borderId="103" xfId="0" applyFill="1" applyBorder="1"/>
    <xf numFmtId="0" fontId="0" fillId="47" borderId="103" xfId="0" applyFill="1" applyBorder="1" applyAlignment="1">
      <alignment horizontal="right"/>
    </xf>
    <xf numFmtId="0" fontId="0" fillId="48" borderId="103" xfId="0" applyFill="1" applyBorder="1"/>
    <xf numFmtId="0" fontId="0" fillId="48" borderId="103" xfId="0" applyFill="1" applyBorder="1" applyAlignment="1">
      <alignment horizontal="right"/>
    </xf>
    <xf numFmtId="0" fontId="0" fillId="49" borderId="103" xfId="0" applyFill="1" applyBorder="1"/>
    <xf numFmtId="0" fontId="0" fillId="49" borderId="0" xfId="0" applyFill="1" applyAlignment="1">
      <alignment horizontal="right"/>
    </xf>
    <xf numFmtId="0" fontId="28" fillId="0" borderId="0" xfId="0" applyFont="1"/>
    <xf numFmtId="1" fontId="28" fillId="0" borderId="0" xfId="0" applyNumberFormat="1" applyFont="1"/>
    <xf numFmtId="0" fontId="0" fillId="0" borderId="127" xfId="0" applyBorder="1" applyAlignment="1">
      <alignment horizontal="left"/>
    </xf>
    <xf numFmtId="0" fontId="29" fillId="0" borderId="127" xfId="0" applyFont="1" applyBorder="1"/>
    <xf numFmtId="49" fontId="0" fillId="0" borderId="103" xfId="0" applyNumberFormat="1" applyBorder="1" applyAlignment="1">
      <alignment horizontal="right"/>
    </xf>
    <xf numFmtId="49" fontId="0" fillId="0" borderId="103" xfId="0" applyNumberFormat="1" applyBorder="1" applyAlignment="1">
      <alignment horizontal="right" indent="1"/>
    </xf>
    <xf numFmtId="0" fontId="44" fillId="0" borderId="27" xfId="0" applyFont="1" applyBorder="1" applyAlignment="1">
      <alignment horizontal="left" vertical="top" wrapText="1"/>
    </xf>
    <xf numFmtId="164" fontId="45" fillId="0" borderId="41" xfId="0" applyNumberFormat="1" applyFont="1" applyBorder="1" applyAlignment="1">
      <alignment horizontal="left" vertical="top" wrapText="1"/>
    </xf>
    <xf numFmtId="164" fontId="46" fillId="0" borderId="47" xfId="0" applyNumberFormat="1" applyFont="1" applyBorder="1" applyAlignment="1">
      <alignment horizontal="left" vertical="top" wrapText="1"/>
    </xf>
    <xf numFmtId="164" fontId="46" fillId="0" borderId="54" xfId="0" applyNumberFormat="1" applyFont="1" applyBorder="1" applyAlignment="1">
      <alignment horizontal="left" vertical="top" wrapText="1"/>
    </xf>
    <xf numFmtId="164" fontId="46" fillId="0" borderId="57" xfId="0" applyNumberFormat="1" applyFont="1" applyBorder="1" applyAlignment="1">
      <alignment horizontal="left" vertical="top" wrapText="1"/>
    </xf>
    <xf numFmtId="164" fontId="45" fillId="0" borderId="69" xfId="0" applyNumberFormat="1" applyFont="1" applyBorder="1" applyAlignment="1">
      <alignment horizontal="left" vertical="top" wrapText="1"/>
    </xf>
    <xf numFmtId="164" fontId="45" fillId="0" borderId="103" xfId="0" applyNumberFormat="1" applyFont="1" applyBorder="1" applyAlignment="1">
      <alignment horizontal="left" vertical="top" wrapText="1"/>
    </xf>
    <xf numFmtId="164" fontId="45" fillId="0" borderId="96" xfId="0" applyNumberFormat="1" applyFont="1" applyBorder="1" applyAlignment="1">
      <alignment horizontal="left" vertical="top" wrapText="1"/>
    </xf>
    <xf numFmtId="0" fontId="27" fillId="0" borderId="0" xfId="0" applyFont="1" applyAlignment="1">
      <alignment horizontal="left" vertical="top"/>
    </xf>
    <xf numFmtId="0" fontId="15" fillId="0" borderId="77" xfId="0" applyFont="1" applyBorder="1" applyAlignment="1">
      <alignment horizontal="left" vertical="top"/>
    </xf>
    <xf numFmtId="0" fontId="20" fillId="0" borderId="77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105" xfId="0" applyFont="1" applyBorder="1" applyAlignment="1">
      <alignment vertical="top"/>
    </xf>
    <xf numFmtId="164" fontId="47" fillId="0" borderId="105" xfId="0" applyNumberFormat="1" applyFont="1" applyBorder="1" applyAlignment="1">
      <alignment horizontal="left" vertical="center" wrapText="1"/>
    </xf>
    <xf numFmtId="0" fontId="20" fillId="0" borderId="106" xfId="0" applyFont="1" applyBorder="1" applyAlignment="1">
      <alignment horizontal="left" vertical="top"/>
    </xf>
    <xf numFmtId="0" fontId="48" fillId="0" borderId="0" xfId="0" applyFont="1" applyAlignment="1">
      <alignment horizontal="left" vertical="top"/>
    </xf>
    <xf numFmtId="0" fontId="27" fillId="0" borderId="106" xfId="0" applyFont="1" applyBorder="1" applyAlignment="1">
      <alignment horizontal="left" vertical="top"/>
    </xf>
    <xf numFmtId="0" fontId="21" fillId="0" borderId="106" xfId="0" applyFont="1" applyBorder="1" applyAlignment="1">
      <alignment horizontal="left" vertical="top"/>
    </xf>
    <xf numFmtId="0" fontId="48" fillId="0" borderId="106" xfId="0" applyFont="1" applyBorder="1" applyAlignment="1">
      <alignment horizontal="left" vertical="top"/>
    </xf>
    <xf numFmtId="49" fontId="0" fillId="11" borderId="103" xfId="0" applyNumberFormat="1" applyFill="1" applyBorder="1" applyAlignment="1">
      <alignment horizontal="right"/>
    </xf>
    <xf numFmtId="0" fontId="23" fillId="0" borderId="103" xfId="0" applyFont="1" applyBorder="1" applyAlignment="1">
      <alignment horizontal="left" wrapText="1"/>
    </xf>
    <xf numFmtId="0" fontId="23" fillId="0" borderId="103" xfId="0" applyFont="1" applyBorder="1" applyAlignment="1">
      <alignment horizontal="right" wrapText="1"/>
    </xf>
    <xf numFmtId="0" fontId="23" fillId="0" borderId="0" xfId="0" applyFont="1" applyAlignment="1">
      <alignment horizontal="left" wrapText="1"/>
    </xf>
    <xf numFmtId="49" fontId="23" fillId="0" borderId="103" xfId="0" applyNumberFormat="1" applyFont="1" applyBorder="1" applyAlignment="1">
      <alignment horizontal="right" wrapText="1"/>
    </xf>
    <xf numFmtId="0" fontId="23" fillId="11" borderId="103" xfId="0" applyFont="1" applyFill="1" applyBorder="1" applyAlignment="1">
      <alignment horizontal="left" wrapText="1"/>
    </xf>
    <xf numFmtId="0" fontId="23" fillId="11" borderId="103" xfId="0" applyFont="1" applyFill="1" applyBorder="1" applyAlignment="1">
      <alignment horizontal="right" vertical="center" wrapText="1"/>
    </xf>
    <xf numFmtId="0" fontId="50" fillId="11" borderId="103" xfId="0" applyFont="1" applyFill="1" applyBorder="1" applyAlignment="1">
      <alignment horizontal="right" wrapText="1"/>
    </xf>
    <xf numFmtId="0" fontId="23" fillId="3" borderId="103" xfId="0" applyFont="1" applyFill="1" applyBorder="1" applyAlignment="1">
      <alignment horizontal="left" wrapText="1"/>
    </xf>
    <xf numFmtId="0" fontId="23" fillId="3" borderId="103" xfId="0" applyFont="1" applyFill="1" applyBorder="1" applyAlignment="1">
      <alignment horizontal="right" wrapText="1"/>
    </xf>
    <xf numFmtId="0" fontId="23" fillId="17" borderId="103" xfId="0" applyFont="1" applyFill="1" applyBorder="1" applyAlignment="1">
      <alignment horizontal="left" wrapText="1"/>
    </xf>
    <xf numFmtId="0" fontId="23" fillId="17" borderId="103" xfId="0" applyFont="1" applyFill="1" applyBorder="1" applyAlignment="1">
      <alignment horizontal="right" wrapText="1"/>
    </xf>
    <xf numFmtId="0" fontId="23" fillId="0" borderId="103" xfId="0" applyFont="1" applyBorder="1" applyAlignment="1">
      <alignment wrapText="1"/>
    </xf>
    <xf numFmtId="0" fontId="23" fillId="0" borderId="119" xfId="0" applyFont="1" applyBorder="1" applyAlignment="1">
      <alignment horizontal="left" wrapText="1"/>
    </xf>
    <xf numFmtId="0" fontId="23" fillId="0" borderId="134" xfId="0" applyFont="1" applyBorder="1" applyAlignment="1">
      <alignment horizontal="left" wrapText="1"/>
    </xf>
    <xf numFmtId="0" fontId="23" fillId="0" borderId="135" xfId="0" applyFont="1" applyBorder="1" applyAlignment="1">
      <alignment horizontal="left" wrapText="1"/>
    </xf>
    <xf numFmtId="0" fontId="23" fillId="0" borderId="116" xfId="0" applyFont="1" applyBorder="1" applyAlignment="1">
      <alignment horizontal="left" wrapText="1"/>
    </xf>
    <xf numFmtId="0" fontId="0" fillId="0" borderId="134" xfId="0" applyBorder="1" applyAlignment="1">
      <alignment horizontal="left" vertical="top"/>
    </xf>
    <xf numFmtId="0" fontId="23" fillId="0" borderId="134" xfId="0" applyFont="1" applyBorder="1" applyAlignment="1">
      <alignment horizontal="right" wrapText="1"/>
    </xf>
    <xf numFmtId="0" fontId="23" fillId="0" borderId="134" xfId="0" applyFont="1" applyBorder="1" applyAlignment="1">
      <alignment wrapText="1"/>
    </xf>
    <xf numFmtId="0" fontId="23" fillId="0" borderId="138" xfId="0" applyFont="1" applyBorder="1" applyAlignment="1">
      <alignment horizontal="right" wrapText="1"/>
    </xf>
    <xf numFmtId="0" fontId="23" fillId="0" borderId="138" xfId="0" applyFont="1" applyBorder="1" applyAlignment="1">
      <alignment horizontal="left" wrapText="1"/>
    </xf>
    <xf numFmtId="0" fontId="23" fillId="0" borderId="140" xfId="0" applyFont="1" applyBorder="1" applyAlignment="1">
      <alignment horizontal="left" wrapText="1"/>
    </xf>
    <xf numFmtId="0" fontId="23" fillId="0" borderId="140" xfId="0" applyFont="1" applyBorder="1" applyAlignment="1">
      <alignment horizontal="right" wrapText="1"/>
    </xf>
    <xf numFmtId="0" fontId="23" fillId="0" borderId="110" xfId="0" applyFont="1" applyBorder="1" applyAlignment="1">
      <alignment horizontal="left" wrapText="1"/>
    </xf>
    <xf numFmtId="0" fontId="23" fillId="0" borderId="141" xfId="0" applyFont="1" applyBorder="1" applyAlignment="1">
      <alignment horizontal="left" wrapText="1"/>
    </xf>
    <xf numFmtId="0" fontId="23" fillId="0" borderId="142" xfId="0" applyFont="1" applyBorder="1" applyAlignment="1">
      <alignment horizontal="left" wrapText="1"/>
    </xf>
    <xf numFmtId="0" fontId="23" fillId="0" borderId="143" xfId="0" applyFont="1" applyBorder="1" applyAlignment="1">
      <alignment horizontal="left" wrapText="1"/>
    </xf>
    <xf numFmtId="0" fontId="23" fillId="0" borderId="144" xfId="0" applyFont="1" applyBorder="1" applyAlignment="1">
      <alignment horizontal="left" wrapText="1"/>
    </xf>
    <xf numFmtId="0" fontId="0" fillId="0" borderId="141" xfId="0" applyBorder="1" applyAlignment="1">
      <alignment horizontal="left" vertical="top"/>
    </xf>
    <xf numFmtId="0" fontId="0" fillId="0" borderId="145" xfId="0" applyBorder="1" applyAlignment="1">
      <alignment horizontal="left" vertical="top"/>
    </xf>
    <xf numFmtId="0" fontId="49" fillId="0" borderId="134" xfId="0" applyFont="1" applyBorder="1" applyAlignment="1">
      <alignment horizontal="left" wrapText="1"/>
    </xf>
    <xf numFmtId="0" fontId="49" fillId="0" borderId="134" xfId="0" applyFont="1" applyBorder="1" applyAlignment="1">
      <alignment horizontal="right" wrapText="1"/>
    </xf>
    <xf numFmtId="49" fontId="49" fillId="0" borderId="134" xfId="0" applyNumberFormat="1" applyFont="1" applyBorder="1" applyAlignment="1">
      <alignment horizontal="right" wrapText="1"/>
    </xf>
    <xf numFmtId="0" fontId="49" fillId="0" borderId="146" xfId="0" applyFont="1" applyBorder="1" applyAlignment="1">
      <alignment horizontal="left" wrapText="1"/>
    </xf>
    <xf numFmtId="0" fontId="49" fillId="0" borderId="134" xfId="0" applyFont="1" applyBorder="1" applyAlignment="1">
      <alignment horizontal="center" wrapText="1"/>
    </xf>
    <xf numFmtId="49" fontId="0" fillId="15" borderId="103" xfId="0" applyNumberFormat="1" applyFill="1" applyBorder="1" applyAlignment="1">
      <alignment horizontal="right" indent="1"/>
    </xf>
    <xf numFmtId="0" fontId="49" fillId="0" borderId="147" xfId="0" applyFont="1" applyBorder="1" applyAlignment="1">
      <alignment horizontal="left" wrapText="1"/>
    </xf>
    <xf numFmtId="0" fontId="49" fillId="0" borderId="146" xfId="0" applyFont="1" applyBorder="1" applyAlignment="1">
      <alignment horizontal="right" wrapText="1"/>
    </xf>
    <xf numFmtId="0" fontId="49" fillId="0" borderId="148" xfId="0" applyFont="1" applyBorder="1" applyAlignment="1">
      <alignment horizontal="left" wrapText="1"/>
    </xf>
    <xf numFmtId="0" fontId="49" fillId="0" borderId="147" xfId="0" applyFont="1" applyBorder="1" applyAlignment="1">
      <alignment horizontal="center" wrapText="1"/>
    </xf>
    <xf numFmtId="0" fontId="49" fillId="0" borderId="146" xfId="0" applyFont="1" applyBorder="1" applyAlignment="1">
      <alignment horizontal="center" wrapText="1"/>
    </xf>
    <xf numFmtId="0" fontId="49" fillId="7" borderId="134" xfId="0" applyFont="1" applyFill="1" applyBorder="1" applyAlignment="1">
      <alignment horizontal="center" wrapText="1"/>
    </xf>
    <xf numFmtId="0" fontId="49" fillId="7" borderId="148" xfId="0" applyFont="1" applyFill="1" applyBorder="1" applyAlignment="1">
      <alignment horizontal="center" wrapText="1"/>
    </xf>
    <xf numFmtId="0" fontId="49" fillId="7" borderId="146" xfId="0" applyFont="1" applyFill="1" applyBorder="1" applyAlignment="1">
      <alignment horizontal="center" wrapText="1"/>
    </xf>
    <xf numFmtId="0" fontId="49" fillId="0" borderId="148" xfId="0" applyFont="1" applyBorder="1" applyAlignment="1">
      <alignment horizontal="right" wrapText="1"/>
    </xf>
    <xf numFmtId="0" fontId="27" fillId="0" borderId="110" xfId="0" applyFont="1" applyBorder="1" applyAlignment="1">
      <alignment horizontal="left" vertical="top"/>
    </xf>
    <xf numFmtId="0" fontId="27" fillId="0" borderId="96" xfId="0" applyFont="1" applyBorder="1" applyAlignment="1">
      <alignment horizontal="left" vertical="top" wrapText="1"/>
    </xf>
    <xf numFmtId="0" fontId="6" fillId="0" borderId="0" xfId="0" applyFont="1"/>
    <xf numFmtId="0" fontId="40" fillId="0" borderId="0" xfId="0" applyFont="1"/>
    <xf numFmtId="0" fontId="16" fillId="0" borderId="26" xfId="0" applyFont="1" applyBorder="1" applyAlignment="1">
      <alignment horizontal="left" vertical="top" wrapText="1"/>
    </xf>
    <xf numFmtId="0" fontId="12" fillId="13" borderId="1" xfId="0" applyFont="1" applyFill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16" fillId="0" borderId="72" xfId="0" applyFont="1" applyBorder="1" applyAlignment="1">
      <alignment horizontal="left" vertical="top" wrapText="1"/>
    </xf>
    <xf numFmtId="0" fontId="16" fillId="0" borderId="31" xfId="0" applyFont="1" applyBorder="1" applyAlignment="1">
      <alignment horizontal="left" vertical="top" wrapText="1"/>
    </xf>
    <xf numFmtId="0" fontId="16" fillId="0" borderId="37" xfId="0" applyFont="1" applyBorder="1" applyAlignment="1">
      <alignment horizontal="left" vertical="top" wrapText="1"/>
    </xf>
    <xf numFmtId="0" fontId="16" fillId="0" borderId="40" xfId="0" applyFont="1" applyBorder="1" applyAlignment="1">
      <alignment horizontal="left" vertical="top" wrapText="1"/>
    </xf>
    <xf numFmtId="0" fontId="16" fillId="0" borderId="45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57" xfId="0" applyFont="1" applyBorder="1" applyAlignment="1">
      <alignment horizontal="left" vertical="top" wrapText="1"/>
    </xf>
    <xf numFmtId="0" fontId="16" fillId="0" borderId="62" xfId="0" applyFont="1" applyBorder="1" applyAlignment="1">
      <alignment horizontal="left" vertical="top" wrapText="1"/>
    </xf>
    <xf numFmtId="0" fontId="16" fillId="0" borderId="67" xfId="0" applyFont="1" applyBorder="1" applyAlignment="1">
      <alignment horizontal="left" vertical="top" wrapText="1"/>
    </xf>
    <xf numFmtId="0" fontId="16" fillId="0" borderId="100" xfId="0" applyFont="1" applyBorder="1" applyAlignment="1">
      <alignment horizontal="left" vertical="top" wrapText="1"/>
    </xf>
    <xf numFmtId="0" fontId="16" fillId="0" borderId="103" xfId="0" applyFont="1" applyBorder="1" applyAlignment="1">
      <alignment horizontal="left" vertical="top" wrapText="1"/>
    </xf>
    <xf numFmtId="0" fontId="16" fillId="0" borderId="97" xfId="0" applyFont="1" applyBorder="1" applyAlignment="1">
      <alignment horizontal="left" vertical="top" wrapText="1"/>
    </xf>
    <xf numFmtId="0" fontId="16" fillId="0" borderId="98" xfId="0" applyFont="1" applyBorder="1" applyAlignment="1">
      <alignment horizontal="left" vertical="top" wrapText="1"/>
    </xf>
    <xf numFmtId="0" fontId="12" fillId="0" borderId="114" xfId="0" applyFont="1" applyBorder="1" applyAlignment="1">
      <alignment horizontal="center" vertical="top" wrapText="1"/>
    </xf>
    <xf numFmtId="0" fontId="12" fillId="0" borderId="115" xfId="0" applyFont="1" applyBorder="1" applyAlignment="1">
      <alignment horizontal="center" vertical="top" wrapText="1"/>
    </xf>
    <xf numFmtId="0" fontId="20" fillId="0" borderId="114" xfId="0" applyFont="1" applyBorder="1" applyAlignment="1">
      <alignment horizontal="center" vertical="top" wrapText="1"/>
    </xf>
    <xf numFmtId="0" fontId="20" fillId="0" borderId="115" xfId="0" applyFont="1" applyBorder="1" applyAlignment="1">
      <alignment horizontal="center" vertical="top" wrapText="1"/>
    </xf>
    <xf numFmtId="0" fontId="27" fillId="0" borderId="103" xfId="0" applyFon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27" fillId="0" borderId="105" xfId="0" applyFont="1" applyBorder="1" applyAlignment="1">
      <alignment horizontal="center"/>
    </xf>
    <xf numFmtId="0" fontId="27" fillId="0" borderId="104" xfId="0" applyFont="1" applyBorder="1" applyAlignment="1">
      <alignment horizontal="center"/>
    </xf>
    <xf numFmtId="0" fontId="27" fillId="0" borderId="106" xfId="0" applyFont="1" applyBorder="1" applyAlignment="1">
      <alignment horizontal="center"/>
    </xf>
    <xf numFmtId="0" fontId="0" fillId="0" borderId="103" xfId="0" applyBorder="1" applyAlignment="1">
      <alignment horizontal="center"/>
    </xf>
    <xf numFmtId="0" fontId="49" fillId="0" borderId="134" xfId="0" applyFont="1" applyBorder="1" applyAlignment="1">
      <alignment horizontal="left" wrapText="1"/>
    </xf>
    <xf numFmtId="0" fontId="49" fillId="0" borderId="134" xfId="0" applyFont="1" applyBorder="1" applyAlignment="1">
      <alignment horizontal="center" wrapText="1"/>
    </xf>
    <xf numFmtId="0" fontId="27" fillId="0" borderId="136" xfId="0" applyFont="1" applyBorder="1" applyAlignment="1">
      <alignment horizontal="center" vertical="top"/>
    </xf>
    <xf numFmtId="0" fontId="27" fillId="0" borderId="137" xfId="0" applyFont="1" applyBorder="1" applyAlignment="1">
      <alignment horizontal="center" vertical="top"/>
    </xf>
    <xf numFmtId="0" fontId="27" fillId="0" borderId="135" xfId="0" applyFont="1" applyBorder="1" applyAlignment="1">
      <alignment horizontal="center" vertical="top"/>
    </xf>
    <xf numFmtId="0" fontId="33" fillId="0" borderId="103" xfId="0" applyFont="1" applyBorder="1" applyAlignment="1">
      <alignment horizontal="center"/>
    </xf>
    <xf numFmtId="0" fontId="33" fillId="0" borderId="105" xfId="0" applyFont="1" applyBorder="1" applyAlignment="1">
      <alignment horizontal="center"/>
    </xf>
    <xf numFmtId="0" fontId="33" fillId="0" borderId="104" xfId="0" applyFont="1" applyBorder="1" applyAlignment="1">
      <alignment horizontal="center"/>
    </xf>
    <xf numFmtId="0" fontId="33" fillId="0" borderId="106" xfId="0" applyFont="1" applyBorder="1" applyAlignment="1">
      <alignment horizontal="center"/>
    </xf>
    <xf numFmtId="0" fontId="23" fillId="0" borderId="103" xfId="0" applyFont="1" applyBorder="1" applyAlignment="1">
      <alignment horizontal="left" wrapText="1"/>
    </xf>
    <xf numFmtId="0" fontId="49" fillId="0" borderId="103" xfId="0" applyFont="1" applyBorder="1" applyAlignment="1">
      <alignment horizontal="center" wrapText="1"/>
    </xf>
    <xf numFmtId="0" fontId="23" fillId="0" borderId="103" xfId="0" applyFont="1" applyBorder="1" applyAlignment="1">
      <alignment horizontal="center" wrapText="1"/>
    </xf>
    <xf numFmtId="0" fontId="24" fillId="0" borderId="105" xfId="0" applyFont="1" applyBorder="1" applyAlignment="1">
      <alignment horizontal="center"/>
    </xf>
    <xf numFmtId="0" fontId="0" fillId="0" borderId="0" xfId="0"/>
    <xf numFmtId="0" fontId="24" fillId="0" borderId="127" xfId="0" applyFont="1" applyBorder="1" applyAlignment="1">
      <alignment horizontal="center"/>
    </xf>
    <xf numFmtId="0" fontId="0" fillId="0" borderId="127" xfId="0" applyBorder="1" applyAlignment="1">
      <alignment horizontal="center"/>
    </xf>
    <xf numFmtId="0" fontId="24" fillId="0" borderId="128" xfId="0" applyFont="1" applyBorder="1" applyAlignment="1">
      <alignment horizontal="center"/>
    </xf>
    <xf numFmtId="0" fontId="0" fillId="0" borderId="128" xfId="0" applyBorder="1"/>
    <xf numFmtId="0" fontId="0" fillId="0" borderId="131" xfId="0" applyBorder="1" applyAlignment="1">
      <alignment horizontal="center"/>
    </xf>
    <xf numFmtId="0" fontId="0" fillId="0" borderId="132" xfId="0" applyBorder="1" applyAlignment="1">
      <alignment horizontal="center"/>
    </xf>
    <xf numFmtId="0" fontId="0" fillId="0" borderId="133" xfId="0" applyBorder="1" applyAlignment="1">
      <alignment horizontal="center"/>
    </xf>
    <xf numFmtId="0" fontId="27" fillId="0" borderId="131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7" fillId="0" borderId="103" xfId="0" applyFont="1" applyBorder="1"/>
    <xf numFmtId="0" fontId="0" fillId="0" borderId="103" xfId="0" applyBorder="1"/>
    <xf numFmtId="0" fontId="27" fillId="0" borderId="0" xfId="0" applyFont="1" applyAlignment="1">
      <alignment horizontal="center"/>
    </xf>
    <xf numFmtId="0" fontId="0" fillId="0" borderId="126" xfId="0" applyBorder="1" applyAlignment="1">
      <alignment horizontal="center"/>
    </xf>
    <xf numFmtId="0" fontId="27" fillId="0" borderId="127" xfId="0" applyFont="1" applyBorder="1" applyAlignment="1">
      <alignment horizontal="center"/>
    </xf>
    <xf numFmtId="0" fontId="27" fillId="0" borderId="127" xfId="0" applyFont="1" applyBorder="1"/>
    <xf numFmtId="0" fontId="0" fillId="0" borderId="127" xfId="0" applyBorder="1"/>
    <xf numFmtId="0" fontId="0" fillId="0" borderId="130" xfId="0" applyBorder="1" applyAlignment="1">
      <alignment horizontal="center"/>
    </xf>
    <xf numFmtId="0" fontId="24" fillId="0" borderId="103" xfId="0" applyFont="1" applyBorder="1" applyAlignment="1">
      <alignment horizontal="center"/>
    </xf>
    <xf numFmtId="0" fontId="24" fillId="0" borderId="131" xfId="0" applyFont="1" applyBorder="1" applyAlignment="1">
      <alignment horizontal="center"/>
    </xf>
    <xf numFmtId="0" fontId="24" fillId="0" borderId="130" xfId="0" applyFont="1" applyBorder="1" applyAlignment="1">
      <alignment horizontal="center"/>
    </xf>
    <xf numFmtId="0" fontId="24" fillId="0" borderId="103" xfId="0" applyFont="1" applyBorder="1"/>
    <xf numFmtId="0" fontId="49" fillId="0" borderId="103" xfId="0" applyFont="1" applyBorder="1" applyAlignment="1">
      <alignment horizontal="left" wrapText="1"/>
    </xf>
    <xf numFmtId="0" fontId="23" fillId="0" borderId="116" xfId="0" applyFont="1" applyBorder="1" applyAlignment="1">
      <alignment horizontal="left" wrapText="1"/>
    </xf>
    <xf numFmtId="0" fontId="49" fillId="0" borderId="116" xfId="0" applyFont="1" applyBorder="1" applyAlignment="1">
      <alignment horizontal="center" wrapText="1"/>
    </xf>
    <xf numFmtId="0" fontId="23" fillId="0" borderId="134" xfId="0" applyFont="1" applyBorder="1" applyAlignment="1">
      <alignment horizontal="left" wrapText="1"/>
    </xf>
    <xf numFmtId="0" fontId="49" fillId="0" borderId="119" xfId="0" applyFont="1" applyBorder="1" applyAlignment="1">
      <alignment horizontal="center" wrapText="1"/>
    </xf>
    <xf numFmtId="0" fontId="23" fillId="0" borderId="119" xfId="0" applyFont="1" applyBorder="1" applyAlignment="1">
      <alignment horizontal="left" wrapText="1"/>
    </xf>
    <xf numFmtId="0" fontId="23" fillId="0" borderId="136" xfId="0" applyFont="1" applyBorder="1" applyAlignment="1">
      <alignment horizontal="center" wrapText="1"/>
    </xf>
    <xf numFmtId="0" fontId="23" fillId="0" borderId="137" xfId="0" applyFont="1" applyBorder="1" applyAlignment="1">
      <alignment horizontal="center" wrapText="1"/>
    </xf>
    <xf numFmtId="0" fontId="23" fillId="0" borderId="139" xfId="0" applyFont="1" applyBorder="1" applyAlignment="1">
      <alignment horizontal="center" wrapText="1"/>
    </xf>
    <xf numFmtId="0" fontId="23" fillId="0" borderId="134" xfId="0" applyFont="1" applyBorder="1" applyAlignment="1">
      <alignment horizontal="center" wrapText="1"/>
    </xf>
    <xf numFmtId="0" fontId="27" fillId="0" borderId="136" xfId="0" applyFont="1" applyBorder="1" applyAlignment="1">
      <alignment horizontal="left" vertical="top"/>
    </xf>
    <xf numFmtId="0" fontId="27" fillId="0" borderId="137" xfId="0" applyFont="1" applyBorder="1" applyAlignment="1">
      <alignment horizontal="left" vertical="top"/>
    </xf>
    <xf numFmtId="0" fontId="27" fillId="0" borderId="13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2.png"/><Relationship Id="rId10" Type="http://schemas.openxmlformats.org/officeDocument/2006/relationships/image" Target="../media/image16.png"/><Relationship Id="rId4" Type="http://schemas.openxmlformats.org/officeDocument/2006/relationships/image" Target="../media/image11.png"/><Relationship Id="rId9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147637</xdr:colOff>
      <xdr:row>9</xdr:row>
      <xdr:rowOff>0</xdr:rowOff>
    </xdr:from>
    <xdr:ext cx="65" cy="172227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9813DBA6-F910-4937-BBCE-4F1CD9E4F18E}"/>
            </a:ext>
          </a:extLst>
        </xdr:cNvPr>
        <xdr:cNvSpPr txBox="1"/>
      </xdr:nvSpPr>
      <xdr:spPr>
        <a:xfrm>
          <a:off x="6215062" y="1695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338137</xdr:colOff>
      <xdr:row>8</xdr:row>
      <xdr:rowOff>104775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1764FEB-F3B3-4D1D-E33F-173CC69E2F81}"/>
            </a:ext>
          </a:extLst>
        </xdr:cNvPr>
        <xdr:cNvSpPr txBox="1"/>
      </xdr:nvSpPr>
      <xdr:spPr>
        <a:xfrm>
          <a:off x="5824537" y="1695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6</xdr:col>
      <xdr:colOff>190500</xdr:colOff>
      <xdr:row>12</xdr:row>
      <xdr:rowOff>19050</xdr:rowOff>
    </xdr:from>
    <xdr:to>
      <xdr:col>6</xdr:col>
      <xdr:colOff>568485</xdr:colOff>
      <xdr:row>12</xdr:row>
      <xdr:rowOff>171463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4AA12DB-2B94-6E12-075B-A57A2E3F9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43150"/>
          <a:ext cx="377985" cy="152413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12</xdr:row>
      <xdr:rowOff>28575</xdr:rowOff>
    </xdr:from>
    <xdr:to>
      <xdr:col>7</xdr:col>
      <xdr:colOff>492285</xdr:colOff>
      <xdr:row>12</xdr:row>
      <xdr:rowOff>180988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1802FA2-E11C-1767-2EA9-DDD8BAA6C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2352675"/>
          <a:ext cx="377985" cy="152413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12</xdr:row>
      <xdr:rowOff>38100</xdr:rowOff>
    </xdr:from>
    <xdr:to>
      <xdr:col>8</xdr:col>
      <xdr:colOff>406560</xdr:colOff>
      <xdr:row>12</xdr:row>
      <xdr:rowOff>190513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4CDA1E9-85BA-6C4A-3695-5749A65F9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2362200"/>
          <a:ext cx="377985" cy="152413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12</xdr:row>
      <xdr:rowOff>19050</xdr:rowOff>
    </xdr:from>
    <xdr:to>
      <xdr:col>8</xdr:col>
      <xdr:colOff>501023</xdr:colOff>
      <xdr:row>12</xdr:row>
      <xdr:rowOff>195849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A02C8CF-2A3C-8603-C361-7CBE04EB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5975" y="2343150"/>
          <a:ext cx="91448" cy="1767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2</xdr:row>
      <xdr:rowOff>38100</xdr:rowOff>
    </xdr:from>
    <xdr:to>
      <xdr:col>13</xdr:col>
      <xdr:colOff>495300</xdr:colOff>
      <xdr:row>2</xdr:row>
      <xdr:rowOff>209550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6F25ECD3-F1DF-4519-843C-03A79D0018AD}"/>
            </a:ext>
          </a:extLst>
        </xdr:cNvPr>
        <xdr:cNvSpPr/>
      </xdr:nvSpPr>
      <xdr:spPr>
        <a:xfrm>
          <a:off x="8677275" y="390525"/>
          <a:ext cx="733425" cy="1714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619125</xdr:colOff>
      <xdr:row>4</xdr:row>
      <xdr:rowOff>47625</xdr:rowOff>
    </xdr:from>
    <xdr:to>
      <xdr:col>13</xdr:col>
      <xdr:colOff>609600</xdr:colOff>
      <xdr:row>4</xdr:row>
      <xdr:rowOff>180975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4B6C1735-7523-428C-8577-A83A96FA30B6}"/>
            </a:ext>
          </a:extLst>
        </xdr:cNvPr>
        <xdr:cNvSpPr/>
      </xdr:nvSpPr>
      <xdr:spPr>
        <a:xfrm>
          <a:off x="9906000" y="238125"/>
          <a:ext cx="752475" cy="1333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</xdr:row>
      <xdr:rowOff>19050</xdr:rowOff>
    </xdr:from>
    <xdr:to>
      <xdr:col>13</xdr:col>
      <xdr:colOff>476250</xdr:colOff>
      <xdr:row>1</xdr:row>
      <xdr:rowOff>152400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E98188DC-B7F6-40BC-ADA3-383752F70033}"/>
            </a:ext>
          </a:extLst>
        </xdr:cNvPr>
        <xdr:cNvSpPr/>
      </xdr:nvSpPr>
      <xdr:spPr>
        <a:xfrm>
          <a:off x="9715500" y="209550"/>
          <a:ext cx="666750" cy="1333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0</xdr:row>
      <xdr:rowOff>180975</xdr:rowOff>
    </xdr:from>
    <xdr:to>
      <xdr:col>13</xdr:col>
      <xdr:colOff>600075</xdr:colOff>
      <xdr:row>2</xdr:row>
      <xdr:rowOff>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7B0A46B8-A339-432E-A996-509BCAF23402}"/>
            </a:ext>
          </a:extLst>
        </xdr:cNvPr>
        <xdr:cNvSpPr/>
      </xdr:nvSpPr>
      <xdr:spPr>
        <a:xfrm>
          <a:off x="9829800" y="180975"/>
          <a:ext cx="676275" cy="2000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161926</xdr:colOff>
      <xdr:row>6</xdr:row>
      <xdr:rowOff>171455</xdr:rowOff>
    </xdr:from>
    <xdr:to>
      <xdr:col>14</xdr:col>
      <xdr:colOff>438151</xdr:colOff>
      <xdr:row>7</xdr:row>
      <xdr:rowOff>180979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7BB48B89-EFFE-4107-B107-D982EA398A80}"/>
            </a:ext>
          </a:extLst>
        </xdr:cNvPr>
        <xdr:cNvSpPr/>
      </xdr:nvSpPr>
      <xdr:spPr>
        <a:xfrm rot="5400000">
          <a:off x="10487027" y="895354"/>
          <a:ext cx="200024" cy="103822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638175</xdr:colOff>
      <xdr:row>1</xdr:row>
      <xdr:rowOff>19050</xdr:rowOff>
    </xdr:from>
    <xdr:to>
      <xdr:col>13</xdr:col>
      <xdr:colOff>695325</xdr:colOff>
      <xdr:row>1</xdr:row>
      <xdr:rowOff>171450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958C93F2-85A8-4A1B-BE9C-EB7FB42E8B8A}"/>
            </a:ext>
          </a:extLst>
        </xdr:cNvPr>
        <xdr:cNvSpPr/>
      </xdr:nvSpPr>
      <xdr:spPr>
        <a:xfrm>
          <a:off x="9782175" y="209550"/>
          <a:ext cx="819150" cy="1524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7</xdr:row>
      <xdr:rowOff>9527</xdr:rowOff>
    </xdr:from>
    <xdr:to>
      <xdr:col>8</xdr:col>
      <xdr:colOff>390524</xdr:colOff>
      <xdr:row>8</xdr:row>
      <xdr:rowOff>3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D46D78F6-818A-47EC-A4E5-3C8603E5A799}"/>
            </a:ext>
          </a:extLst>
        </xdr:cNvPr>
        <xdr:cNvSpPr/>
      </xdr:nvSpPr>
      <xdr:spPr>
        <a:xfrm rot="5400000">
          <a:off x="5353049" y="542927"/>
          <a:ext cx="333376" cy="19335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533400</xdr:colOff>
      <xdr:row>1</xdr:row>
      <xdr:rowOff>47625</xdr:rowOff>
    </xdr:from>
    <xdr:to>
      <xdr:col>13</xdr:col>
      <xdr:colOff>647700</xdr:colOff>
      <xdr:row>1</xdr:row>
      <xdr:rowOff>161925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D9518126-CFF8-42D7-B10B-63B4B78CCAED}"/>
            </a:ext>
          </a:extLst>
        </xdr:cNvPr>
        <xdr:cNvSpPr/>
      </xdr:nvSpPr>
      <xdr:spPr>
        <a:xfrm>
          <a:off x="9677400" y="238125"/>
          <a:ext cx="876300" cy="1143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7</xdr:row>
      <xdr:rowOff>28577</xdr:rowOff>
    </xdr:from>
    <xdr:to>
      <xdr:col>6</xdr:col>
      <xdr:colOff>428624</xdr:colOff>
      <xdr:row>7</xdr:row>
      <xdr:rowOff>161924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99DB1E04-DFAC-EE89-5B22-EA120D82ACFD}"/>
            </a:ext>
          </a:extLst>
        </xdr:cNvPr>
        <xdr:cNvSpPr/>
      </xdr:nvSpPr>
      <xdr:spPr>
        <a:xfrm rot="5400000">
          <a:off x="3948113" y="1090613"/>
          <a:ext cx="133347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57146</xdr:colOff>
      <xdr:row>8</xdr:row>
      <xdr:rowOff>19052</xdr:rowOff>
    </xdr:from>
    <xdr:to>
      <xdr:col>12</xdr:col>
      <xdr:colOff>428621</xdr:colOff>
      <xdr:row>8</xdr:row>
      <xdr:rowOff>161925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78F7C358-0D21-4F18-B181-6CF89D523EA4}"/>
            </a:ext>
          </a:extLst>
        </xdr:cNvPr>
        <xdr:cNvSpPr/>
      </xdr:nvSpPr>
      <xdr:spPr>
        <a:xfrm rot="5400000">
          <a:off x="8058147" y="1276351"/>
          <a:ext cx="142873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57146</xdr:colOff>
      <xdr:row>8</xdr:row>
      <xdr:rowOff>9527</xdr:rowOff>
    </xdr:from>
    <xdr:to>
      <xdr:col>14</xdr:col>
      <xdr:colOff>428621</xdr:colOff>
      <xdr:row>8</xdr:row>
      <xdr:rowOff>152400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AE48C5DF-A411-43BE-B271-46CEF1DA4248}"/>
            </a:ext>
          </a:extLst>
        </xdr:cNvPr>
        <xdr:cNvSpPr/>
      </xdr:nvSpPr>
      <xdr:spPr>
        <a:xfrm rot="5400000">
          <a:off x="9429747" y="1266826"/>
          <a:ext cx="142873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38100</xdr:colOff>
      <xdr:row>10</xdr:row>
      <xdr:rowOff>28575</xdr:rowOff>
    </xdr:from>
    <xdr:to>
      <xdr:col>14</xdr:col>
      <xdr:colOff>409575</xdr:colOff>
      <xdr:row>10</xdr:row>
      <xdr:rowOff>171448</xdr:rowOff>
    </xdr:to>
    <xdr:sp macro="" textlink="">
      <xdr:nvSpPr>
        <xdr:cNvPr id="5" name="Abrir llave 4">
          <a:extLst>
            <a:ext uri="{FF2B5EF4-FFF2-40B4-BE49-F238E27FC236}">
              <a16:creationId xmlns:a16="http://schemas.microsoft.com/office/drawing/2014/main" id="{61362429-7113-48EE-94E2-0954D19DF6A9}"/>
            </a:ext>
          </a:extLst>
        </xdr:cNvPr>
        <xdr:cNvSpPr/>
      </xdr:nvSpPr>
      <xdr:spPr>
        <a:xfrm rot="5400000">
          <a:off x="9410701" y="1666874"/>
          <a:ext cx="142873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66675</xdr:colOff>
      <xdr:row>9</xdr:row>
      <xdr:rowOff>0</xdr:rowOff>
    </xdr:from>
    <xdr:to>
      <xdr:col>12</xdr:col>
      <xdr:colOff>438150</xdr:colOff>
      <xdr:row>9</xdr:row>
      <xdr:rowOff>142873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E2395B6F-4749-4905-9F10-4A249BBB9786}"/>
            </a:ext>
          </a:extLst>
        </xdr:cNvPr>
        <xdr:cNvSpPr/>
      </xdr:nvSpPr>
      <xdr:spPr>
        <a:xfrm rot="5400000">
          <a:off x="8067676" y="1447799"/>
          <a:ext cx="142873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57150</xdr:colOff>
      <xdr:row>9</xdr:row>
      <xdr:rowOff>9525</xdr:rowOff>
    </xdr:from>
    <xdr:to>
      <xdr:col>10</xdr:col>
      <xdr:colOff>428625</xdr:colOff>
      <xdr:row>9</xdr:row>
      <xdr:rowOff>152398</xdr:rowOff>
    </xdr:to>
    <xdr:sp macro="" textlink="">
      <xdr:nvSpPr>
        <xdr:cNvPr id="7" name="Abrir llave 6">
          <a:extLst>
            <a:ext uri="{FF2B5EF4-FFF2-40B4-BE49-F238E27FC236}">
              <a16:creationId xmlns:a16="http://schemas.microsoft.com/office/drawing/2014/main" id="{62986D2B-78AB-4E23-A249-ED62FD459FB6}"/>
            </a:ext>
          </a:extLst>
        </xdr:cNvPr>
        <xdr:cNvSpPr/>
      </xdr:nvSpPr>
      <xdr:spPr>
        <a:xfrm rot="5400000">
          <a:off x="6686551" y="1457324"/>
          <a:ext cx="142873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47625</xdr:colOff>
      <xdr:row>9</xdr:row>
      <xdr:rowOff>19050</xdr:rowOff>
    </xdr:from>
    <xdr:to>
      <xdr:col>8</xdr:col>
      <xdr:colOff>419100</xdr:colOff>
      <xdr:row>9</xdr:row>
      <xdr:rowOff>161923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8EF48621-7A22-4BFA-8043-373E7AEE8E49}"/>
            </a:ext>
          </a:extLst>
        </xdr:cNvPr>
        <xdr:cNvSpPr/>
      </xdr:nvSpPr>
      <xdr:spPr>
        <a:xfrm rot="5400000">
          <a:off x="5305426" y="1466849"/>
          <a:ext cx="142873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104775</xdr:colOff>
      <xdr:row>8</xdr:row>
      <xdr:rowOff>28575</xdr:rowOff>
    </xdr:from>
    <xdr:to>
      <xdr:col>8</xdr:col>
      <xdr:colOff>476250</xdr:colOff>
      <xdr:row>8</xdr:row>
      <xdr:rowOff>171448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AF6D1AF-F9A0-4B7E-8D96-4BF5BF832E71}"/>
            </a:ext>
          </a:extLst>
        </xdr:cNvPr>
        <xdr:cNvSpPr/>
      </xdr:nvSpPr>
      <xdr:spPr>
        <a:xfrm rot="5400000">
          <a:off x="5362576" y="1285874"/>
          <a:ext cx="142873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104775</xdr:colOff>
      <xdr:row>8</xdr:row>
      <xdr:rowOff>38100</xdr:rowOff>
    </xdr:from>
    <xdr:to>
      <xdr:col>4</xdr:col>
      <xdr:colOff>476250</xdr:colOff>
      <xdr:row>8</xdr:row>
      <xdr:rowOff>180973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134414FD-6C86-481C-B5DD-068406D5BDB8}"/>
            </a:ext>
          </a:extLst>
        </xdr:cNvPr>
        <xdr:cNvSpPr/>
      </xdr:nvSpPr>
      <xdr:spPr>
        <a:xfrm rot="5400000">
          <a:off x="2619376" y="1295399"/>
          <a:ext cx="142873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28575</xdr:colOff>
      <xdr:row>9</xdr:row>
      <xdr:rowOff>180975</xdr:rowOff>
    </xdr:from>
    <xdr:to>
      <xdr:col>6</xdr:col>
      <xdr:colOff>400050</xdr:colOff>
      <xdr:row>10</xdr:row>
      <xdr:rowOff>133348</xdr:rowOff>
    </xdr:to>
    <xdr:sp macro="" textlink="">
      <xdr:nvSpPr>
        <xdr:cNvPr id="11" name="Abrir llave 10">
          <a:extLst>
            <a:ext uri="{FF2B5EF4-FFF2-40B4-BE49-F238E27FC236}">
              <a16:creationId xmlns:a16="http://schemas.microsoft.com/office/drawing/2014/main" id="{E51445AD-D1C3-4C06-AE8E-E80D1DBAF4A9}"/>
            </a:ext>
          </a:extLst>
        </xdr:cNvPr>
        <xdr:cNvSpPr/>
      </xdr:nvSpPr>
      <xdr:spPr>
        <a:xfrm rot="5400000">
          <a:off x="3914776" y="1628774"/>
          <a:ext cx="142873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57150</xdr:colOff>
      <xdr:row>11</xdr:row>
      <xdr:rowOff>0</xdr:rowOff>
    </xdr:from>
    <xdr:to>
      <xdr:col>4</xdr:col>
      <xdr:colOff>428625</xdr:colOff>
      <xdr:row>11</xdr:row>
      <xdr:rowOff>142873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633B5210-95A0-4735-8DD8-A7D40AB82551}"/>
            </a:ext>
          </a:extLst>
        </xdr:cNvPr>
        <xdr:cNvSpPr/>
      </xdr:nvSpPr>
      <xdr:spPr>
        <a:xfrm rot="5400000">
          <a:off x="2571751" y="1828799"/>
          <a:ext cx="142873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428625</xdr:colOff>
      <xdr:row>1</xdr:row>
      <xdr:rowOff>19050</xdr:rowOff>
    </xdr:from>
    <xdr:to>
      <xdr:col>13</xdr:col>
      <xdr:colOff>485775</xdr:colOff>
      <xdr:row>1</xdr:row>
      <xdr:rowOff>180975</xdr:rowOff>
    </xdr:to>
    <xdr:sp macro="" textlink="">
      <xdr:nvSpPr>
        <xdr:cNvPr id="13" name="Signo de multiplicación 12">
          <a:extLst>
            <a:ext uri="{FF2B5EF4-FFF2-40B4-BE49-F238E27FC236}">
              <a16:creationId xmlns:a16="http://schemas.microsoft.com/office/drawing/2014/main" id="{5F0AF5FE-C7F1-4404-963C-72E37B93ED10}"/>
            </a:ext>
          </a:extLst>
        </xdr:cNvPr>
        <xdr:cNvSpPr/>
      </xdr:nvSpPr>
      <xdr:spPr>
        <a:xfrm>
          <a:off x="8820150" y="209550"/>
          <a:ext cx="742950" cy="1619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1</xdr:row>
      <xdr:rowOff>19050</xdr:rowOff>
    </xdr:from>
    <xdr:to>
      <xdr:col>13</xdr:col>
      <xdr:colOff>466725</xdr:colOff>
      <xdr:row>1</xdr:row>
      <xdr:rowOff>180975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A5E33250-A5CA-4B45-9259-26A407B39150}"/>
            </a:ext>
          </a:extLst>
        </xdr:cNvPr>
        <xdr:cNvSpPr/>
      </xdr:nvSpPr>
      <xdr:spPr>
        <a:xfrm>
          <a:off x="8810625" y="209550"/>
          <a:ext cx="742950" cy="1619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7</xdr:row>
      <xdr:rowOff>19051</xdr:rowOff>
    </xdr:from>
    <xdr:to>
      <xdr:col>6</xdr:col>
      <xdr:colOff>476249</xdr:colOff>
      <xdr:row>8</xdr:row>
      <xdr:rowOff>3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409C246E-7E2E-550C-2F5D-F29C2F3B30AF}"/>
            </a:ext>
          </a:extLst>
        </xdr:cNvPr>
        <xdr:cNvSpPr/>
      </xdr:nvSpPr>
      <xdr:spPr>
        <a:xfrm rot="5400000">
          <a:off x="3952873" y="1076327"/>
          <a:ext cx="171452" cy="11049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85727</xdr:colOff>
      <xdr:row>7</xdr:row>
      <xdr:rowOff>0</xdr:rowOff>
    </xdr:from>
    <xdr:to>
      <xdr:col>14</xdr:col>
      <xdr:colOff>438152</xdr:colOff>
      <xdr:row>7</xdr:row>
      <xdr:rowOff>152400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995B80D9-9238-4511-8227-2C0EF1643906}"/>
            </a:ext>
          </a:extLst>
        </xdr:cNvPr>
        <xdr:cNvSpPr/>
      </xdr:nvSpPr>
      <xdr:spPr>
        <a:xfrm rot="5400000">
          <a:off x="9444040" y="1081087"/>
          <a:ext cx="152400" cy="103822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457200</xdr:colOff>
      <xdr:row>1</xdr:row>
      <xdr:rowOff>28575</xdr:rowOff>
    </xdr:from>
    <xdr:to>
      <xdr:col>13</xdr:col>
      <xdr:colOff>514350</xdr:colOff>
      <xdr:row>2</xdr:row>
      <xdr:rowOff>0</xdr:rowOff>
    </xdr:to>
    <xdr:sp macro="" textlink="">
      <xdr:nvSpPr>
        <xdr:cNvPr id="4" name="Signo de multiplicación 3">
          <a:extLst>
            <a:ext uri="{FF2B5EF4-FFF2-40B4-BE49-F238E27FC236}">
              <a16:creationId xmlns:a16="http://schemas.microsoft.com/office/drawing/2014/main" id="{89A06A8B-052D-81E9-AE78-CDA42FFACE88}"/>
            </a:ext>
          </a:extLst>
        </xdr:cNvPr>
        <xdr:cNvSpPr/>
      </xdr:nvSpPr>
      <xdr:spPr>
        <a:xfrm>
          <a:off x="8801100" y="219075"/>
          <a:ext cx="742950" cy="1619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657225</xdr:colOff>
      <xdr:row>1</xdr:row>
      <xdr:rowOff>9525</xdr:rowOff>
    </xdr:from>
    <xdr:to>
      <xdr:col>13</xdr:col>
      <xdr:colOff>714375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F955A302-9F3D-4DAE-AB5C-0EA2B0C46030}"/>
            </a:ext>
          </a:extLst>
        </xdr:cNvPr>
        <xdr:cNvSpPr/>
      </xdr:nvSpPr>
      <xdr:spPr>
        <a:xfrm>
          <a:off x="9010650" y="200025"/>
          <a:ext cx="742950" cy="1619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147637</xdr:colOff>
      <xdr:row>10</xdr:row>
      <xdr:rowOff>0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25C7452-B154-45FE-81F6-3ECEA08AB955}"/>
            </a:ext>
          </a:extLst>
        </xdr:cNvPr>
        <xdr:cNvSpPr txBox="1"/>
      </xdr:nvSpPr>
      <xdr:spPr>
        <a:xfrm>
          <a:off x="9063037" y="178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338137</xdr:colOff>
      <xdr:row>8</xdr:row>
      <xdr:rowOff>104775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619E5E2B-7FA4-4860-9E94-16601BEA0134}"/>
            </a:ext>
          </a:extLst>
        </xdr:cNvPr>
        <xdr:cNvSpPr txBox="1"/>
      </xdr:nvSpPr>
      <xdr:spPr>
        <a:xfrm>
          <a:off x="5824537" y="1695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8</xdr:row>
      <xdr:rowOff>42864</xdr:rowOff>
    </xdr:from>
    <xdr:to>
      <xdr:col>5</xdr:col>
      <xdr:colOff>371474</xdr:colOff>
      <xdr:row>8</xdr:row>
      <xdr:rowOff>133353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117160A7-9315-DA35-0179-BA9748BC54C4}"/>
            </a:ext>
          </a:extLst>
        </xdr:cNvPr>
        <xdr:cNvSpPr/>
      </xdr:nvSpPr>
      <xdr:spPr>
        <a:xfrm rot="5400000">
          <a:off x="3243261" y="1290640"/>
          <a:ext cx="90489" cy="1023937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61912</xdr:colOff>
      <xdr:row>9</xdr:row>
      <xdr:rowOff>61914</xdr:rowOff>
    </xdr:from>
    <xdr:to>
      <xdr:col>5</xdr:col>
      <xdr:colOff>400049</xdr:colOff>
      <xdr:row>9</xdr:row>
      <xdr:rowOff>152403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C5CD6E23-1BDC-4440-8EC9-7CC3D6B63E1C}"/>
            </a:ext>
          </a:extLst>
        </xdr:cNvPr>
        <xdr:cNvSpPr/>
      </xdr:nvSpPr>
      <xdr:spPr>
        <a:xfrm rot="5400000">
          <a:off x="3271836" y="1500190"/>
          <a:ext cx="90489" cy="1023937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133350</xdr:colOff>
      <xdr:row>7</xdr:row>
      <xdr:rowOff>38100</xdr:rowOff>
    </xdr:from>
    <xdr:to>
      <xdr:col>13</xdr:col>
      <xdr:colOff>471487</xdr:colOff>
      <xdr:row>7</xdr:row>
      <xdr:rowOff>128589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7E743FBD-552B-4210-9BFD-9C577D632433}"/>
            </a:ext>
          </a:extLst>
        </xdr:cNvPr>
        <xdr:cNvSpPr/>
      </xdr:nvSpPr>
      <xdr:spPr>
        <a:xfrm rot="5400000">
          <a:off x="8829674" y="1095376"/>
          <a:ext cx="90489" cy="1023937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57150</xdr:colOff>
      <xdr:row>8</xdr:row>
      <xdr:rowOff>47625</xdr:rowOff>
    </xdr:from>
    <xdr:to>
      <xdr:col>13</xdr:col>
      <xdr:colOff>395287</xdr:colOff>
      <xdr:row>8</xdr:row>
      <xdr:rowOff>138114</xdr:rowOff>
    </xdr:to>
    <xdr:sp macro="" textlink="">
      <xdr:nvSpPr>
        <xdr:cNvPr id="5" name="Abrir llave 4">
          <a:extLst>
            <a:ext uri="{FF2B5EF4-FFF2-40B4-BE49-F238E27FC236}">
              <a16:creationId xmlns:a16="http://schemas.microsoft.com/office/drawing/2014/main" id="{4F012C8B-3CDC-49D2-82E1-E4DFCDEDC632}"/>
            </a:ext>
          </a:extLst>
        </xdr:cNvPr>
        <xdr:cNvSpPr/>
      </xdr:nvSpPr>
      <xdr:spPr>
        <a:xfrm rot="5400000">
          <a:off x="8753474" y="1295401"/>
          <a:ext cx="90489" cy="1023937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95250</xdr:colOff>
      <xdr:row>8</xdr:row>
      <xdr:rowOff>66675</xdr:rowOff>
    </xdr:from>
    <xdr:to>
      <xdr:col>7</xdr:col>
      <xdr:colOff>433387</xdr:colOff>
      <xdr:row>8</xdr:row>
      <xdr:rowOff>157164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EE006F5-0993-48AD-8809-B7C915D2C634}"/>
            </a:ext>
          </a:extLst>
        </xdr:cNvPr>
        <xdr:cNvSpPr/>
      </xdr:nvSpPr>
      <xdr:spPr>
        <a:xfrm rot="5400000">
          <a:off x="4676774" y="1314451"/>
          <a:ext cx="90489" cy="1023937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76200</xdr:colOff>
      <xdr:row>9</xdr:row>
      <xdr:rowOff>66675</xdr:rowOff>
    </xdr:from>
    <xdr:to>
      <xdr:col>7</xdr:col>
      <xdr:colOff>414337</xdr:colOff>
      <xdr:row>9</xdr:row>
      <xdr:rowOff>157164</xdr:rowOff>
    </xdr:to>
    <xdr:sp macro="" textlink="">
      <xdr:nvSpPr>
        <xdr:cNvPr id="7" name="Abrir llave 6">
          <a:extLst>
            <a:ext uri="{FF2B5EF4-FFF2-40B4-BE49-F238E27FC236}">
              <a16:creationId xmlns:a16="http://schemas.microsoft.com/office/drawing/2014/main" id="{1552DC9E-B731-46FC-BA48-12149B3DC42D}"/>
            </a:ext>
          </a:extLst>
        </xdr:cNvPr>
        <xdr:cNvSpPr/>
      </xdr:nvSpPr>
      <xdr:spPr>
        <a:xfrm rot="5400000">
          <a:off x="4657724" y="1504951"/>
          <a:ext cx="90489" cy="1023937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66673</xdr:colOff>
      <xdr:row>10</xdr:row>
      <xdr:rowOff>9525</xdr:rowOff>
    </xdr:from>
    <xdr:to>
      <xdr:col>9</xdr:col>
      <xdr:colOff>409574</xdr:colOff>
      <xdr:row>10</xdr:row>
      <xdr:rowOff>171450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E70E536-1312-49DC-808A-21A4E1104536}"/>
            </a:ext>
          </a:extLst>
        </xdr:cNvPr>
        <xdr:cNvSpPr/>
      </xdr:nvSpPr>
      <xdr:spPr>
        <a:xfrm rot="5400000">
          <a:off x="5986461" y="1671637"/>
          <a:ext cx="161925" cy="1028701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485775</xdr:colOff>
      <xdr:row>1</xdr:row>
      <xdr:rowOff>28575</xdr:rowOff>
    </xdr:from>
    <xdr:to>
      <xdr:col>13</xdr:col>
      <xdr:colOff>438150</xdr:colOff>
      <xdr:row>1</xdr:row>
      <xdr:rowOff>180975</xdr:rowOff>
    </xdr:to>
    <xdr:sp macro="" textlink="">
      <xdr:nvSpPr>
        <xdr:cNvPr id="9" name="Signo de multiplicación 8">
          <a:extLst>
            <a:ext uri="{FF2B5EF4-FFF2-40B4-BE49-F238E27FC236}">
              <a16:creationId xmlns:a16="http://schemas.microsoft.com/office/drawing/2014/main" id="{E1DC4256-F351-4D76-207A-AE822342DD16}"/>
            </a:ext>
          </a:extLst>
        </xdr:cNvPr>
        <xdr:cNvSpPr/>
      </xdr:nvSpPr>
      <xdr:spPr>
        <a:xfrm>
          <a:off x="8715375" y="219075"/>
          <a:ext cx="638175" cy="1524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</xdr:row>
      <xdr:rowOff>9525</xdr:rowOff>
    </xdr:from>
    <xdr:to>
      <xdr:col>12</xdr:col>
      <xdr:colOff>600075</xdr:colOff>
      <xdr:row>2</xdr:row>
      <xdr:rowOff>152400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626FEEFC-5BFF-47F9-8875-6EDE08F9B78E}"/>
            </a:ext>
          </a:extLst>
        </xdr:cNvPr>
        <xdr:cNvSpPr/>
      </xdr:nvSpPr>
      <xdr:spPr>
        <a:xfrm>
          <a:off x="8362950" y="361950"/>
          <a:ext cx="466725" cy="14287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219072</xdr:colOff>
      <xdr:row>5</xdr:row>
      <xdr:rowOff>84901</xdr:rowOff>
    </xdr:from>
    <xdr:to>
      <xdr:col>15</xdr:col>
      <xdr:colOff>200023</xdr:colOff>
      <xdr:row>10</xdr:row>
      <xdr:rowOff>9525</xdr:rowOff>
    </xdr:to>
    <xdr:pic>
      <xdr:nvPicPr>
        <xdr:cNvPr id="44" name="Imagen 43" descr="Forma&#10;&#10;Descripción generada automáticamente con confianza baja">
          <a:extLst>
            <a:ext uri="{FF2B5EF4-FFF2-40B4-BE49-F238E27FC236}">
              <a16:creationId xmlns:a16="http://schemas.microsoft.com/office/drawing/2014/main" id="{121337DC-AC9D-4897-AACF-485DDB91A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8186323" y="-157575"/>
          <a:ext cx="1191449" cy="340995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9</xdr:row>
      <xdr:rowOff>342068</xdr:rowOff>
    </xdr:from>
    <xdr:to>
      <xdr:col>10</xdr:col>
      <xdr:colOff>9525</xdr:colOff>
      <xdr:row>13</xdr:row>
      <xdr:rowOff>238125</xdr:rowOff>
    </xdr:to>
    <xdr:pic>
      <xdr:nvPicPr>
        <xdr:cNvPr id="45" name="Imagen 44" descr="Forma&#10;&#10;Descripción generada automáticamente con confianza baja">
          <a:extLst>
            <a:ext uri="{FF2B5EF4-FFF2-40B4-BE49-F238E27FC236}">
              <a16:creationId xmlns:a16="http://schemas.microsoft.com/office/drawing/2014/main" id="{BCCE343D-94F4-4A81-BA85-120199AA0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4528722" y="1052097"/>
          <a:ext cx="1277182" cy="3400424"/>
        </a:xfrm>
        <a:prstGeom prst="rect">
          <a:avLst/>
        </a:prstGeom>
      </xdr:spPr>
    </xdr:pic>
    <xdr:clientData/>
  </xdr:twoCellAnchor>
  <xdr:twoCellAnchor editAs="oneCell">
    <xdr:from>
      <xdr:col>6</xdr:col>
      <xdr:colOff>676275</xdr:colOff>
      <xdr:row>9</xdr:row>
      <xdr:rowOff>94433</xdr:rowOff>
    </xdr:from>
    <xdr:to>
      <xdr:col>11</xdr:col>
      <xdr:colOff>333376</xdr:colOff>
      <xdr:row>13</xdr:row>
      <xdr:rowOff>133353</xdr:rowOff>
    </xdr:to>
    <xdr:pic>
      <xdr:nvPicPr>
        <xdr:cNvPr id="46" name="Imagen 45" descr="Forma&#10;&#10;Descripción generada automáticamente con confianza baja">
          <a:extLst>
            <a:ext uri="{FF2B5EF4-FFF2-40B4-BE49-F238E27FC236}">
              <a16:creationId xmlns:a16="http://schemas.microsoft.com/office/drawing/2014/main" id="{6A4B95B4-FD6D-4CF7-AF93-1ABBA55E6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624103" y="1033055"/>
          <a:ext cx="1420045" cy="308610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11</xdr:row>
      <xdr:rowOff>218258</xdr:rowOff>
    </xdr:from>
    <xdr:to>
      <xdr:col>15</xdr:col>
      <xdr:colOff>152400</xdr:colOff>
      <xdr:row>15</xdr:row>
      <xdr:rowOff>66676</xdr:rowOff>
    </xdr:to>
    <xdr:pic>
      <xdr:nvPicPr>
        <xdr:cNvPr id="47" name="Imagen 46" descr="Forma&#10;&#10;Descripción generada automáticamente con confianza baja">
          <a:extLst>
            <a:ext uri="{FF2B5EF4-FFF2-40B4-BE49-F238E27FC236}">
              <a16:creationId xmlns:a16="http://schemas.microsoft.com/office/drawing/2014/main" id="{87DAF264-8350-49F9-A1D8-F0FEA5836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8186328" y="1556930"/>
          <a:ext cx="1096193" cy="340995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8</xdr:row>
      <xdr:rowOff>275408</xdr:rowOff>
    </xdr:from>
    <xdr:to>
      <xdr:col>7</xdr:col>
      <xdr:colOff>314324</xdr:colOff>
      <xdr:row>11</xdr:row>
      <xdr:rowOff>323851</xdr:rowOff>
    </xdr:to>
    <xdr:pic>
      <xdr:nvPicPr>
        <xdr:cNvPr id="48" name="Imagen 47" descr="Forma&#10;&#10;Descripción generada automáticamente con confianza baja">
          <a:extLst>
            <a:ext uri="{FF2B5EF4-FFF2-40B4-BE49-F238E27FC236}">
              <a16:creationId xmlns:a16="http://schemas.microsoft.com/office/drawing/2014/main" id="{751F5D92-A9DE-491F-8540-1E9646C6E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2714215" y="447268"/>
          <a:ext cx="1134293" cy="3667124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12</xdr:row>
      <xdr:rowOff>265890</xdr:rowOff>
    </xdr:from>
    <xdr:to>
      <xdr:col>11</xdr:col>
      <xdr:colOff>285750</xdr:colOff>
      <xdr:row>16</xdr:row>
      <xdr:rowOff>95251</xdr:rowOff>
    </xdr:to>
    <xdr:pic>
      <xdr:nvPicPr>
        <xdr:cNvPr id="49" name="Imagen 48" descr="Forma&#10;&#10;Descripción generada automáticamente con confianza baja">
          <a:extLst>
            <a:ext uri="{FF2B5EF4-FFF2-40B4-BE49-F238E27FC236}">
              <a16:creationId xmlns:a16="http://schemas.microsoft.com/office/drawing/2014/main" id="{976E3B22-87FA-44C9-A470-78EA0F0F9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562194" y="1733146"/>
          <a:ext cx="877111" cy="3657600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238124</xdr:colOff>
      <xdr:row>7</xdr:row>
      <xdr:rowOff>94433</xdr:rowOff>
    </xdr:from>
    <xdr:to>
      <xdr:col>11</xdr:col>
      <xdr:colOff>533399</xdr:colOff>
      <xdr:row>11</xdr:row>
      <xdr:rowOff>19053</xdr:rowOff>
    </xdr:to>
    <xdr:pic>
      <xdr:nvPicPr>
        <xdr:cNvPr id="50" name="Imagen 49" descr="Forma&#10;&#10;Descripción generada automáticamente con confianza baja">
          <a:extLst>
            <a:ext uri="{FF2B5EF4-FFF2-40B4-BE49-F238E27FC236}">
              <a16:creationId xmlns:a16="http://schemas.microsoft.com/office/drawing/2014/main" id="{BB865097-F7B6-48C2-93F3-00CBF3E27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971764" y="437743"/>
          <a:ext cx="1172395" cy="303847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7</xdr:row>
      <xdr:rowOff>65862</xdr:rowOff>
    </xdr:from>
    <xdr:to>
      <xdr:col>8</xdr:col>
      <xdr:colOff>504825</xdr:colOff>
      <xdr:row>11</xdr:row>
      <xdr:rowOff>38109</xdr:rowOff>
    </xdr:to>
    <xdr:pic>
      <xdr:nvPicPr>
        <xdr:cNvPr id="51" name="Imagen 50" descr="Forma&#10;&#10;Descripción generada automáticamente con confianza baja">
          <a:extLst>
            <a:ext uri="{FF2B5EF4-FFF2-40B4-BE49-F238E27FC236}">
              <a16:creationId xmlns:a16="http://schemas.microsoft.com/office/drawing/2014/main" id="{5F0DAD37-07D9-4CFB-8C52-0C0E23087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3819114" y="390123"/>
          <a:ext cx="1220022" cy="3124200"/>
        </a:xfrm>
        <a:prstGeom prst="rect">
          <a:avLst/>
        </a:prstGeom>
      </xdr:spPr>
    </xdr:pic>
    <xdr:clientData/>
  </xdr:twoCellAnchor>
  <xdr:twoCellAnchor editAs="oneCell">
    <xdr:from>
      <xdr:col>9</xdr:col>
      <xdr:colOff>685798</xdr:colOff>
      <xdr:row>10</xdr:row>
      <xdr:rowOff>246833</xdr:rowOff>
    </xdr:from>
    <xdr:to>
      <xdr:col>15</xdr:col>
      <xdr:colOff>380999</xdr:colOff>
      <xdr:row>14</xdr:row>
      <xdr:rowOff>66678</xdr:rowOff>
    </xdr:to>
    <xdr:pic>
      <xdr:nvPicPr>
        <xdr:cNvPr id="52" name="Imagen 51" descr="Forma&#10;&#10;Descripción generada automáticamente con confianza baja">
          <a:extLst>
            <a:ext uri="{FF2B5EF4-FFF2-40B4-BE49-F238E27FC236}">
              <a16:creationId xmlns:a16="http://schemas.microsoft.com/office/drawing/2014/main" id="{7E8E0AAC-822B-4B38-B248-EFDE4729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8195851" y="1042580"/>
          <a:ext cx="1134295" cy="3810001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9</xdr:row>
      <xdr:rowOff>180165</xdr:rowOff>
    </xdr:from>
    <xdr:to>
      <xdr:col>15</xdr:col>
      <xdr:colOff>381001</xdr:colOff>
      <xdr:row>13</xdr:row>
      <xdr:rowOff>76204</xdr:rowOff>
    </xdr:to>
    <xdr:pic>
      <xdr:nvPicPr>
        <xdr:cNvPr id="53" name="Imagen 52" descr="Forma&#10;&#10;Descripción generada automáticamente con confianza baja">
          <a:extLst>
            <a:ext uri="{FF2B5EF4-FFF2-40B4-BE49-F238E27FC236}">
              <a16:creationId xmlns:a16="http://schemas.microsoft.com/office/drawing/2014/main" id="{0C5E16EC-59AB-4448-B443-96CE70D9F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8143469" y="704447"/>
          <a:ext cx="1277164" cy="3771900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619123</xdr:colOff>
      <xdr:row>10</xdr:row>
      <xdr:rowOff>313512</xdr:rowOff>
    </xdr:from>
    <xdr:to>
      <xdr:col>11</xdr:col>
      <xdr:colOff>380998</xdr:colOff>
      <xdr:row>14</xdr:row>
      <xdr:rowOff>66675</xdr:rowOff>
    </xdr:to>
    <xdr:pic>
      <xdr:nvPicPr>
        <xdr:cNvPr id="54" name="Imagen 53" descr="Forma&#10;&#10;Descripción generada automáticamente con confianza baja">
          <a:extLst>
            <a:ext uri="{FF2B5EF4-FFF2-40B4-BE49-F238E27FC236}">
              <a16:creationId xmlns:a16="http://schemas.microsoft.com/office/drawing/2014/main" id="{CBAF4F76-34B9-4F0D-9CF2-2E5A71683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452654" y="1042581"/>
          <a:ext cx="1067613" cy="387667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8</xdr:row>
      <xdr:rowOff>256363</xdr:rowOff>
    </xdr:from>
    <xdr:to>
      <xdr:col>15</xdr:col>
      <xdr:colOff>323850</xdr:colOff>
      <xdr:row>11</xdr:row>
      <xdr:rowOff>352429</xdr:rowOff>
    </xdr:to>
    <xdr:pic>
      <xdr:nvPicPr>
        <xdr:cNvPr id="55" name="Imagen 54" descr="Forma&#10;&#10;Descripción generada automáticamente con confianza baja">
          <a:extLst>
            <a:ext uri="{FF2B5EF4-FFF2-40B4-BE49-F238E27FC236}">
              <a16:creationId xmlns:a16="http://schemas.microsoft.com/office/drawing/2014/main" id="{B7F958E2-B7BA-45F4-942A-AE50B40A9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8172042" y="409171"/>
          <a:ext cx="1181916" cy="36957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57151</xdr:colOff>
      <xdr:row>11</xdr:row>
      <xdr:rowOff>218275</xdr:rowOff>
    </xdr:from>
    <xdr:to>
      <xdr:col>11</xdr:col>
      <xdr:colOff>333376</xdr:colOff>
      <xdr:row>15</xdr:row>
      <xdr:rowOff>66686</xdr:rowOff>
    </xdr:to>
    <xdr:pic>
      <xdr:nvPicPr>
        <xdr:cNvPr id="56" name="Imagen 55" descr="Forma&#10;&#10;Descripción generada automáticamente con confianza baja">
          <a:extLst>
            <a:ext uri="{FF2B5EF4-FFF2-40B4-BE49-F238E27FC236}">
              <a16:creationId xmlns:a16="http://schemas.microsoft.com/office/drawing/2014/main" id="{650F74F0-DFF8-4AFE-B248-255894AEC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476471" y="1409305"/>
          <a:ext cx="1096186" cy="3705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7</xdr:row>
      <xdr:rowOff>84909</xdr:rowOff>
    </xdr:from>
    <xdr:to>
      <xdr:col>15</xdr:col>
      <xdr:colOff>390523</xdr:colOff>
      <xdr:row>10</xdr:row>
      <xdr:rowOff>304801</xdr:rowOff>
    </xdr:to>
    <xdr:pic>
      <xdr:nvPicPr>
        <xdr:cNvPr id="57" name="Imagen 56" descr="Forma&#10;&#10;Descripción generada automáticamente con confianza baja">
          <a:extLst>
            <a:ext uri="{FF2B5EF4-FFF2-40B4-BE49-F238E27FC236}">
              <a16:creationId xmlns:a16="http://schemas.microsoft.com/office/drawing/2014/main" id="{0C811CDD-5B46-4300-AAB1-3B85EE664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8333965" y="94844"/>
          <a:ext cx="1105717" cy="3581398"/>
        </a:xfrm>
        <a:prstGeom prst="rect">
          <a:avLst/>
        </a:prstGeom>
      </xdr:spPr>
    </xdr:pic>
    <xdr:clientData/>
  </xdr:twoCellAnchor>
  <xdr:twoCellAnchor>
    <xdr:from>
      <xdr:col>12</xdr:col>
      <xdr:colOff>152400</xdr:colOff>
      <xdr:row>2</xdr:row>
      <xdr:rowOff>0</xdr:rowOff>
    </xdr:from>
    <xdr:to>
      <xdr:col>12</xdr:col>
      <xdr:colOff>647700</xdr:colOff>
      <xdr:row>2</xdr:row>
      <xdr:rowOff>152400</xdr:rowOff>
    </xdr:to>
    <xdr:sp macro="" textlink="">
      <xdr:nvSpPr>
        <xdr:cNvPr id="58" name="Signo de multiplicación 57">
          <a:extLst>
            <a:ext uri="{FF2B5EF4-FFF2-40B4-BE49-F238E27FC236}">
              <a16:creationId xmlns:a16="http://schemas.microsoft.com/office/drawing/2014/main" id="{0BFDB286-7B7B-1586-AE31-4DA5147E6F46}"/>
            </a:ext>
          </a:extLst>
        </xdr:cNvPr>
        <xdr:cNvSpPr/>
      </xdr:nvSpPr>
      <xdr:spPr>
        <a:xfrm>
          <a:off x="8382000" y="352425"/>
          <a:ext cx="495300" cy="1524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0</xdr:rowOff>
    </xdr:from>
    <xdr:to>
      <xdr:col>11</xdr:col>
      <xdr:colOff>542925</xdr:colOff>
      <xdr:row>2</xdr:row>
      <xdr:rowOff>152400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73958790-2BFF-8F37-6FB7-63279C0AA420}"/>
            </a:ext>
          </a:extLst>
        </xdr:cNvPr>
        <xdr:cNvSpPr/>
      </xdr:nvSpPr>
      <xdr:spPr>
        <a:xfrm>
          <a:off x="7715250" y="323850"/>
          <a:ext cx="371475" cy="1524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147637</xdr:colOff>
      <xdr:row>8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B41F84-3E8E-DF86-F0F2-D99F363EDEFA}"/>
            </a:ext>
          </a:extLst>
        </xdr:cNvPr>
        <xdr:cNvSpPr txBox="1"/>
      </xdr:nvSpPr>
      <xdr:spPr>
        <a:xfrm>
          <a:off x="5824537" y="1695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13</xdr:col>
      <xdr:colOff>276225</xdr:colOff>
      <xdr:row>14</xdr:row>
      <xdr:rowOff>47625</xdr:rowOff>
    </xdr:from>
    <xdr:to>
      <xdr:col>13</xdr:col>
      <xdr:colOff>367673</xdr:colOff>
      <xdr:row>14</xdr:row>
      <xdr:rowOff>218328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0225BFC-AED8-D449-6C15-01AF28DDD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2828925"/>
          <a:ext cx="91448" cy="170703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12</xdr:row>
      <xdr:rowOff>38100</xdr:rowOff>
    </xdr:from>
    <xdr:to>
      <xdr:col>5</xdr:col>
      <xdr:colOff>348623</xdr:colOff>
      <xdr:row>12</xdr:row>
      <xdr:rowOff>208803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889DEC7-3881-94EC-1F64-F16179337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" y="2409825"/>
          <a:ext cx="91448" cy="170703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12</xdr:row>
      <xdr:rowOff>38100</xdr:rowOff>
    </xdr:from>
    <xdr:to>
      <xdr:col>5</xdr:col>
      <xdr:colOff>453398</xdr:colOff>
      <xdr:row>12</xdr:row>
      <xdr:rowOff>208803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3A3BE19-5103-2782-A070-626F570FA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4625" y="2409825"/>
          <a:ext cx="91448" cy="170703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15</xdr:row>
      <xdr:rowOff>9525</xdr:rowOff>
    </xdr:from>
    <xdr:to>
      <xdr:col>6</xdr:col>
      <xdr:colOff>367673</xdr:colOff>
      <xdr:row>15</xdr:row>
      <xdr:rowOff>186324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BED99E5-FC17-42B3-CF12-B0DF16148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1825" y="304800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8</xdr:col>
      <xdr:colOff>247650</xdr:colOff>
      <xdr:row>15</xdr:row>
      <xdr:rowOff>9525</xdr:rowOff>
    </xdr:from>
    <xdr:to>
      <xdr:col>8</xdr:col>
      <xdr:colOff>339098</xdr:colOff>
      <xdr:row>15</xdr:row>
      <xdr:rowOff>186324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713BA3D-C9AB-1C26-16F8-81B787F64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90975" y="304800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15</xdr:row>
      <xdr:rowOff>19050</xdr:rowOff>
    </xdr:from>
    <xdr:to>
      <xdr:col>9</xdr:col>
      <xdr:colOff>348623</xdr:colOff>
      <xdr:row>15</xdr:row>
      <xdr:rowOff>189753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66A931C-D2F6-0F86-DE67-5A69DE7E2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700" y="3057525"/>
          <a:ext cx="91448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15</xdr:row>
      <xdr:rowOff>19050</xdr:rowOff>
    </xdr:from>
    <xdr:to>
      <xdr:col>10</xdr:col>
      <xdr:colOff>358148</xdr:colOff>
      <xdr:row>15</xdr:row>
      <xdr:rowOff>189753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A5CE5EB-FF72-9952-EB0A-0420A17D2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3057525"/>
          <a:ext cx="91448" cy="1707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16</xdr:row>
      <xdr:rowOff>9525</xdr:rowOff>
    </xdr:from>
    <xdr:to>
      <xdr:col>6</xdr:col>
      <xdr:colOff>358148</xdr:colOff>
      <xdr:row>16</xdr:row>
      <xdr:rowOff>186324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958AD12-6D97-FA9F-428D-824EF9DD2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62300" y="3286125"/>
          <a:ext cx="91448" cy="17679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17</xdr:row>
      <xdr:rowOff>28575</xdr:rowOff>
    </xdr:from>
    <xdr:ext cx="91448" cy="176799"/>
    <xdr:pic>
      <xdr:nvPicPr>
        <xdr:cNvPr id="15" name="Imagen 14">
          <a:extLst>
            <a:ext uri="{FF2B5EF4-FFF2-40B4-BE49-F238E27FC236}">
              <a16:creationId xmlns:a16="http://schemas.microsoft.com/office/drawing/2014/main" id="{9A223BB7-FBCE-45E7-8E17-9E2A7F821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81350" y="3562350"/>
          <a:ext cx="91448" cy="176799"/>
        </a:xfrm>
        <a:prstGeom prst="rect">
          <a:avLst/>
        </a:prstGeom>
      </xdr:spPr>
    </xdr:pic>
    <xdr:clientData/>
  </xdr:oneCellAnchor>
  <xdr:twoCellAnchor editAs="oneCell">
    <xdr:from>
      <xdr:col>10</xdr:col>
      <xdr:colOff>276225</xdr:colOff>
      <xdr:row>17</xdr:row>
      <xdr:rowOff>28575</xdr:rowOff>
    </xdr:from>
    <xdr:to>
      <xdr:col>10</xdr:col>
      <xdr:colOff>367673</xdr:colOff>
      <xdr:row>17</xdr:row>
      <xdr:rowOff>205374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0756F5F-133B-1C58-3807-45E1D7F9D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43475" y="35623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276225</xdr:colOff>
      <xdr:row>17</xdr:row>
      <xdr:rowOff>9525</xdr:rowOff>
    </xdr:from>
    <xdr:to>
      <xdr:col>11</xdr:col>
      <xdr:colOff>367673</xdr:colOff>
      <xdr:row>17</xdr:row>
      <xdr:rowOff>186324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A94A87A-AAE6-33E9-53C2-0C801893C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57800" y="354330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17</xdr:row>
      <xdr:rowOff>28575</xdr:rowOff>
    </xdr:from>
    <xdr:to>
      <xdr:col>13</xdr:col>
      <xdr:colOff>377198</xdr:colOff>
      <xdr:row>17</xdr:row>
      <xdr:rowOff>205374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2D54A43-357C-F639-1CC2-614BBB408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15050" y="35623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18</xdr:row>
      <xdr:rowOff>38100</xdr:rowOff>
    </xdr:from>
    <xdr:to>
      <xdr:col>4</xdr:col>
      <xdr:colOff>377198</xdr:colOff>
      <xdr:row>18</xdr:row>
      <xdr:rowOff>214899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83CF430-DC7F-F876-D732-B197A1B38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81225" y="38195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18</xdr:row>
      <xdr:rowOff>19050</xdr:rowOff>
    </xdr:from>
    <xdr:to>
      <xdr:col>5</xdr:col>
      <xdr:colOff>348623</xdr:colOff>
      <xdr:row>18</xdr:row>
      <xdr:rowOff>195849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C840872-DFA2-DE6C-9793-D5D38B145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09850" y="380047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18</xdr:row>
      <xdr:rowOff>19050</xdr:rowOff>
    </xdr:from>
    <xdr:to>
      <xdr:col>6</xdr:col>
      <xdr:colOff>348623</xdr:colOff>
      <xdr:row>18</xdr:row>
      <xdr:rowOff>195849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32636D6-9F9A-72FA-F67B-AFF20CC9B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52775" y="380047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18</xdr:row>
      <xdr:rowOff>9525</xdr:rowOff>
    </xdr:from>
    <xdr:to>
      <xdr:col>7</xdr:col>
      <xdr:colOff>329573</xdr:colOff>
      <xdr:row>18</xdr:row>
      <xdr:rowOff>186324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3027B2C1-C5AA-ADB5-3A07-37C7B8FF4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0925" y="37909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18</xdr:row>
      <xdr:rowOff>19050</xdr:rowOff>
    </xdr:from>
    <xdr:to>
      <xdr:col>8</xdr:col>
      <xdr:colOff>367673</xdr:colOff>
      <xdr:row>18</xdr:row>
      <xdr:rowOff>195849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EBD2D102-08DD-BF75-6A44-A4C0096BC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19550" y="380047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18</xdr:row>
      <xdr:rowOff>47625</xdr:rowOff>
    </xdr:from>
    <xdr:to>
      <xdr:col>9</xdr:col>
      <xdr:colOff>339098</xdr:colOff>
      <xdr:row>18</xdr:row>
      <xdr:rowOff>224424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4634B71-69CB-7D89-E82A-BA8380AFF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8175" y="38290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18</xdr:row>
      <xdr:rowOff>28575</xdr:rowOff>
    </xdr:from>
    <xdr:to>
      <xdr:col>10</xdr:col>
      <xdr:colOff>348623</xdr:colOff>
      <xdr:row>18</xdr:row>
      <xdr:rowOff>205374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0DFB4E6-D363-F5C1-800E-3BAC0AD34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24425" y="381000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18</xdr:row>
      <xdr:rowOff>38100</xdr:rowOff>
    </xdr:from>
    <xdr:to>
      <xdr:col>11</xdr:col>
      <xdr:colOff>339098</xdr:colOff>
      <xdr:row>18</xdr:row>
      <xdr:rowOff>214899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C55E80F-3448-37DF-A4C6-7B1BDCD7E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05425" y="38195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18</xdr:row>
      <xdr:rowOff>190500</xdr:rowOff>
    </xdr:from>
    <xdr:to>
      <xdr:col>11</xdr:col>
      <xdr:colOff>339098</xdr:colOff>
      <xdr:row>18</xdr:row>
      <xdr:rowOff>367299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360196E6-CA85-C6B9-B3F0-00E8DF9F7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05425" y="39719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18</xdr:row>
      <xdr:rowOff>47625</xdr:rowOff>
    </xdr:from>
    <xdr:to>
      <xdr:col>12</xdr:col>
      <xdr:colOff>358148</xdr:colOff>
      <xdr:row>18</xdr:row>
      <xdr:rowOff>224424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C09BA14-8A2D-43CB-D9E5-CCE883BEC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05475" y="38290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247650</xdr:colOff>
      <xdr:row>18</xdr:row>
      <xdr:rowOff>57150</xdr:rowOff>
    </xdr:from>
    <xdr:to>
      <xdr:col>13</xdr:col>
      <xdr:colOff>339098</xdr:colOff>
      <xdr:row>18</xdr:row>
      <xdr:rowOff>233949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6E92B6B1-5FC7-7BFE-5210-79CA3D966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6950" y="383857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18</xdr:row>
      <xdr:rowOff>38100</xdr:rowOff>
    </xdr:from>
    <xdr:to>
      <xdr:col>15</xdr:col>
      <xdr:colOff>205748</xdr:colOff>
      <xdr:row>18</xdr:row>
      <xdr:rowOff>214899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475729A-898D-57D4-A7C6-87A840BA8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48450" y="38195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18</xdr:row>
      <xdr:rowOff>190500</xdr:rowOff>
    </xdr:from>
    <xdr:to>
      <xdr:col>15</xdr:col>
      <xdr:colOff>205748</xdr:colOff>
      <xdr:row>18</xdr:row>
      <xdr:rowOff>367299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E1AA1C4-2E68-74BC-8842-1E5636A7D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48450" y="39719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276225</xdr:colOff>
      <xdr:row>19</xdr:row>
      <xdr:rowOff>19050</xdr:rowOff>
    </xdr:from>
    <xdr:to>
      <xdr:col>4</xdr:col>
      <xdr:colOff>367673</xdr:colOff>
      <xdr:row>19</xdr:row>
      <xdr:rowOff>195849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2FCD4675-B7BB-E25A-08BB-27F904C61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71700" y="41719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276225</xdr:colOff>
      <xdr:row>19</xdr:row>
      <xdr:rowOff>190500</xdr:rowOff>
    </xdr:from>
    <xdr:to>
      <xdr:col>4</xdr:col>
      <xdr:colOff>367673</xdr:colOff>
      <xdr:row>19</xdr:row>
      <xdr:rowOff>367299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87B0C92-FA1F-305C-666B-BE3689274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71700" y="434340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19</xdr:row>
      <xdr:rowOff>38100</xdr:rowOff>
    </xdr:from>
    <xdr:to>
      <xdr:col>5</xdr:col>
      <xdr:colOff>348623</xdr:colOff>
      <xdr:row>19</xdr:row>
      <xdr:rowOff>214899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BD8A71FB-B972-395D-15AB-66D2968FF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09850" y="419100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19</xdr:row>
      <xdr:rowOff>47625</xdr:rowOff>
    </xdr:from>
    <xdr:to>
      <xdr:col>6</xdr:col>
      <xdr:colOff>367673</xdr:colOff>
      <xdr:row>19</xdr:row>
      <xdr:rowOff>224424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9E59C977-0DDF-671D-6C0B-FEE5B57EC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71825" y="42005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19</xdr:row>
      <xdr:rowOff>9525</xdr:rowOff>
    </xdr:from>
    <xdr:to>
      <xdr:col>9</xdr:col>
      <xdr:colOff>367673</xdr:colOff>
      <xdr:row>19</xdr:row>
      <xdr:rowOff>186324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5A2ED73E-0D03-AAE3-77C8-8AFFA621A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52950" y="41624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21</xdr:row>
      <xdr:rowOff>57150</xdr:rowOff>
    </xdr:from>
    <xdr:to>
      <xdr:col>8</xdr:col>
      <xdr:colOff>367673</xdr:colOff>
      <xdr:row>21</xdr:row>
      <xdr:rowOff>233949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E9A84CB4-2378-34B5-8EED-A69282385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19550" y="476250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21</xdr:row>
      <xdr:rowOff>28575</xdr:rowOff>
    </xdr:from>
    <xdr:to>
      <xdr:col>9</xdr:col>
      <xdr:colOff>329573</xdr:colOff>
      <xdr:row>21</xdr:row>
      <xdr:rowOff>205374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64E5561F-E172-035E-ED23-7BCBBE196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38650" y="47339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22</xdr:row>
      <xdr:rowOff>38100</xdr:rowOff>
    </xdr:from>
    <xdr:to>
      <xdr:col>8</xdr:col>
      <xdr:colOff>281948</xdr:colOff>
      <xdr:row>22</xdr:row>
      <xdr:rowOff>214899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98FBA304-B462-BACD-ACA2-2250AE407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33825" y="50101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22</xdr:row>
      <xdr:rowOff>38100</xdr:rowOff>
    </xdr:from>
    <xdr:to>
      <xdr:col>8</xdr:col>
      <xdr:colOff>396248</xdr:colOff>
      <xdr:row>22</xdr:row>
      <xdr:rowOff>214899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B912816-B96C-F512-F4C3-79A9E9A8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48125" y="50101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22</xdr:row>
      <xdr:rowOff>28575</xdr:rowOff>
    </xdr:from>
    <xdr:to>
      <xdr:col>8</xdr:col>
      <xdr:colOff>501023</xdr:colOff>
      <xdr:row>22</xdr:row>
      <xdr:rowOff>205374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1E56E174-415C-F82B-2405-459247EF8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52900" y="50006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22</xdr:row>
      <xdr:rowOff>19050</xdr:rowOff>
    </xdr:from>
    <xdr:to>
      <xdr:col>9</xdr:col>
      <xdr:colOff>367673</xdr:colOff>
      <xdr:row>22</xdr:row>
      <xdr:rowOff>195849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F709E8B-6CFC-4310-FD66-954972079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52950" y="505777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22</xdr:row>
      <xdr:rowOff>19050</xdr:rowOff>
    </xdr:from>
    <xdr:to>
      <xdr:col>10</xdr:col>
      <xdr:colOff>358148</xdr:colOff>
      <xdr:row>22</xdr:row>
      <xdr:rowOff>195849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7EEFC7A7-AD3F-D4DB-B689-EE8776383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933950" y="499110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276225</xdr:colOff>
      <xdr:row>22</xdr:row>
      <xdr:rowOff>28575</xdr:rowOff>
    </xdr:from>
    <xdr:to>
      <xdr:col>11</xdr:col>
      <xdr:colOff>367673</xdr:colOff>
      <xdr:row>22</xdr:row>
      <xdr:rowOff>205374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FBA004AA-260C-B09F-8DAA-DAB0BF7E7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34000" y="50006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247650</xdr:colOff>
      <xdr:row>22</xdr:row>
      <xdr:rowOff>19050</xdr:rowOff>
    </xdr:from>
    <xdr:to>
      <xdr:col>13</xdr:col>
      <xdr:colOff>339098</xdr:colOff>
      <xdr:row>22</xdr:row>
      <xdr:rowOff>195849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826C19C4-E521-1086-E0B7-7B543F6FF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53150" y="499110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22</xdr:row>
      <xdr:rowOff>9525</xdr:rowOff>
    </xdr:from>
    <xdr:to>
      <xdr:col>15</xdr:col>
      <xdr:colOff>234323</xdr:colOff>
      <xdr:row>22</xdr:row>
      <xdr:rowOff>186324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856D398A-9D63-8D38-55A4-3EF64AF8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81800" y="50482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276225</xdr:colOff>
      <xdr:row>23</xdr:row>
      <xdr:rowOff>19050</xdr:rowOff>
    </xdr:from>
    <xdr:to>
      <xdr:col>4</xdr:col>
      <xdr:colOff>367673</xdr:colOff>
      <xdr:row>23</xdr:row>
      <xdr:rowOff>195849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EECB648D-5729-689B-C5FC-0B7A17058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71700" y="52387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23</xdr:row>
      <xdr:rowOff>47625</xdr:rowOff>
    </xdr:from>
    <xdr:to>
      <xdr:col>5</xdr:col>
      <xdr:colOff>358148</xdr:colOff>
      <xdr:row>23</xdr:row>
      <xdr:rowOff>224424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282B6D25-C2BA-0764-2F84-3B0AC5D38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19375" y="52673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23</xdr:row>
      <xdr:rowOff>28575</xdr:rowOff>
    </xdr:from>
    <xdr:to>
      <xdr:col>6</xdr:col>
      <xdr:colOff>377198</xdr:colOff>
      <xdr:row>23</xdr:row>
      <xdr:rowOff>205374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EA618A0C-5C84-06EA-4A24-CEC4E4BB5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81350" y="53149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23</xdr:row>
      <xdr:rowOff>38100</xdr:rowOff>
    </xdr:from>
    <xdr:to>
      <xdr:col>7</xdr:col>
      <xdr:colOff>339098</xdr:colOff>
      <xdr:row>23</xdr:row>
      <xdr:rowOff>214899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FF2327C5-92F8-DEFD-FD76-22CDA53E2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00450" y="525780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23</xdr:row>
      <xdr:rowOff>19050</xdr:rowOff>
    </xdr:from>
    <xdr:to>
      <xdr:col>8</xdr:col>
      <xdr:colOff>367673</xdr:colOff>
      <xdr:row>23</xdr:row>
      <xdr:rowOff>195849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1D922776-FD40-07F6-5AF8-3472EAC64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19550" y="53054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23</xdr:row>
      <xdr:rowOff>28575</xdr:rowOff>
    </xdr:from>
    <xdr:to>
      <xdr:col>9</xdr:col>
      <xdr:colOff>367673</xdr:colOff>
      <xdr:row>23</xdr:row>
      <xdr:rowOff>205374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2E1E2048-39C8-09ED-D17D-1214B7FAC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52950" y="531495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23</xdr:row>
      <xdr:rowOff>38100</xdr:rowOff>
    </xdr:from>
    <xdr:to>
      <xdr:col>10</xdr:col>
      <xdr:colOff>396248</xdr:colOff>
      <xdr:row>23</xdr:row>
      <xdr:rowOff>214899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82FDF1A0-4A42-103D-4C4D-5EE08D660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00625" y="532447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23</xdr:row>
      <xdr:rowOff>47625</xdr:rowOff>
    </xdr:from>
    <xdr:to>
      <xdr:col>11</xdr:col>
      <xdr:colOff>348623</xdr:colOff>
      <xdr:row>23</xdr:row>
      <xdr:rowOff>224424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4841C254-94CC-636C-F3EC-7E23DEE4A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14950" y="52673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23</xdr:row>
      <xdr:rowOff>47625</xdr:rowOff>
    </xdr:from>
    <xdr:to>
      <xdr:col>12</xdr:col>
      <xdr:colOff>339098</xdr:colOff>
      <xdr:row>23</xdr:row>
      <xdr:rowOff>224424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E65168F-F1F0-E38B-C2FC-0F3FA874D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62625" y="5267325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23</xdr:row>
      <xdr:rowOff>9525</xdr:rowOff>
    </xdr:from>
    <xdr:to>
      <xdr:col>13</xdr:col>
      <xdr:colOff>377198</xdr:colOff>
      <xdr:row>23</xdr:row>
      <xdr:rowOff>186324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8F0E3563-2D74-8664-30A7-CE8341B15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67450" y="5295900"/>
          <a:ext cx="91448" cy="176799"/>
        </a:xfrm>
        <a:prstGeom prst="rect">
          <a:avLst/>
        </a:prstGeom>
      </xdr:spPr>
    </xdr:pic>
    <xdr:clientData/>
  </xdr:twoCellAnchor>
  <xdr:twoCellAnchor editAs="oneCell">
    <xdr:from>
      <xdr:col>15</xdr:col>
      <xdr:colOff>161925</xdr:colOff>
      <xdr:row>23</xdr:row>
      <xdr:rowOff>9525</xdr:rowOff>
    </xdr:from>
    <xdr:to>
      <xdr:col>15</xdr:col>
      <xdr:colOff>253373</xdr:colOff>
      <xdr:row>23</xdr:row>
      <xdr:rowOff>186324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4819B84F-B41D-DED8-99D8-4940002BF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00850" y="5295900"/>
          <a:ext cx="91448" cy="1767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2</xdr:row>
      <xdr:rowOff>0</xdr:rowOff>
    </xdr:from>
    <xdr:to>
      <xdr:col>13</xdr:col>
      <xdr:colOff>561975</xdr:colOff>
      <xdr:row>3</xdr:row>
      <xdr:rowOff>9525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1FC44239-8937-446F-BF04-5898A91E2DBA}"/>
            </a:ext>
          </a:extLst>
        </xdr:cNvPr>
        <xdr:cNvSpPr/>
      </xdr:nvSpPr>
      <xdr:spPr>
        <a:xfrm>
          <a:off x="10363200" y="381000"/>
          <a:ext cx="314325" cy="2000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2</xdr:row>
      <xdr:rowOff>19050</xdr:rowOff>
    </xdr:from>
    <xdr:to>
      <xdr:col>12</xdr:col>
      <xdr:colOff>619125</xdr:colOff>
      <xdr:row>2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A3443C0B-82D5-474C-AD1A-C043B57C6865}"/>
            </a:ext>
          </a:extLst>
        </xdr:cNvPr>
        <xdr:cNvSpPr/>
      </xdr:nvSpPr>
      <xdr:spPr>
        <a:xfrm>
          <a:off x="9496425" y="400050"/>
          <a:ext cx="476250" cy="1524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</xdr:row>
      <xdr:rowOff>0</xdr:rowOff>
    </xdr:from>
    <xdr:to>
      <xdr:col>12</xdr:col>
      <xdr:colOff>638175</xdr:colOff>
      <xdr:row>3</xdr:row>
      <xdr:rowOff>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4F183FC7-20D2-47F9-9648-49E2DAE5783A}"/>
            </a:ext>
          </a:extLst>
        </xdr:cNvPr>
        <xdr:cNvSpPr/>
      </xdr:nvSpPr>
      <xdr:spPr>
        <a:xfrm>
          <a:off x="9505950" y="381000"/>
          <a:ext cx="485775" cy="1905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</xdr:row>
      <xdr:rowOff>19050</xdr:rowOff>
    </xdr:from>
    <xdr:to>
      <xdr:col>13</xdr:col>
      <xdr:colOff>752475</xdr:colOff>
      <xdr:row>3</xdr:row>
      <xdr:rowOff>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717C929D-5D53-4EAF-A88E-C8DCB528D804}"/>
            </a:ext>
          </a:extLst>
        </xdr:cNvPr>
        <xdr:cNvSpPr/>
      </xdr:nvSpPr>
      <xdr:spPr>
        <a:xfrm>
          <a:off x="10248900" y="400050"/>
          <a:ext cx="619125" cy="1714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185738</xdr:colOff>
      <xdr:row>7</xdr:row>
      <xdr:rowOff>52390</xdr:rowOff>
    </xdr:from>
    <xdr:to>
      <xdr:col>11</xdr:col>
      <xdr:colOff>323850</xdr:colOff>
      <xdr:row>7</xdr:row>
      <xdr:rowOff>133354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9725B109-D834-87D7-1516-172D1EEFFED9}"/>
            </a:ext>
          </a:extLst>
        </xdr:cNvPr>
        <xdr:cNvSpPr/>
      </xdr:nvSpPr>
      <xdr:spPr>
        <a:xfrm rot="5400000">
          <a:off x="7072312" y="862016"/>
          <a:ext cx="80964" cy="1509712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38100</xdr:colOff>
      <xdr:row>1</xdr:row>
      <xdr:rowOff>38100</xdr:rowOff>
    </xdr:from>
    <xdr:to>
      <xdr:col>13</xdr:col>
      <xdr:colOff>600075</xdr:colOff>
      <xdr:row>1</xdr:row>
      <xdr:rowOff>171450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D460F7A1-AABF-0039-74C8-948006700EE8}"/>
            </a:ext>
          </a:extLst>
        </xdr:cNvPr>
        <xdr:cNvSpPr/>
      </xdr:nvSpPr>
      <xdr:spPr>
        <a:xfrm>
          <a:off x="8953500" y="228600"/>
          <a:ext cx="561975" cy="13335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147637</xdr:colOff>
      <xdr:row>10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1D597A3-E953-4959-8655-A4912C250FAD}"/>
            </a:ext>
          </a:extLst>
        </xdr:cNvPr>
        <xdr:cNvSpPr txBox="1"/>
      </xdr:nvSpPr>
      <xdr:spPr>
        <a:xfrm>
          <a:off x="10053637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338137</xdr:colOff>
      <xdr:row>8</xdr:row>
      <xdr:rowOff>104775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103C982-4AE5-45B8-8BA9-B7BFCAF5AEFC}"/>
            </a:ext>
          </a:extLst>
        </xdr:cNvPr>
        <xdr:cNvSpPr txBox="1"/>
      </xdr:nvSpPr>
      <xdr:spPr>
        <a:xfrm>
          <a:off x="6434137" y="191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3</xdr:col>
      <xdr:colOff>28575</xdr:colOff>
      <xdr:row>10</xdr:row>
      <xdr:rowOff>109303</xdr:rowOff>
    </xdr:from>
    <xdr:to>
      <xdr:col>4</xdr:col>
      <xdr:colOff>438150</xdr:colOff>
      <xdr:row>11</xdr:row>
      <xdr:rowOff>56790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4901168-C563-828C-2343-177E48B03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2080978"/>
          <a:ext cx="1095375" cy="128462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11</xdr:row>
      <xdr:rowOff>19050</xdr:rowOff>
    </xdr:from>
    <xdr:to>
      <xdr:col>4</xdr:col>
      <xdr:colOff>792496</xdr:colOff>
      <xdr:row>11</xdr:row>
      <xdr:rowOff>220235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568AD42-1E79-EBA1-9153-F3B81C76A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2171700"/>
          <a:ext cx="182896" cy="20118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10</xdr:row>
      <xdr:rowOff>123825</xdr:rowOff>
    </xdr:from>
    <xdr:to>
      <xdr:col>6</xdr:col>
      <xdr:colOff>525875</xdr:colOff>
      <xdr:row>11</xdr:row>
      <xdr:rowOff>70877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208E41E-5089-7B08-531A-8674AD7AD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2095500"/>
          <a:ext cx="1097375" cy="128027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638175</xdr:colOff>
      <xdr:row>11</xdr:row>
      <xdr:rowOff>9525</xdr:rowOff>
    </xdr:from>
    <xdr:to>
      <xdr:col>7</xdr:col>
      <xdr:colOff>1921</xdr:colOff>
      <xdr:row>11</xdr:row>
      <xdr:rowOff>210710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95BED00-B0D2-A985-34F0-A69156BD9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7275" y="2162175"/>
          <a:ext cx="182896" cy="20118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1</xdr:row>
      <xdr:rowOff>0</xdr:rowOff>
    </xdr:from>
    <xdr:to>
      <xdr:col>13</xdr:col>
      <xdr:colOff>590550</xdr:colOff>
      <xdr:row>1</xdr:row>
      <xdr:rowOff>152400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124B2A9F-1D26-2094-7566-20D12D3E0166}"/>
            </a:ext>
          </a:extLst>
        </xdr:cNvPr>
        <xdr:cNvSpPr/>
      </xdr:nvSpPr>
      <xdr:spPr>
        <a:xfrm>
          <a:off x="8782050" y="190500"/>
          <a:ext cx="723900" cy="1524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7</xdr:row>
      <xdr:rowOff>28576</xdr:rowOff>
    </xdr:from>
    <xdr:to>
      <xdr:col>11</xdr:col>
      <xdr:colOff>409575</xdr:colOff>
      <xdr:row>7</xdr:row>
      <xdr:rowOff>190500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1150D2D-7DCF-78FD-ED4F-57804878D5E4}"/>
            </a:ext>
          </a:extLst>
        </xdr:cNvPr>
        <xdr:cNvSpPr/>
      </xdr:nvSpPr>
      <xdr:spPr>
        <a:xfrm rot="5400000">
          <a:off x="7362825" y="1123950"/>
          <a:ext cx="161924" cy="1019176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/>
          <a:endParaRPr lang="es-MX" sz="1100"/>
        </a:p>
      </xdr:txBody>
    </xdr:sp>
    <xdr:clientData/>
  </xdr:twoCellAnchor>
  <xdr:twoCellAnchor>
    <xdr:from>
      <xdr:col>12</xdr:col>
      <xdr:colOff>438150</xdr:colOff>
      <xdr:row>0</xdr:row>
      <xdr:rowOff>161925</xdr:rowOff>
    </xdr:from>
    <xdr:to>
      <xdr:col>13</xdr:col>
      <xdr:colOff>647700</xdr:colOff>
      <xdr:row>2</xdr:row>
      <xdr:rowOff>19050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7A76EDD4-B546-9825-E7C0-2BCBD7344D0B}"/>
            </a:ext>
          </a:extLst>
        </xdr:cNvPr>
        <xdr:cNvSpPr/>
      </xdr:nvSpPr>
      <xdr:spPr>
        <a:xfrm>
          <a:off x="8667750" y="161925"/>
          <a:ext cx="895350" cy="2381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42863</xdr:colOff>
      <xdr:row>7</xdr:row>
      <xdr:rowOff>4765</xdr:rowOff>
    </xdr:from>
    <xdr:to>
      <xdr:col>7</xdr:col>
      <xdr:colOff>581025</xdr:colOff>
      <xdr:row>7</xdr:row>
      <xdr:rowOff>161928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FD28E22A-28CE-7D1A-DE3F-D392B522C967}"/>
            </a:ext>
          </a:extLst>
        </xdr:cNvPr>
        <xdr:cNvSpPr/>
      </xdr:nvSpPr>
      <xdr:spPr>
        <a:xfrm rot="5400000">
          <a:off x="4348162" y="652466"/>
          <a:ext cx="157163" cy="1909762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533400</xdr:colOff>
      <xdr:row>1</xdr:row>
      <xdr:rowOff>0</xdr:rowOff>
    </xdr:from>
    <xdr:to>
      <xdr:col>13</xdr:col>
      <xdr:colOff>609600</xdr:colOff>
      <xdr:row>2</xdr:row>
      <xdr:rowOff>0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5650A95E-A6DF-F588-4FAF-1633CD4AAFF2}"/>
            </a:ext>
          </a:extLst>
        </xdr:cNvPr>
        <xdr:cNvSpPr/>
      </xdr:nvSpPr>
      <xdr:spPr>
        <a:xfrm>
          <a:off x="8763000" y="190500"/>
          <a:ext cx="762000" cy="1905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0</xdr:row>
      <xdr:rowOff>161925</xdr:rowOff>
    </xdr:from>
    <xdr:to>
      <xdr:col>13</xdr:col>
      <xdr:colOff>523875</xdr:colOff>
      <xdr:row>2</xdr:row>
      <xdr:rowOff>19050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443F8624-9F08-CF94-C8CF-4B442DE71417}"/>
            </a:ext>
          </a:extLst>
        </xdr:cNvPr>
        <xdr:cNvSpPr/>
      </xdr:nvSpPr>
      <xdr:spPr>
        <a:xfrm>
          <a:off x="8772525" y="161925"/>
          <a:ext cx="666750" cy="2381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1</xdr:row>
      <xdr:rowOff>0</xdr:rowOff>
    </xdr:from>
    <xdr:to>
      <xdr:col>13</xdr:col>
      <xdr:colOff>619125</xdr:colOff>
      <xdr:row>2</xdr:row>
      <xdr:rowOff>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F038335D-B355-CCD2-2238-4CF4E77C2475}"/>
            </a:ext>
          </a:extLst>
        </xdr:cNvPr>
        <xdr:cNvSpPr/>
      </xdr:nvSpPr>
      <xdr:spPr>
        <a:xfrm>
          <a:off x="8772525" y="190500"/>
          <a:ext cx="762000" cy="1905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19050</xdr:rowOff>
    </xdr:from>
    <xdr:to>
      <xdr:col>13</xdr:col>
      <xdr:colOff>495300</xdr:colOff>
      <xdr:row>2</xdr:row>
      <xdr:rowOff>19050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E726CAB2-B15A-4E6A-81F5-1ED0835E720D}"/>
            </a:ext>
          </a:extLst>
        </xdr:cNvPr>
        <xdr:cNvSpPr/>
      </xdr:nvSpPr>
      <xdr:spPr>
        <a:xfrm>
          <a:off x="8648700" y="209550"/>
          <a:ext cx="762000" cy="1905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9525</xdr:rowOff>
    </xdr:from>
    <xdr:to>
      <xdr:col>13</xdr:col>
      <xdr:colOff>438150</xdr:colOff>
      <xdr:row>2</xdr:row>
      <xdr:rowOff>9525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61317AE8-6E0D-9BB1-C5A7-0BDEB9BFE522}"/>
            </a:ext>
          </a:extLst>
        </xdr:cNvPr>
        <xdr:cNvSpPr/>
      </xdr:nvSpPr>
      <xdr:spPr>
        <a:xfrm>
          <a:off x="8648700" y="200025"/>
          <a:ext cx="704850" cy="1905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</xdr:row>
      <xdr:rowOff>38100</xdr:rowOff>
    </xdr:from>
    <xdr:to>
      <xdr:col>5</xdr:col>
      <xdr:colOff>638175</xdr:colOff>
      <xdr:row>7</xdr:row>
      <xdr:rowOff>180975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E04EBA2-1A18-37EB-B809-231A5ECDF69C}"/>
            </a:ext>
          </a:extLst>
        </xdr:cNvPr>
        <xdr:cNvCxnSpPr/>
      </xdr:nvCxnSpPr>
      <xdr:spPr>
        <a:xfrm flipV="1">
          <a:off x="3438525" y="1562100"/>
          <a:ext cx="62865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38100</xdr:rowOff>
    </xdr:from>
    <xdr:to>
      <xdr:col>4</xdr:col>
      <xdr:colOff>657225</xdr:colOff>
      <xdr:row>7</xdr:row>
      <xdr:rowOff>190500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6F2D2863-74D2-7DB1-ABF6-61D5F40A87D0}"/>
            </a:ext>
          </a:extLst>
        </xdr:cNvPr>
        <xdr:cNvCxnSpPr/>
      </xdr:nvCxnSpPr>
      <xdr:spPr>
        <a:xfrm flipV="1">
          <a:off x="2743200" y="1562100"/>
          <a:ext cx="65722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</xdr:row>
      <xdr:rowOff>0</xdr:rowOff>
    </xdr:from>
    <xdr:to>
      <xdr:col>13</xdr:col>
      <xdr:colOff>361950</xdr:colOff>
      <xdr:row>2</xdr:row>
      <xdr:rowOff>0</xdr:rowOff>
    </xdr:to>
    <xdr:sp macro="" textlink="">
      <xdr:nvSpPr>
        <xdr:cNvPr id="6" name="Signo de multiplicación 5">
          <a:extLst>
            <a:ext uri="{FF2B5EF4-FFF2-40B4-BE49-F238E27FC236}">
              <a16:creationId xmlns:a16="http://schemas.microsoft.com/office/drawing/2014/main" id="{8ADA8BB6-361E-4145-A033-3433D68310E5}"/>
            </a:ext>
          </a:extLst>
        </xdr:cNvPr>
        <xdr:cNvSpPr/>
      </xdr:nvSpPr>
      <xdr:spPr>
        <a:xfrm>
          <a:off x="8572500" y="190500"/>
          <a:ext cx="704850" cy="1905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80963</xdr:colOff>
      <xdr:row>6</xdr:row>
      <xdr:rowOff>347665</xdr:rowOff>
    </xdr:from>
    <xdr:to>
      <xdr:col>4</xdr:col>
      <xdr:colOff>371475</xdr:colOff>
      <xdr:row>7</xdr:row>
      <xdr:rowOff>161925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64227B8B-F2CE-368C-B7AF-2496E8EE7059}"/>
            </a:ext>
          </a:extLst>
        </xdr:cNvPr>
        <xdr:cNvSpPr/>
      </xdr:nvSpPr>
      <xdr:spPr>
        <a:xfrm rot="5400000">
          <a:off x="2528889" y="1100139"/>
          <a:ext cx="195260" cy="976312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466725</xdr:colOff>
      <xdr:row>1</xdr:row>
      <xdr:rowOff>0</xdr:rowOff>
    </xdr:from>
    <xdr:to>
      <xdr:col>13</xdr:col>
      <xdr:colOff>600075</xdr:colOff>
      <xdr:row>2</xdr:row>
      <xdr:rowOff>9525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C407934B-57D8-94D1-E187-C080172CC355}"/>
            </a:ext>
          </a:extLst>
        </xdr:cNvPr>
        <xdr:cNvSpPr/>
      </xdr:nvSpPr>
      <xdr:spPr>
        <a:xfrm>
          <a:off x="8696325" y="190500"/>
          <a:ext cx="819150" cy="2000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</xdr:row>
      <xdr:rowOff>28575</xdr:rowOff>
    </xdr:from>
    <xdr:to>
      <xdr:col>13</xdr:col>
      <xdr:colOff>600075</xdr:colOff>
      <xdr:row>2</xdr:row>
      <xdr:rowOff>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BE2E568B-1E3A-D739-52A5-4CF7C553EC06}"/>
            </a:ext>
          </a:extLst>
        </xdr:cNvPr>
        <xdr:cNvSpPr/>
      </xdr:nvSpPr>
      <xdr:spPr>
        <a:xfrm>
          <a:off x="8743950" y="219075"/>
          <a:ext cx="771525" cy="1619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147637</xdr:colOff>
      <xdr:row>10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2886518-DF65-4E51-AFC0-2A144BA749CA}"/>
            </a:ext>
          </a:extLst>
        </xdr:cNvPr>
        <xdr:cNvSpPr txBox="1"/>
      </xdr:nvSpPr>
      <xdr:spPr>
        <a:xfrm>
          <a:off x="10053637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338137</xdr:colOff>
      <xdr:row>8</xdr:row>
      <xdr:rowOff>104775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9EF1ECF-26CF-4778-81FA-6F478EFBC721}"/>
            </a:ext>
          </a:extLst>
        </xdr:cNvPr>
        <xdr:cNvSpPr txBox="1"/>
      </xdr:nvSpPr>
      <xdr:spPr>
        <a:xfrm>
          <a:off x="6434137" y="191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6</xdr:row>
      <xdr:rowOff>338137</xdr:rowOff>
    </xdr:from>
    <xdr:to>
      <xdr:col>14</xdr:col>
      <xdr:colOff>400049</xdr:colOff>
      <xdr:row>8</xdr:row>
      <xdr:rowOff>28574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82147958-8A6C-1C96-9427-BB413A2E08EC}"/>
            </a:ext>
          </a:extLst>
        </xdr:cNvPr>
        <xdr:cNvSpPr/>
      </xdr:nvSpPr>
      <xdr:spPr>
        <a:xfrm rot="5400000">
          <a:off x="7665243" y="-592932"/>
          <a:ext cx="261937" cy="44100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571500</xdr:colOff>
      <xdr:row>1</xdr:row>
      <xdr:rowOff>19050</xdr:rowOff>
    </xdr:from>
    <xdr:to>
      <xdr:col>13</xdr:col>
      <xdr:colOff>657225</xdr:colOff>
      <xdr:row>2</xdr:row>
      <xdr:rowOff>9525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C56D7215-68E2-4B71-7370-6EAF197898F4}"/>
            </a:ext>
          </a:extLst>
        </xdr:cNvPr>
        <xdr:cNvSpPr/>
      </xdr:nvSpPr>
      <xdr:spPr>
        <a:xfrm>
          <a:off x="8801100" y="209550"/>
          <a:ext cx="771525" cy="18097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0</xdr:row>
      <xdr:rowOff>161925</xdr:rowOff>
    </xdr:from>
    <xdr:to>
      <xdr:col>13</xdr:col>
      <xdr:colOff>523875</xdr:colOff>
      <xdr:row>2</xdr:row>
      <xdr:rowOff>19050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4CF699CB-AE31-4427-835F-6536E1ED3C9B}"/>
            </a:ext>
          </a:extLst>
        </xdr:cNvPr>
        <xdr:cNvSpPr/>
      </xdr:nvSpPr>
      <xdr:spPr>
        <a:xfrm>
          <a:off x="8772525" y="161925"/>
          <a:ext cx="666750" cy="2381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0</xdr:row>
      <xdr:rowOff>171450</xdr:rowOff>
    </xdr:from>
    <xdr:to>
      <xdr:col>13</xdr:col>
      <xdr:colOff>428625</xdr:colOff>
      <xdr:row>2</xdr:row>
      <xdr:rowOff>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E91CD339-CBEF-FF19-5734-9D0C3000B793}"/>
            </a:ext>
          </a:extLst>
        </xdr:cNvPr>
        <xdr:cNvSpPr/>
      </xdr:nvSpPr>
      <xdr:spPr>
        <a:xfrm>
          <a:off x="8667750" y="171450"/>
          <a:ext cx="676275" cy="2095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7</xdr:row>
      <xdr:rowOff>47626</xdr:rowOff>
    </xdr:from>
    <xdr:to>
      <xdr:col>6</xdr:col>
      <xdr:colOff>342900</xdr:colOff>
      <xdr:row>7</xdr:row>
      <xdr:rowOff>171449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104C1170-135C-BA89-77B9-5BAC152C15B2}"/>
            </a:ext>
          </a:extLst>
        </xdr:cNvPr>
        <xdr:cNvSpPr/>
      </xdr:nvSpPr>
      <xdr:spPr>
        <a:xfrm rot="5400000">
          <a:off x="3309938" y="547688"/>
          <a:ext cx="123823" cy="21717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428625</xdr:colOff>
      <xdr:row>1</xdr:row>
      <xdr:rowOff>9525</xdr:rowOff>
    </xdr:from>
    <xdr:to>
      <xdr:col>13</xdr:col>
      <xdr:colOff>419100</xdr:colOff>
      <xdr:row>2</xdr:row>
      <xdr:rowOff>0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BB757505-B927-4875-BBE2-FDDE3F6DFF8B}"/>
            </a:ext>
          </a:extLst>
        </xdr:cNvPr>
        <xdr:cNvSpPr/>
      </xdr:nvSpPr>
      <xdr:spPr>
        <a:xfrm>
          <a:off x="8658225" y="200025"/>
          <a:ext cx="676275" cy="18097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</xdr:row>
      <xdr:rowOff>9525</xdr:rowOff>
    </xdr:from>
    <xdr:to>
      <xdr:col>13</xdr:col>
      <xdr:colOff>504825</xdr:colOff>
      <xdr:row>2</xdr:row>
      <xdr:rowOff>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CE022AD4-4437-291C-6F08-F999C084C7E7}"/>
            </a:ext>
          </a:extLst>
        </xdr:cNvPr>
        <xdr:cNvSpPr/>
      </xdr:nvSpPr>
      <xdr:spPr>
        <a:xfrm>
          <a:off x="8743950" y="200025"/>
          <a:ext cx="676275" cy="18097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0</xdr:row>
      <xdr:rowOff>180975</xdr:rowOff>
    </xdr:from>
    <xdr:to>
      <xdr:col>13</xdr:col>
      <xdr:colOff>571500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161C42C2-B986-4820-A3A1-4270E8DC3BD2}"/>
            </a:ext>
          </a:extLst>
        </xdr:cNvPr>
        <xdr:cNvSpPr/>
      </xdr:nvSpPr>
      <xdr:spPr>
        <a:xfrm>
          <a:off x="8810625" y="180975"/>
          <a:ext cx="676275" cy="18097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19050</xdr:rowOff>
    </xdr:from>
    <xdr:to>
      <xdr:col>13</xdr:col>
      <xdr:colOff>409575</xdr:colOff>
      <xdr:row>2</xdr:row>
      <xdr:rowOff>9525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1B9E63E1-382E-4AD5-8D11-FD572CD90350}"/>
            </a:ext>
          </a:extLst>
        </xdr:cNvPr>
        <xdr:cNvSpPr/>
      </xdr:nvSpPr>
      <xdr:spPr>
        <a:xfrm>
          <a:off x="8648700" y="209550"/>
          <a:ext cx="676275" cy="18097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152400</xdr:rowOff>
    </xdr:from>
    <xdr:to>
      <xdr:col>13</xdr:col>
      <xdr:colOff>581025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2A57F7F9-3FCD-E5E3-7919-5AA0CB0E18AC}"/>
            </a:ext>
          </a:extLst>
        </xdr:cNvPr>
        <xdr:cNvSpPr/>
      </xdr:nvSpPr>
      <xdr:spPr>
        <a:xfrm>
          <a:off x="8677275" y="152400"/>
          <a:ext cx="819150" cy="2095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152400</xdr:rowOff>
    </xdr:from>
    <xdr:to>
      <xdr:col>13</xdr:col>
      <xdr:colOff>581025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22650F40-E298-4727-908D-BF02BC929114}"/>
            </a:ext>
          </a:extLst>
        </xdr:cNvPr>
        <xdr:cNvSpPr/>
      </xdr:nvSpPr>
      <xdr:spPr>
        <a:xfrm>
          <a:off x="8677275" y="152400"/>
          <a:ext cx="819150" cy="2095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152400</xdr:rowOff>
    </xdr:from>
    <xdr:to>
      <xdr:col>13</xdr:col>
      <xdr:colOff>581025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30D6ECB7-A9C7-4768-9A4D-1C58C947F2CE}"/>
            </a:ext>
          </a:extLst>
        </xdr:cNvPr>
        <xdr:cNvSpPr/>
      </xdr:nvSpPr>
      <xdr:spPr>
        <a:xfrm>
          <a:off x="8677275" y="152400"/>
          <a:ext cx="819150" cy="2095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147637</xdr:colOff>
      <xdr:row>13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F501759-8C43-441B-B9B1-8E6AA5C1E91C}"/>
            </a:ext>
          </a:extLst>
        </xdr:cNvPr>
        <xdr:cNvSpPr txBox="1"/>
      </xdr:nvSpPr>
      <xdr:spPr>
        <a:xfrm>
          <a:off x="10053637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338137</xdr:colOff>
      <xdr:row>8</xdr:row>
      <xdr:rowOff>104775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11D6940-1F4B-43AA-B5DC-2E2A1587D8F7}"/>
            </a:ext>
          </a:extLst>
        </xdr:cNvPr>
        <xdr:cNvSpPr txBox="1"/>
      </xdr:nvSpPr>
      <xdr:spPr>
        <a:xfrm>
          <a:off x="6434137" y="191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16</xdr:col>
      <xdr:colOff>219075</xdr:colOff>
      <xdr:row>9</xdr:row>
      <xdr:rowOff>38100</xdr:rowOff>
    </xdr:from>
    <xdr:to>
      <xdr:col>16</xdr:col>
      <xdr:colOff>597060</xdr:colOff>
      <xdr:row>9</xdr:row>
      <xdr:rowOff>190513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082303F-69A2-1339-09A1-AAFEC448F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1800" y="1819275"/>
          <a:ext cx="377985" cy="152413"/>
        </a:xfrm>
        <a:prstGeom prst="rect">
          <a:avLst/>
        </a:prstGeom>
      </xdr:spPr>
    </xdr:pic>
    <xdr:clientData/>
  </xdr:twoCellAnchor>
  <xdr:twoCellAnchor editAs="oneCell">
    <xdr:from>
      <xdr:col>16</xdr:col>
      <xdr:colOff>200025</xdr:colOff>
      <xdr:row>10</xdr:row>
      <xdr:rowOff>28575</xdr:rowOff>
    </xdr:from>
    <xdr:to>
      <xdr:col>16</xdr:col>
      <xdr:colOff>578010</xdr:colOff>
      <xdr:row>10</xdr:row>
      <xdr:rowOff>180988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BC2D45E-9A40-F969-5776-151364F99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0" y="2038350"/>
          <a:ext cx="377985" cy="152413"/>
        </a:xfrm>
        <a:prstGeom prst="rect">
          <a:avLst/>
        </a:prstGeom>
      </xdr:spPr>
    </xdr:pic>
    <xdr:clientData/>
  </xdr:twoCellAnchor>
  <xdr:twoCellAnchor editAs="oneCell">
    <xdr:from>
      <xdr:col>16</xdr:col>
      <xdr:colOff>200025</xdr:colOff>
      <xdr:row>11</xdr:row>
      <xdr:rowOff>19050</xdr:rowOff>
    </xdr:from>
    <xdr:to>
      <xdr:col>16</xdr:col>
      <xdr:colOff>578010</xdr:colOff>
      <xdr:row>11</xdr:row>
      <xdr:rowOff>171463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6AAB3F8-A40C-2936-8CED-11BB32328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0" y="2257425"/>
          <a:ext cx="377985" cy="152413"/>
        </a:xfrm>
        <a:prstGeom prst="rect">
          <a:avLst/>
        </a:prstGeom>
      </xdr:spPr>
    </xdr:pic>
    <xdr:clientData/>
  </xdr:twoCellAnchor>
  <xdr:twoCellAnchor editAs="oneCell">
    <xdr:from>
      <xdr:col>16</xdr:col>
      <xdr:colOff>219075</xdr:colOff>
      <xdr:row>12</xdr:row>
      <xdr:rowOff>38100</xdr:rowOff>
    </xdr:from>
    <xdr:to>
      <xdr:col>16</xdr:col>
      <xdr:colOff>597060</xdr:colOff>
      <xdr:row>13</xdr:row>
      <xdr:rowOff>13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8D931B0-9280-8D04-CBAB-F4F1A3D7D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1800" y="2466975"/>
          <a:ext cx="377985" cy="152413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152400</xdr:rowOff>
    </xdr:from>
    <xdr:to>
      <xdr:col>13</xdr:col>
      <xdr:colOff>581025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15EFCF05-15F9-4547-B662-165E200222C2}"/>
            </a:ext>
          </a:extLst>
        </xdr:cNvPr>
        <xdr:cNvSpPr/>
      </xdr:nvSpPr>
      <xdr:spPr>
        <a:xfrm>
          <a:off x="8677275" y="152400"/>
          <a:ext cx="819150" cy="2095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152400</xdr:rowOff>
    </xdr:from>
    <xdr:to>
      <xdr:col>13</xdr:col>
      <xdr:colOff>581025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08C1DF80-0FE0-4F46-8079-BF12DE4C0B2A}"/>
            </a:ext>
          </a:extLst>
        </xdr:cNvPr>
        <xdr:cNvSpPr/>
      </xdr:nvSpPr>
      <xdr:spPr>
        <a:xfrm>
          <a:off x="8677275" y="152400"/>
          <a:ext cx="819150" cy="2095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152400</xdr:rowOff>
    </xdr:from>
    <xdr:to>
      <xdr:col>13</xdr:col>
      <xdr:colOff>581025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DB43B692-A6F3-46C8-B82C-5FC8281F07EE}"/>
            </a:ext>
          </a:extLst>
        </xdr:cNvPr>
        <xdr:cNvSpPr/>
      </xdr:nvSpPr>
      <xdr:spPr>
        <a:xfrm>
          <a:off x="8677275" y="152400"/>
          <a:ext cx="819150" cy="2095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123825</xdr:colOff>
      <xdr:row>18</xdr:row>
      <xdr:rowOff>114300</xdr:rowOff>
    </xdr:from>
    <xdr:to>
      <xdr:col>15</xdr:col>
      <xdr:colOff>295275</xdr:colOff>
      <xdr:row>21</xdr:row>
      <xdr:rowOff>38100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6ECAF93-2714-9EA0-4578-A9C4ADFCA357}"/>
            </a:ext>
          </a:extLst>
        </xdr:cNvPr>
        <xdr:cNvCxnSpPr/>
      </xdr:nvCxnSpPr>
      <xdr:spPr>
        <a:xfrm flipV="1">
          <a:off x="6981825" y="3733800"/>
          <a:ext cx="3600450" cy="466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152400</xdr:rowOff>
    </xdr:from>
    <xdr:to>
      <xdr:col>13</xdr:col>
      <xdr:colOff>581025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F7E56698-14E5-4867-A465-06E4A1B4207A}"/>
            </a:ext>
          </a:extLst>
        </xdr:cNvPr>
        <xdr:cNvSpPr/>
      </xdr:nvSpPr>
      <xdr:spPr>
        <a:xfrm>
          <a:off x="8677275" y="152400"/>
          <a:ext cx="819150" cy="2095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66673</xdr:colOff>
      <xdr:row>7</xdr:row>
      <xdr:rowOff>47627</xdr:rowOff>
    </xdr:from>
    <xdr:to>
      <xdr:col>10</xdr:col>
      <xdr:colOff>438150</xdr:colOff>
      <xdr:row>7</xdr:row>
      <xdr:rowOff>171453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D567C1B2-24CF-5AFF-EC25-F4EB08DCC66B}"/>
            </a:ext>
          </a:extLst>
        </xdr:cNvPr>
        <xdr:cNvSpPr/>
      </xdr:nvSpPr>
      <xdr:spPr>
        <a:xfrm rot="5400000">
          <a:off x="6705599" y="1104901"/>
          <a:ext cx="123826" cy="1057277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152400</xdr:rowOff>
    </xdr:from>
    <xdr:to>
      <xdr:col>13</xdr:col>
      <xdr:colOff>581025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8364127F-AF47-4AF9-B601-AF5D4F6C3982}"/>
            </a:ext>
          </a:extLst>
        </xdr:cNvPr>
        <xdr:cNvSpPr/>
      </xdr:nvSpPr>
      <xdr:spPr>
        <a:xfrm>
          <a:off x="8677275" y="152400"/>
          <a:ext cx="819150" cy="2095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152400</xdr:rowOff>
    </xdr:from>
    <xdr:to>
      <xdr:col>13</xdr:col>
      <xdr:colOff>581025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378A797F-DCF2-4D96-92A2-9354A8B080BA}"/>
            </a:ext>
          </a:extLst>
        </xdr:cNvPr>
        <xdr:cNvSpPr/>
      </xdr:nvSpPr>
      <xdr:spPr>
        <a:xfrm>
          <a:off x="8677275" y="152400"/>
          <a:ext cx="819150" cy="2095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152400</xdr:rowOff>
    </xdr:from>
    <xdr:to>
      <xdr:col>13</xdr:col>
      <xdr:colOff>581025</xdr:colOff>
      <xdr:row>1</xdr:row>
      <xdr:rowOff>171450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A922FD2B-8B56-49C5-8399-63C55917CE35}"/>
            </a:ext>
          </a:extLst>
        </xdr:cNvPr>
        <xdr:cNvSpPr/>
      </xdr:nvSpPr>
      <xdr:spPr>
        <a:xfrm>
          <a:off x="8677275" y="152400"/>
          <a:ext cx="819150" cy="2095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2</xdr:row>
      <xdr:rowOff>38100</xdr:rowOff>
    </xdr:from>
    <xdr:to>
      <xdr:col>13</xdr:col>
      <xdr:colOff>495300</xdr:colOff>
      <xdr:row>2</xdr:row>
      <xdr:rowOff>209550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5AB08055-C89E-4387-B208-709DD74B6449}"/>
            </a:ext>
          </a:extLst>
        </xdr:cNvPr>
        <xdr:cNvSpPr/>
      </xdr:nvSpPr>
      <xdr:spPr>
        <a:xfrm>
          <a:off x="8791575" y="390525"/>
          <a:ext cx="733425" cy="17145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147637</xdr:colOff>
      <xdr:row>10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E6E9E0B-B18C-46C7-A369-C304CE8A5CDB}"/>
            </a:ext>
          </a:extLst>
        </xdr:cNvPr>
        <xdr:cNvSpPr txBox="1"/>
      </xdr:nvSpPr>
      <xdr:spPr>
        <a:xfrm>
          <a:off x="10053637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338137</xdr:colOff>
      <xdr:row>8</xdr:row>
      <xdr:rowOff>104775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D849F8F-A3E5-4491-8782-B22B97B65FC6}"/>
            </a:ext>
          </a:extLst>
        </xdr:cNvPr>
        <xdr:cNvSpPr txBox="1"/>
      </xdr:nvSpPr>
      <xdr:spPr>
        <a:xfrm>
          <a:off x="6434137" y="191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10</xdr:col>
      <xdr:colOff>171450</xdr:colOff>
      <xdr:row>9</xdr:row>
      <xdr:rowOff>161925</xdr:rowOff>
    </xdr:from>
    <xdr:to>
      <xdr:col>11</xdr:col>
      <xdr:colOff>583025</xdr:colOff>
      <xdr:row>10</xdr:row>
      <xdr:rowOff>99452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306158-698C-38DE-3315-DD14584A5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1943100"/>
          <a:ext cx="1097375" cy="128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16</xdr:row>
      <xdr:rowOff>128587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932719-0DA5-46F7-94B3-33F84A119CB7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12</xdr:col>
      <xdr:colOff>609600</xdr:colOff>
      <xdr:row>1</xdr:row>
      <xdr:rowOff>28575</xdr:rowOff>
    </xdr:from>
    <xdr:to>
      <xdr:col>13</xdr:col>
      <xdr:colOff>200025</xdr:colOff>
      <xdr:row>1</xdr:row>
      <xdr:rowOff>152400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7A366BFA-0E8C-E7B3-6259-6161CD285086}"/>
            </a:ext>
          </a:extLst>
        </xdr:cNvPr>
        <xdr:cNvSpPr/>
      </xdr:nvSpPr>
      <xdr:spPr>
        <a:xfrm>
          <a:off x="8839200" y="190500"/>
          <a:ext cx="276225" cy="123825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681035</xdr:colOff>
      <xdr:row>6</xdr:row>
      <xdr:rowOff>138115</xdr:rowOff>
    </xdr:from>
    <xdr:to>
      <xdr:col>12</xdr:col>
      <xdr:colOff>619124</xdr:colOff>
      <xdr:row>7</xdr:row>
      <xdr:rowOff>333375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0031A5E4-8033-4C83-A3AE-B69828EEF311}"/>
            </a:ext>
          </a:extLst>
        </xdr:cNvPr>
        <xdr:cNvSpPr/>
      </xdr:nvSpPr>
      <xdr:spPr>
        <a:xfrm rot="5400000">
          <a:off x="8015287" y="633413"/>
          <a:ext cx="357185" cy="130968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571500</xdr:colOff>
      <xdr:row>0</xdr:row>
      <xdr:rowOff>152400</xdr:rowOff>
    </xdr:from>
    <xdr:to>
      <xdr:col>13</xdr:col>
      <xdr:colOff>419100</xdr:colOff>
      <xdr:row>1</xdr:row>
      <xdr:rowOff>142875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74D048CB-7911-8218-2BB0-15DFF2EAFD07}"/>
            </a:ext>
          </a:extLst>
        </xdr:cNvPr>
        <xdr:cNvSpPr/>
      </xdr:nvSpPr>
      <xdr:spPr>
        <a:xfrm>
          <a:off x="8801100" y="152400"/>
          <a:ext cx="533400" cy="152400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</xdr:row>
      <xdr:rowOff>19049</xdr:rowOff>
    </xdr:from>
    <xdr:to>
      <xdr:col>13</xdr:col>
      <xdr:colOff>476250</xdr:colOff>
      <xdr:row>2</xdr:row>
      <xdr:rowOff>9525</xdr:rowOff>
    </xdr:to>
    <xdr:sp macro="" textlink="">
      <xdr:nvSpPr>
        <xdr:cNvPr id="2" name="Signo de multiplicación 1">
          <a:extLst>
            <a:ext uri="{FF2B5EF4-FFF2-40B4-BE49-F238E27FC236}">
              <a16:creationId xmlns:a16="http://schemas.microsoft.com/office/drawing/2014/main" id="{81694AFA-D898-4028-99BF-7F5CEE7862B3}"/>
            </a:ext>
          </a:extLst>
        </xdr:cNvPr>
        <xdr:cNvSpPr/>
      </xdr:nvSpPr>
      <xdr:spPr>
        <a:xfrm>
          <a:off x="8934450" y="180974"/>
          <a:ext cx="581025" cy="152401"/>
        </a:xfrm>
        <a:prstGeom prst="mathMultiply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0DDA-A129-42EE-B36E-BFBE88A1F344}">
  <sheetPr>
    <tabColor rgb="FFFFC000"/>
  </sheetPr>
  <dimension ref="A1:S31"/>
  <sheetViews>
    <sheetView tabSelected="1" workbookViewId="0">
      <selection activeCell="E29" sqref="E29"/>
    </sheetView>
  </sheetViews>
  <sheetFormatPr baseColWidth="10" defaultRowHeight="12.75" x14ac:dyDescent="0.2"/>
  <sheetData>
    <row r="1" spans="1:19" ht="13.5" thickBot="1" x14ac:dyDescent="0.25"/>
    <row r="2" spans="1:19" ht="16.5" thickTop="1" x14ac:dyDescent="0.2">
      <c r="A2" s="12" t="s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  <c r="M2" s="14"/>
      <c r="N2" s="14"/>
      <c r="O2" s="14"/>
      <c r="P2" s="14"/>
      <c r="Q2" s="14"/>
      <c r="R2" s="14"/>
      <c r="S2" s="15"/>
    </row>
    <row r="3" spans="1:19" ht="14.25" x14ac:dyDescent="0.2">
      <c r="A3" s="322" t="s">
        <v>10</v>
      </c>
      <c r="B3" s="330" t="s">
        <v>47</v>
      </c>
      <c r="N3" s="324" t="s">
        <v>5</v>
      </c>
      <c r="P3" s="321">
        <v>8</v>
      </c>
      <c r="R3" s="321" t="s">
        <v>31</v>
      </c>
      <c r="S3" s="18"/>
    </row>
    <row r="4" spans="1:19" ht="20.25" x14ac:dyDescent="0.2">
      <c r="A4" s="19"/>
      <c r="L4" s="20"/>
      <c r="M4" s="20"/>
      <c r="N4" s="325" t="s">
        <v>6</v>
      </c>
      <c r="O4" s="17" t="s">
        <v>7</v>
      </c>
      <c r="Q4" s="17" t="s">
        <v>33</v>
      </c>
      <c r="R4" s="17" t="s">
        <v>8</v>
      </c>
      <c r="S4" s="22"/>
    </row>
    <row r="5" spans="1:19" ht="14.25" x14ac:dyDescent="0.2">
      <c r="A5" s="322" t="s">
        <v>11</v>
      </c>
      <c r="C5" s="20"/>
      <c r="S5" s="18"/>
    </row>
    <row r="6" spans="1:19" ht="14.25" x14ac:dyDescent="0.2">
      <c r="A6" s="322" t="s">
        <v>1</v>
      </c>
      <c r="C6" s="321" t="s">
        <v>48</v>
      </c>
      <c r="M6" s="326" t="s">
        <v>12</v>
      </c>
      <c r="N6" s="20"/>
      <c r="O6" s="330" t="s">
        <v>35</v>
      </c>
      <c r="S6" s="18"/>
    </row>
    <row r="7" spans="1:19" ht="14.25" x14ac:dyDescent="0.2">
      <c r="A7" s="323" t="s">
        <v>3</v>
      </c>
      <c r="C7" s="321" t="s">
        <v>49</v>
      </c>
      <c r="M7" s="326" t="s">
        <v>2</v>
      </c>
      <c r="O7" s="330" t="s">
        <v>50</v>
      </c>
      <c r="S7" s="18"/>
    </row>
    <row r="8" spans="1:19" ht="14.25" x14ac:dyDescent="0.2">
      <c r="A8" s="323" t="s">
        <v>13</v>
      </c>
      <c r="M8" s="326" t="s">
        <v>4</v>
      </c>
      <c r="O8" s="321" t="s">
        <v>51</v>
      </c>
      <c r="S8" s="18"/>
    </row>
    <row r="9" spans="1:19" ht="15" x14ac:dyDescent="0.2">
      <c r="A9" s="25" t="s">
        <v>14</v>
      </c>
      <c r="B9" s="2"/>
      <c r="C9" s="1" t="s">
        <v>15</v>
      </c>
      <c r="D9" s="44" t="s">
        <v>16</v>
      </c>
      <c r="E9" s="91" t="s">
        <v>39</v>
      </c>
      <c r="F9" s="92" t="s">
        <v>17</v>
      </c>
      <c r="G9" s="94" t="s">
        <v>18</v>
      </c>
      <c r="H9" s="95" t="s">
        <v>19</v>
      </c>
      <c r="I9" s="96" t="s">
        <v>20</v>
      </c>
      <c r="J9" s="97" t="s">
        <v>21</v>
      </c>
      <c r="K9" s="98" t="s">
        <v>22</v>
      </c>
      <c r="L9" s="99" t="s">
        <v>23</v>
      </c>
      <c r="M9" s="93" t="s">
        <v>24</v>
      </c>
      <c r="N9" s="100" t="s">
        <v>25</v>
      </c>
      <c r="O9" s="385" t="s">
        <v>26</v>
      </c>
      <c r="P9" s="385"/>
      <c r="Q9" s="3" t="s">
        <v>27</v>
      </c>
      <c r="R9" s="4" t="s">
        <v>0</v>
      </c>
      <c r="S9" s="18"/>
    </row>
    <row r="10" spans="1:19" ht="14.25" x14ac:dyDescent="0.2">
      <c r="A10" s="29">
        <v>2004</v>
      </c>
      <c r="B10" s="114"/>
      <c r="C10" s="114"/>
      <c r="D10" s="114"/>
      <c r="E10" s="114"/>
      <c r="F10" s="114"/>
      <c r="G10" s="114"/>
      <c r="H10" s="114"/>
      <c r="I10" s="35"/>
      <c r="J10" s="35"/>
      <c r="K10" s="35"/>
      <c r="L10" s="36"/>
      <c r="M10" s="36"/>
      <c r="N10" s="36"/>
      <c r="O10" s="386"/>
      <c r="P10" s="386"/>
      <c r="Q10" s="115"/>
      <c r="R10" s="5"/>
      <c r="S10" s="18"/>
    </row>
    <row r="11" spans="1:19" ht="14.25" x14ac:dyDescent="0.2">
      <c r="A11" s="28">
        <v>2005</v>
      </c>
      <c r="B11" s="116"/>
      <c r="C11" s="116"/>
      <c r="D11" s="33"/>
      <c r="E11" s="34"/>
      <c r="F11" s="34"/>
      <c r="G11" s="30"/>
      <c r="H11" s="30"/>
      <c r="I11" s="31"/>
      <c r="J11" s="31"/>
      <c r="K11" s="31"/>
      <c r="L11" s="32"/>
      <c r="M11" s="32"/>
      <c r="N11" s="32"/>
      <c r="O11" s="387"/>
      <c r="P11" s="387"/>
      <c r="Q11" s="117"/>
      <c r="R11" s="6"/>
      <c r="S11" s="18"/>
    </row>
    <row r="12" spans="1:19" ht="14.25" x14ac:dyDescent="0.2">
      <c r="A12" s="27">
        <v>2006</v>
      </c>
      <c r="B12" s="37"/>
      <c r="C12" s="37"/>
      <c r="D12" s="38"/>
      <c r="E12" s="39"/>
      <c r="F12" s="39"/>
      <c r="G12" s="40"/>
      <c r="H12" s="40"/>
      <c r="I12" s="40"/>
      <c r="J12" s="40"/>
      <c r="K12" s="40"/>
      <c r="L12" s="40"/>
      <c r="M12" s="40"/>
      <c r="N12" s="40"/>
      <c r="O12" s="388"/>
      <c r="P12" s="388"/>
      <c r="Q12" s="40"/>
      <c r="R12" s="7"/>
      <c r="S12" s="18"/>
    </row>
    <row r="13" spans="1:19" ht="19.5" customHeight="1" x14ac:dyDescent="0.2">
      <c r="A13" s="41">
        <v>2007</v>
      </c>
      <c r="B13" s="42"/>
      <c r="C13" s="42">
        <v>93</v>
      </c>
      <c r="D13" s="42"/>
      <c r="E13" s="42"/>
      <c r="F13" s="42"/>
      <c r="H13" s="42"/>
      <c r="I13" s="42"/>
      <c r="J13" s="42"/>
      <c r="K13" s="118"/>
      <c r="L13" s="118"/>
      <c r="M13" s="119"/>
      <c r="N13" s="119"/>
      <c r="O13" s="389"/>
      <c r="P13" s="389"/>
      <c r="Q13" s="119"/>
      <c r="R13" s="8"/>
      <c r="S13" s="18"/>
    </row>
    <row r="14" spans="1:19" ht="14.25" x14ac:dyDescent="0.2">
      <c r="A14" s="43">
        <v>2008</v>
      </c>
      <c r="B14" s="45"/>
      <c r="C14" s="45"/>
      <c r="D14" s="45"/>
      <c r="E14" s="45"/>
      <c r="F14" s="45"/>
      <c r="G14" s="45"/>
      <c r="H14" s="45"/>
      <c r="I14" s="45"/>
      <c r="J14" s="45"/>
      <c r="K14" s="46"/>
      <c r="L14" s="46"/>
      <c r="M14" s="47"/>
      <c r="N14" s="47"/>
      <c r="O14" s="384"/>
      <c r="P14" s="384"/>
      <c r="Q14" s="47"/>
      <c r="R14" s="58"/>
      <c r="S14" s="18"/>
    </row>
    <row r="15" spans="1:19" ht="14.25" x14ac:dyDescent="0.2">
      <c r="A15" s="48">
        <v>2009</v>
      </c>
      <c r="B15" s="49"/>
      <c r="C15" s="49"/>
      <c r="D15" s="50"/>
      <c r="E15" s="51"/>
      <c r="F15" s="52"/>
      <c r="G15" s="52"/>
      <c r="H15" s="52"/>
      <c r="I15" s="52"/>
      <c r="J15" s="52"/>
      <c r="K15" s="52"/>
      <c r="L15" s="52"/>
      <c r="M15" s="52"/>
      <c r="N15" s="52"/>
      <c r="O15" s="391"/>
      <c r="P15" s="391"/>
      <c r="Q15" s="120"/>
      <c r="R15" s="9"/>
      <c r="S15" s="18"/>
    </row>
    <row r="16" spans="1:19" ht="14.25" x14ac:dyDescent="0.2">
      <c r="A16" s="53">
        <v>2010</v>
      </c>
      <c r="B16" s="121"/>
      <c r="C16" s="121"/>
      <c r="D16" s="122"/>
      <c r="E16" s="123"/>
      <c r="F16" s="124"/>
      <c r="G16" s="124"/>
      <c r="H16" s="124"/>
      <c r="I16" s="124"/>
      <c r="J16" s="124"/>
      <c r="K16" s="124"/>
      <c r="L16" s="124"/>
      <c r="M16" s="124"/>
      <c r="N16" s="54"/>
      <c r="O16" s="392"/>
      <c r="P16" s="392"/>
      <c r="Q16" s="125"/>
      <c r="R16" s="10"/>
      <c r="S16" s="18"/>
    </row>
    <row r="17" spans="1:19" ht="14.25" x14ac:dyDescent="0.2">
      <c r="A17" s="55">
        <v>2011</v>
      </c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56"/>
      <c r="O17" s="393"/>
      <c r="P17" s="393"/>
      <c r="Q17" s="56"/>
      <c r="R17" s="57"/>
      <c r="S17" s="18"/>
    </row>
    <row r="18" spans="1:19" ht="14.25" x14ac:dyDescent="0.2">
      <c r="A18" s="65">
        <v>2012</v>
      </c>
      <c r="B18" s="59"/>
      <c r="C18" s="60"/>
      <c r="D18" s="60"/>
      <c r="E18" s="60"/>
      <c r="F18" s="60"/>
      <c r="G18" s="60"/>
      <c r="H18" s="60"/>
      <c r="I18" s="60"/>
      <c r="J18" s="60"/>
      <c r="K18" s="61"/>
      <c r="L18" s="61"/>
      <c r="M18" s="62"/>
      <c r="N18" s="62"/>
      <c r="O18" s="394"/>
      <c r="P18" s="394"/>
      <c r="Q18" s="127"/>
      <c r="R18" s="63"/>
      <c r="S18" s="18"/>
    </row>
    <row r="19" spans="1:19" ht="14.25" x14ac:dyDescent="0.2">
      <c r="A19" s="64">
        <v>2013</v>
      </c>
      <c r="B19" s="66"/>
      <c r="C19" s="67"/>
      <c r="D19" s="67"/>
      <c r="E19" s="67"/>
      <c r="F19" s="67"/>
      <c r="G19" s="67"/>
      <c r="H19" s="67"/>
      <c r="I19" s="67"/>
      <c r="J19" s="68"/>
      <c r="K19" s="69"/>
      <c r="L19" s="70"/>
      <c r="M19" s="71"/>
      <c r="N19" s="71"/>
      <c r="O19" s="395"/>
      <c r="P19" s="395"/>
      <c r="Q19" s="128"/>
      <c r="R19" s="72"/>
      <c r="S19" s="18"/>
    </row>
    <row r="20" spans="1:19" ht="14.25" x14ac:dyDescent="0.2">
      <c r="A20" s="73">
        <v>2014</v>
      </c>
      <c r="B20" s="129"/>
      <c r="C20" s="129"/>
      <c r="D20" s="129"/>
      <c r="E20" s="129"/>
      <c r="F20" s="129"/>
      <c r="G20" s="129"/>
      <c r="H20" s="129"/>
      <c r="I20" s="129"/>
      <c r="J20" s="130"/>
      <c r="K20" s="130"/>
      <c r="L20" s="131"/>
      <c r="M20" s="131"/>
      <c r="N20" s="131"/>
      <c r="O20" s="396"/>
      <c r="P20" s="396"/>
      <c r="Q20" s="131"/>
      <c r="R20" s="74"/>
      <c r="S20" s="18"/>
    </row>
    <row r="21" spans="1:19" ht="14.25" x14ac:dyDescent="0.2">
      <c r="A21" s="75">
        <v>2015</v>
      </c>
      <c r="B21" s="132"/>
      <c r="C21" s="132"/>
      <c r="D21" s="132"/>
      <c r="E21" s="132"/>
      <c r="F21" s="132"/>
      <c r="G21" s="132"/>
      <c r="H21" s="132"/>
      <c r="I21" s="132"/>
      <c r="J21" s="133"/>
      <c r="K21" s="134"/>
      <c r="L21" s="135"/>
      <c r="M21" s="136"/>
      <c r="N21" s="136"/>
      <c r="O21" s="397"/>
      <c r="P21" s="397"/>
      <c r="Q21" s="137"/>
      <c r="R21" s="11"/>
      <c r="S21" s="18"/>
    </row>
    <row r="22" spans="1:19" ht="14.25" x14ac:dyDescent="0.2">
      <c r="A22" s="76">
        <v>2016</v>
      </c>
      <c r="B22" s="78"/>
      <c r="C22" s="78"/>
      <c r="D22" s="78"/>
      <c r="E22" s="78"/>
      <c r="F22" s="78"/>
      <c r="G22" s="78"/>
      <c r="H22" s="78"/>
      <c r="I22" s="78"/>
      <c r="J22" s="79"/>
      <c r="K22" s="80"/>
      <c r="L22" s="80"/>
      <c r="M22" s="81"/>
      <c r="N22" s="81"/>
      <c r="O22" s="398"/>
      <c r="P22" s="398"/>
      <c r="Q22" s="82"/>
      <c r="R22" s="77"/>
      <c r="S22" s="18"/>
    </row>
    <row r="23" spans="1:19" ht="14.25" x14ac:dyDescent="0.2">
      <c r="A23" s="85">
        <v>2017</v>
      </c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399"/>
      <c r="P23" s="399"/>
      <c r="Q23" s="139"/>
      <c r="R23" s="84"/>
      <c r="S23" s="18"/>
    </row>
    <row r="24" spans="1:19" ht="14.25" x14ac:dyDescent="0.2">
      <c r="A24" s="86">
        <v>2018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400"/>
      <c r="P24" s="400"/>
      <c r="Q24" s="140"/>
      <c r="R24" s="87"/>
      <c r="S24" s="18"/>
    </row>
    <row r="25" spans="1:19" ht="14.25" x14ac:dyDescent="0.2">
      <c r="A25" s="88">
        <v>2019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401"/>
      <c r="P25" s="402"/>
      <c r="Q25" s="83"/>
      <c r="R25" s="89"/>
      <c r="S25" s="18"/>
    </row>
    <row r="26" spans="1:19" ht="15.75" x14ac:dyDescent="0.2">
      <c r="A26" s="90">
        <v>2020</v>
      </c>
      <c r="B26" s="141"/>
      <c r="C26" s="141"/>
      <c r="D26" s="141"/>
      <c r="E26" s="141"/>
      <c r="F26" s="141"/>
      <c r="G26" s="141"/>
      <c r="H26" s="141"/>
      <c r="I26" s="141"/>
      <c r="J26" s="141"/>
      <c r="K26" s="142"/>
      <c r="L26" s="142"/>
      <c r="M26" s="142"/>
      <c r="N26" s="143"/>
      <c r="O26" s="390"/>
      <c r="P26" s="390"/>
      <c r="Q26" s="144"/>
      <c r="R26" s="112"/>
      <c r="S26" s="18"/>
    </row>
    <row r="27" spans="1:19" ht="15.75" x14ac:dyDescent="0.2">
      <c r="A27" s="101" t="s">
        <v>29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13"/>
      <c r="S27" s="18"/>
    </row>
    <row r="28" spans="1:19" ht="15" x14ac:dyDescent="0.2">
      <c r="A28" s="103" t="s">
        <v>28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5" t="s">
        <v>30</v>
      </c>
      <c r="Q28" s="104"/>
      <c r="R28" s="106"/>
      <c r="S28" s="18"/>
    </row>
    <row r="29" spans="1:19" x14ac:dyDescent="0.2">
      <c r="A29" s="107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9"/>
      <c r="S29" s="18"/>
    </row>
    <row r="30" spans="1:19" ht="13.5" thickBot="1" x14ac:dyDescent="0.25">
      <c r="A30" s="380" t="s">
        <v>446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26"/>
    </row>
    <row r="31" spans="1:19" ht="13.5" thickTop="1" x14ac:dyDescent="0.2"/>
  </sheetData>
  <mergeCells count="18">
    <mergeCell ref="O26:P26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14:P14"/>
    <mergeCell ref="O9:P9"/>
    <mergeCell ref="O10:P10"/>
    <mergeCell ref="O11:P11"/>
    <mergeCell ref="O12:P12"/>
    <mergeCell ref="O13:P1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4F1E-1517-4D89-9E35-067157B648C0}">
  <sheetPr>
    <tabColor theme="9" tint="-0.249977111117893"/>
  </sheetPr>
  <dimension ref="A2:Q23"/>
  <sheetViews>
    <sheetView topLeftCell="A3" workbookViewId="0">
      <selection activeCell="F25" sqref="F25"/>
    </sheetView>
  </sheetViews>
  <sheetFormatPr baseColWidth="10" defaultRowHeight="12.75" x14ac:dyDescent="0.2"/>
  <cols>
    <col min="12" max="12" width="14" customWidth="1"/>
    <col min="14" max="14" width="14" customWidth="1"/>
    <col min="15" max="15" width="13.6640625" customWidth="1"/>
  </cols>
  <sheetData>
    <row r="2" spans="1:17" ht="15" x14ac:dyDescent="0.25">
      <c r="A2" s="365" t="s">
        <v>222</v>
      </c>
      <c r="B2" s="416" t="s">
        <v>438</v>
      </c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 t="s">
        <v>224</v>
      </c>
      <c r="O2" s="416"/>
      <c r="P2" s="416" t="s">
        <v>31</v>
      </c>
      <c r="Q2" s="416"/>
    </row>
    <row r="3" spans="1:17" ht="19.5" customHeight="1" x14ac:dyDescent="0.25">
      <c r="A3" s="415"/>
      <c r="B3" s="415"/>
      <c r="C3" s="415"/>
      <c r="D3" s="415"/>
      <c r="E3" s="415"/>
      <c r="F3" s="416" t="s">
        <v>75</v>
      </c>
      <c r="G3" s="416"/>
      <c r="H3" s="416"/>
      <c r="I3" s="416" t="s">
        <v>7</v>
      </c>
      <c r="J3" s="416"/>
      <c r="K3" s="416"/>
      <c r="L3" s="416" t="s">
        <v>76</v>
      </c>
      <c r="M3" s="416"/>
      <c r="N3" s="416"/>
      <c r="O3" s="416" t="s">
        <v>8</v>
      </c>
      <c r="P3" s="416"/>
      <c r="Q3" s="416"/>
    </row>
    <row r="4" spans="1:17" ht="15" x14ac:dyDescent="0.25">
      <c r="A4" s="365" t="s">
        <v>225</v>
      </c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6"/>
      <c r="Q4" s="416"/>
    </row>
    <row r="5" spans="1:17" ht="15" x14ac:dyDescent="0.25">
      <c r="A5" s="365" t="s">
        <v>226</v>
      </c>
      <c r="B5" s="417" t="s">
        <v>441</v>
      </c>
      <c r="C5" s="418"/>
      <c r="D5" s="418"/>
      <c r="E5" s="418"/>
      <c r="F5" s="418"/>
      <c r="G5" s="418"/>
      <c r="H5" s="418"/>
      <c r="I5" s="418"/>
      <c r="J5" s="418"/>
      <c r="K5" s="419"/>
      <c r="L5" s="365" t="s">
        <v>12</v>
      </c>
      <c r="M5" s="416" t="s">
        <v>35</v>
      </c>
      <c r="N5" s="416"/>
      <c r="O5" s="416"/>
      <c r="P5" s="416"/>
      <c r="Q5" s="416"/>
    </row>
    <row r="6" spans="1:17" ht="15" x14ac:dyDescent="0.25">
      <c r="A6" s="365" t="s">
        <v>227</v>
      </c>
      <c r="B6" s="416" t="s">
        <v>440</v>
      </c>
      <c r="C6" s="416"/>
      <c r="D6" s="416"/>
      <c r="E6" s="416"/>
      <c r="F6" s="416"/>
      <c r="G6" s="416"/>
      <c r="H6" s="416"/>
      <c r="I6" s="416"/>
      <c r="J6" s="416"/>
      <c r="K6" s="416"/>
      <c r="L6" s="365" t="s">
        <v>2</v>
      </c>
      <c r="M6" s="416" t="s">
        <v>37</v>
      </c>
      <c r="N6" s="416"/>
      <c r="O6" s="416"/>
      <c r="P6" s="416"/>
      <c r="Q6" s="416"/>
    </row>
    <row r="7" spans="1:17" ht="15" x14ac:dyDescent="0.25">
      <c r="A7" s="365" t="s">
        <v>13</v>
      </c>
      <c r="B7" s="415"/>
      <c r="C7" s="415"/>
      <c r="D7" s="415"/>
      <c r="E7" s="415"/>
      <c r="F7" s="415"/>
      <c r="G7" s="415"/>
      <c r="H7" s="415"/>
      <c r="I7" s="415"/>
      <c r="J7" s="415"/>
      <c r="K7" s="415"/>
      <c r="L7" s="365" t="s">
        <v>4</v>
      </c>
      <c r="M7" s="416" t="s">
        <v>38</v>
      </c>
      <c r="N7" s="416"/>
      <c r="O7" s="416"/>
      <c r="P7" s="416"/>
      <c r="Q7" s="416"/>
    </row>
    <row r="8" spans="1:17" ht="15" x14ac:dyDescent="0.25">
      <c r="A8" s="365" t="s">
        <v>14</v>
      </c>
      <c r="B8" s="365"/>
      <c r="C8" s="365" t="s">
        <v>15</v>
      </c>
      <c r="D8" s="365" t="s">
        <v>232</v>
      </c>
      <c r="E8" s="365" t="s">
        <v>90</v>
      </c>
      <c r="F8" s="365" t="s">
        <v>91</v>
      </c>
      <c r="G8" s="365" t="s">
        <v>92</v>
      </c>
      <c r="H8" s="365" t="s">
        <v>93</v>
      </c>
      <c r="I8" s="365" t="s">
        <v>94</v>
      </c>
      <c r="J8" s="365" t="s">
        <v>95</v>
      </c>
      <c r="K8" s="365" t="s">
        <v>96</v>
      </c>
      <c r="L8" s="365" t="s">
        <v>97</v>
      </c>
      <c r="M8" s="365" t="s">
        <v>98</v>
      </c>
      <c r="N8" s="365" t="s">
        <v>99</v>
      </c>
      <c r="O8" s="365" t="s">
        <v>100</v>
      </c>
      <c r="P8" s="365" t="s">
        <v>27</v>
      </c>
      <c r="Q8" s="365" t="s">
        <v>0</v>
      </c>
    </row>
    <row r="9" spans="1:17" ht="15" x14ac:dyDescent="0.25">
      <c r="A9" s="366">
        <v>2001</v>
      </c>
      <c r="B9" s="365"/>
      <c r="C9" s="365">
        <v>6</v>
      </c>
      <c r="D9" s="365"/>
      <c r="E9" s="365"/>
      <c r="F9" s="365"/>
      <c r="G9" s="365"/>
      <c r="H9" s="365"/>
      <c r="I9" s="365"/>
      <c r="J9" s="365"/>
      <c r="K9" s="367"/>
      <c r="L9" s="365"/>
      <c r="M9" s="365"/>
      <c r="N9" s="365"/>
      <c r="O9" s="365"/>
      <c r="P9" s="365"/>
      <c r="Q9" s="365"/>
    </row>
    <row r="10" spans="1:17" ht="15" x14ac:dyDescent="0.25">
      <c r="A10" s="365"/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</row>
    <row r="11" spans="1:17" ht="15" x14ac:dyDescent="0.25">
      <c r="A11" s="365"/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365"/>
      <c r="N11" s="365"/>
      <c r="O11" s="365"/>
      <c r="P11" s="365"/>
      <c r="Q11" s="365"/>
    </row>
    <row r="12" spans="1:17" ht="15" x14ac:dyDescent="0.25">
      <c r="A12" s="365"/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</row>
    <row r="13" spans="1:17" ht="15" x14ac:dyDescent="0.25">
      <c r="A13" s="365"/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365"/>
      <c r="O13" s="365"/>
      <c r="P13" s="365"/>
      <c r="Q13" s="365"/>
    </row>
    <row r="14" spans="1:17" ht="15" x14ac:dyDescent="0.25">
      <c r="A14" s="365"/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365"/>
      <c r="O14" s="365"/>
      <c r="P14" s="365"/>
      <c r="Q14" s="365"/>
    </row>
    <row r="15" spans="1:17" ht="15" x14ac:dyDescent="0.25">
      <c r="A15" s="365"/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365"/>
      <c r="O15" s="365"/>
      <c r="P15" s="365"/>
      <c r="Q15" s="365"/>
    </row>
    <row r="16" spans="1:17" ht="15" x14ac:dyDescent="0.25">
      <c r="A16" s="365"/>
      <c r="B16" s="365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</row>
    <row r="17" spans="1:17" ht="15" x14ac:dyDescent="0.25">
      <c r="A17" s="365"/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</row>
    <row r="18" spans="1:17" ht="15" x14ac:dyDescent="0.25">
      <c r="A18" s="365"/>
      <c r="B18" s="365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</row>
    <row r="19" spans="1:17" ht="15" x14ac:dyDescent="0.25">
      <c r="A19" s="365"/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</row>
    <row r="20" spans="1:17" ht="15" x14ac:dyDescent="0.25">
      <c r="A20" s="365" t="s">
        <v>0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</row>
    <row r="21" spans="1:17" ht="15" x14ac:dyDescent="0.25">
      <c r="A21" s="365" t="s">
        <v>28</v>
      </c>
      <c r="B21" s="416" t="s">
        <v>438</v>
      </c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365" t="s">
        <v>30</v>
      </c>
      <c r="O21" s="416" t="s">
        <v>439</v>
      </c>
      <c r="P21" s="416"/>
      <c r="Q21" s="416"/>
    </row>
    <row r="23" spans="1:17" x14ac:dyDescent="0.2">
      <c r="A23" s="321" t="s">
        <v>451</v>
      </c>
      <c r="C23" s="321">
        <v>1</v>
      </c>
    </row>
  </sheetData>
  <mergeCells count="18">
    <mergeCell ref="B2:M2"/>
    <mergeCell ref="N2:O2"/>
    <mergeCell ref="P2:Q2"/>
    <mergeCell ref="A3:E3"/>
    <mergeCell ref="F3:H3"/>
    <mergeCell ref="I3:K3"/>
    <mergeCell ref="L3:N3"/>
    <mergeCell ref="O3:Q3"/>
    <mergeCell ref="B20:Q20"/>
    <mergeCell ref="B21:M21"/>
    <mergeCell ref="O21:Q21"/>
    <mergeCell ref="B5:K5"/>
    <mergeCell ref="B4:Q4"/>
    <mergeCell ref="B6:K6"/>
    <mergeCell ref="M5:Q5"/>
    <mergeCell ref="M6:Q6"/>
    <mergeCell ref="B7:K7"/>
    <mergeCell ref="M7:Q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B731-E4D4-49E4-83D7-259A6F540081}">
  <sheetPr>
    <tabColor theme="5" tint="-0.249977111117893"/>
  </sheetPr>
  <dimension ref="A4:Q27"/>
  <sheetViews>
    <sheetView topLeftCell="A9" workbookViewId="0">
      <selection activeCell="H29" sqref="H29"/>
    </sheetView>
  </sheetViews>
  <sheetFormatPr baseColWidth="10" defaultRowHeight="12.75" x14ac:dyDescent="0.2"/>
  <sheetData>
    <row r="4" spans="1:17" ht="15" x14ac:dyDescent="0.25">
      <c r="A4" s="176" t="s">
        <v>222</v>
      </c>
      <c r="B4" s="420" t="s">
        <v>223</v>
      </c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 t="s">
        <v>224</v>
      </c>
      <c r="O4" s="414"/>
      <c r="P4" s="421" t="s">
        <v>31</v>
      </c>
      <c r="Q4" s="422"/>
    </row>
    <row r="5" spans="1:17" x14ac:dyDescent="0.2">
      <c r="A5" s="414"/>
      <c r="B5" s="414"/>
      <c r="C5" s="414"/>
      <c r="D5" s="414"/>
      <c r="E5" s="414"/>
      <c r="F5" s="414" t="s">
        <v>75</v>
      </c>
      <c r="G5" s="414"/>
      <c r="H5" s="414"/>
      <c r="I5" s="414" t="s">
        <v>7</v>
      </c>
      <c r="J5" s="414"/>
      <c r="K5" s="414"/>
      <c r="L5" s="414" t="s">
        <v>76</v>
      </c>
      <c r="M5" s="414"/>
      <c r="N5" s="414"/>
      <c r="O5" s="414" t="s">
        <v>8</v>
      </c>
      <c r="P5" s="414"/>
      <c r="Q5" s="414"/>
    </row>
    <row r="6" spans="1:17" x14ac:dyDescent="0.2">
      <c r="A6" s="176" t="s">
        <v>225</v>
      </c>
      <c r="B6" s="410"/>
      <c r="C6" s="408"/>
      <c r="D6" s="408"/>
      <c r="E6" s="408"/>
      <c r="F6" s="408"/>
      <c r="G6" s="408"/>
      <c r="H6" s="408"/>
      <c r="I6" s="408"/>
      <c r="J6" s="408"/>
      <c r="K6" s="408"/>
      <c r="L6" s="408"/>
      <c r="M6" s="408"/>
      <c r="N6" s="408"/>
      <c r="O6" s="408"/>
      <c r="P6" s="408"/>
      <c r="Q6" s="409"/>
    </row>
    <row r="7" spans="1:17" ht="15" x14ac:dyDescent="0.25">
      <c r="A7" s="176" t="s">
        <v>226</v>
      </c>
      <c r="B7" s="410"/>
      <c r="C7" s="408"/>
      <c r="D7" s="408"/>
      <c r="E7" s="408"/>
      <c r="F7" s="408"/>
      <c r="G7" s="408"/>
      <c r="H7" s="408"/>
      <c r="I7" s="408"/>
      <c r="J7" s="408"/>
      <c r="K7" s="409"/>
      <c r="L7" s="176" t="s">
        <v>80</v>
      </c>
      <c r="M7" s="421" t="s">
        <v>35</v>
      </c>
      <c r="N7" s="423"/>
      <c r="O7" s="423"/>
      <c r="P7" s="423"/>
      <c r="Q7" s="422"/>
    </row>
    <row r="8" spans="1:17" ht="15" x14ac:dyDescent="0.25">
      <c r="A8" s="176" t="s">
        <v>227</v>
      </c>
      <c r="B8" s="421" t="s">
        <v>228</v>
      </c>
      <c r="C8" s="423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2"/>
    </row>
    <row r="9" spans="1:17" ht="15" x14ac:dyDescent="0.25">
      <c r="A9" s="410"/>
      <c r="B9" s="408"/>
      <c r="C9" s="408"/>
      <c r="D9" s="408"/>
      <c r="E9" s="408"/>
      <c r="F9" s="408"/>
      <c r="G9" s="408"/>
      <c r="H9" s="408"/>
      <c r="I9" s="408"/>
      <c r="J9" s="408"/>
      <c r="K9" s="408"/>
      <c r="L9" s="408"/>
      <c r="M9" s="409"/>
      <c r="N9" s="176" t="s">
        <v>229</v>
      </c>
      <c r="O9" s="421" t="s">
        <v>50</v>
      </c>
      <c r="P9" s="408"/>
      <c r="Q9" s="409"/>
    </row>
    <row r="10" spans="1:17" ht="15" x14ac:dyDescent="0.25">
      <c r="A10" s="410"/>
      <c r="B10" s="408"/>
      <c r="C10" s="408"/>
      <c r="D10" s="408"/>
      <c r="E10" s="408"/>
      <c r="F10" s="408"/>
      <c r="G10" s="408"/>
      <c r="H10" s="408"/>
      <c r="I10" s="408"/>
      <c r="J10" s="408"/>
      <c r="K10" s="408"/>
      <c r="L10" s="408"/>
      <c r="M10" s="409"/>
      <c r="N10" s="176" t="s">
        <v>230</v>
      </c>
      <c r="O10" s="421" t="s">
        <v>231</v>
      </c>
      <c r="P10" s="423"/>
      <c r="Q10" s="422"/>
    </row>
    <row r="11" spans="1:17" x14ac:dyDescent="0.2">
      <c r="A11" s="176" t="s">
        <v>14</v>
      </c>
      <c r="B11" s="176"/>
      <c r="C11" s="176" t="s">
        <v>15</v>
      </c>
      <c r="D11" s="176" t="s">
        <v>232</v>
      </c>
      <c r="E11" s="176" t="s">
        <v>90</v>
      </c>
      <c r="F11" s="176" t="s">
        <v>91</v>
      </c>
      <c r="G11" s="176" t="s">
        <v>92</v>
      </c>
      <c r="H11" s="176" t="s">
        <v>93</v>
      </c>
      <c r="I11" s="176" t="s">
        <v>94</v>
      </c>
      <c r="J11" s="176" t="s">
        <v>95</v>
      </c>
      <c r="K11" s="176" t="s">
        <v>96</v>
      </c>
      <c r="L11" s="176" t="s">
        <v>97</v>
      </c>
      <c r="M11" s="176" t="s">
        <v>98</v>
      </c>
      <c r="N11" s="176" t="s">
        <v>99</v>
      </c>
      <c r="O11" s="176" t="s">
        <v>100</v>
      </c>
      <c r="P11" s="176" t="s">
        <v>27</v>
      </c>
      <c r="Q11" s="176" t="s">
        <v>233</v>
      </c>
    </row>
    <row r="12" spans="1:17" ht="18.75" x14ac:dyDescent="0.3">
      <c r="A12" s="176">
        <v>2007</v>
      </c>
      <c r="B12" s="176"/>
      <c r="C12" s="176">
        <v>80</v>
      </c>
      <c r="D12" s="176" t="s">
        <v>234</v>
      </c>
      <c r="E12" s="176" t="s">
        <v>235</v>
      </c>
      <c r="F12" s="176" t="s">
        <v>236</v>
      </c>
      <c r="G12" s="176" t="s">
        <v>237</v>
      </c>
      <c r="H12" s="176">
        <v>11</v>
      </c>
      <c r="I12" s="311" t="s">
        <v>238</v>
      </c>
      <c r="J12" s="176"/>
      <c r="K12" s="176">
        <v>10</v>
      </c>
      <c r="L12" s="176"/>
      <c r="M12" s="176"/>
      <c r="N12" s="176"/>
      <c r="O12" s="176"/>
      <c r="P12" s="176"/>
      <c r="Q12" s="287" t="s">
        <v>239</v>
      </c>
    </row>
    <row r="13" spans="1:17" x14ac:dyDescent="0.2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</row>
    <row r="14" spans="1:17" x14ac:dyDescent="0.2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</row>
    <row r="15" spans="1:17" x14ac:dyDescent="0.2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 x14ac:dyDescent="0.2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 x14ac:dyDescent="0.2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 x14ac:dyDescent="0.2">
      <c r="A18" s="17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 x14ac:dyDescent="0.2">
      <c r="A19" s="176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</row>
    <row r="20" spans="1:17" x14ac:dyDescent="0.2">
      <c r="A20" s="176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</row>
    <row r="21" spans="1:17" x14ac:dyDescent="0.2">
      <c r="A21" s="176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</row>
    <row r="22" spans="1:17" x14ac:dyDescent="0.2">
      <c r="A22" s="176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</row>
    <row r="23" spans="1:17" ht="15" x14ac:dyDescent="0.25">
      <c r="A23" s="176" t="s">
        <v>233</v>
      </c>
      <c r="B23" s="421" t="s">
        <v>240</v>
      </c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3"/>
      <c r="N23" s="423"/>
      <c r="O23" s="423"/>
      <c r="P23" s="423"/>
      <c r="Q23" s="422"/>
    </row>
    <row r="24" spans="1:17" ht="15" x14ac:dyDescent="0.25">
      <c r="A24" s="176" t="s">
        <v>28</v>
      </c>
      <c r="B24" s="421" t="str">
        <f>B4</f>
        <v>CANADIAN BUSSINES</v>
      </c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2"/>
      <c r="N24" s="176" t="s">
        <v>30</v>
      </c>
      <c r="O24" s="421" t="s">
        <v>241</v>
      </c>
      <c r="P24" s="423"/>
      <c r="Q24" s="422"/>
    </row>
    <row r="25" spans="1:17" x14ac:dyDescent="0.2">
      <c r="A25" s="382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</row>
    <row r="26" spans="1:17" x14ac:dyDescent="0.2">
      <c r="A26" s="175"/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</row>
    <row r="27" spans="1:17" x14ac:dyDescent="0.2">
      <c r="A27" s="321" t="s">
        <v>174</v>
      </c>
      <c r="D27" s="321">
        <v>10</v>
      </c>
    </row>
  </sheetData>
  <mergeCells count="19">
    <mergeCell ref="A10:M10"/>
    <mergeCell ref="O10:Q10"/>
    <mergeCell ref="B23:Q23"/>
    <mergeCell ref="B24:M24"/>
    <mergeCell ref="O24:Q24"/>
    <mergeCell ref="B6:Q6"/>
    <mergeCell ref="B7:K7"/>
    <mergeCell ref="M7:Q7"/>
    <mergeCell ref="B8:Q8"/>
    <mergeCell ref="A9:M9"/>
    <mergeCell ref="O9:Q9"/>
    <mergeCell ref="B4:M4"/>
    <mergeCell ref="N4:O4"/>
    <mergeCell ref="P4:Q4"/>
    <mergeCell ref="A5:E5"/>
    <mergeCell ref="F5:H5"/>
    <mergeCell ref="I5:K5"/>
    <mergeCell ref="L5:N5"/>
    <mergeCell ref="O5:Q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04D1-7143-496C-97FC-5D4C5034F0B6}">
  <sheetPr>
    <tabColor theme="5"/>
  </sheetPr>
  <dimension ref="A1:R23"/>
  <sheetViews>
    <sheetView workbookViewId="0">
      <selection activeCell="D24" sqref="D24"/>
    </sheetView>
  </sheetViews>
  <sheetFormatPr baseColWidth="10" defaultRowHeight="12.75" x14ac:dyDescent="0.2"/>
  <sheetData>
    <row r="1" spans="1:18" ht="15" x14ac:dyDescent="0.25">
      <c r="A1" s="176" t="s">
        <v>222</v>
      </c>
      <c r="B1" s="420" t="s">
        <v>245</v>
      </c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14" t="s">
        <v>224</v>
      </c>
      <c r="O1" s="414"/>
      <c r="P1" s="421" t="s">
        <v>31</v>
      </c>
      <c r="Q1" s="422"/>
      <c r="R1" s="175"/>
    </row>
    <row r="2" spans="1:18" x14ac:dyDescent="0.2">
      <c r="A2" s="414"/>
      <c r="B2" s="414"/>
      <c r="C2" s="414"/>
      <c r="D2" s="414"/>
      <c r="E2" s="414"/>
      <c r="F2" s="414" t="s">
        <v>75</v>
      </c>
      <c r="G2" s="414"/>
      <c r="H2" s="414"/>
      <c r="I2" s="414" t="s">
        <v>7</v>
      </c>
      <c r="J2" s="414"/>
      <c r="K2" s="414"/>
      <c r="L2" s="414" t="s">
        <v>76</v>
      </c>
      <c r="M2" s="414"/>
      <c r="N2" s="414"/>
      <c r="O2" s="414" t="s">
        <v>8</v>
      </c>
      <c r="P2" s="414"/>
      <c r="Q2" s="414"/>
      <c r="R2" s="175"/>
    </row>
    <row r="3" spans="1:18" ht="15" x14ac:dyDescent="0.25">
      <c r="A3" s="176" t="s">
        <v>225</v>
      </c>
      <c r="B3" s="420" t="s">
        <v>242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175"/>
    </row>
    <row r="4" spans="1:18" ht="15" x14ac:dyDescent="0.25">
      <c r="A4" s="176" t="s">
        <v>226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176" t="s">
        <v>80</v>
      </c>
      <c r="M4" s="420" t="s">
        <v>243</v>
      </c>
      <c r="N4" s="420"/>
      <c r="O4" s="420"/>
      <c r="P4" s="420"/>
      <c r="Q4" s="420"/>
      <c r="R4" s="175"/>
    </row>
    <row r="5" spans="1:18" ht="15" x14ac:dyDescent="0.25">
      <c r="A5" s="176" t="s">
        <v>227</v>
      </c>
      <c r="B5" s="421" t="s">
        <v>244</v>
      </c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23"/>
      <c r="P5" s="423"/>
      <c r="Q5" s="422"/>
      <c r="R5" s="175"/>
    </row>
    <row r="6" spans="1:18" ht="15" x14ac:dyDescent="0.25">
      <c r="A6" s="410"/>
      <c r="B6" s="408"/>
      <c r="C6" s="408"/>
      <c r="D6" s="408"/>
      <c r="E6" s="408"/>
      <c r="F6" s="408"/>
      <c r="G6" s="408"/>
      <c r="H6" s="408"/>
      <c r="I6" s="408"/>
      <c r="J6" s="408"/>
      <c r="K6" s="408"/>
      <c r="L6" s="408"/>
      <c r="M6" s="409"/>
      <c r="N6" s="176" t="s">
        <v>229</v>
      </c>
      <c r="O6" s="421" t="s">
        <v>37</v>
      </c>
      <c r="P6" s="423"/>
      <c r="Q6" s="422"/>
      <c r="R6" s="175"/>
    </row>
    <row r="7" spans="1:18" ht="15" x14ac:dyDescent="0.25">
      <c r="A7" s="410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9"/>
      <c r="N7" s="176" t="s">
        <v>230</v>
      </c>
      <c r="O7" s="421" t="s">
        <v>38</v>
      </c>
      <c r="P7" s="423"/>
      <c r="Q7" s="422"/>
      <c r="R7" s="175"/>
    </row>
    <row r="8" spans="1:18" x14ac:dyDescent="0.2">
      <c r="A8" s="176" t="s">
        <v>14</v>
      </c>
      <c r="B8" s="176" t="s">
        <v>14</v>
      </c>
      <c r="C8" s="176" t="s">
        <v>15</v>
      </c>
      <c r="D8" s="176" t="s">
        <v>232</v>
      </c>
      <c r="E8" s="176" t="s">
        <v>90</v>
      </c>
      <c r="F8" s="176" t="s">
        <v>91</v>
      </c>
      <c r="G8" s="176" t="s">
        <v>92</v>
      </c>
      <c r="H8" s="176" t="s">
        <v>93</v>
      </c>
      <c r="I8" s="176" t="s">
        <v>94</v>
      </c>
      <c r="J8" s="176" t="s">
        <v>95</v>
      </c>
      <c r="K8" s="176" t="s">
        <v>96</v>
      </c>
      <c r="L8" s="176" t="s">
        <v>97</v>
      </c>
      <c r="M8" s="176" t="s">
        <v>98</v>
      </c>
      <c r="N8" s="176" t="s">
        <v>99</v>
      </c>
      <c r="O8" s="176" t="s">
        <v>100</v>
      </c>
      <c r="P8" s="176" t="s">
        <v>27</v>
      </c>
      <c r="Q8" s="176" t="s">
        <v>233</v>
      </c>
      <c r="R8" s="175"/>
    </row>
    <row r="9" spans="1:18" x14ac:dyDescent="0.2">
      <c r="A9" s="176">
        <v>2016</v>
      </c>
      <c r="B9" s="176">
        <v>1</v>
      </c>
      <c r="C9" s="176"/>
      <c r="D9" s="176"/>
      <c r="E9" s="176"/>
      <c r="F9" s="176"/>
      <c r="G9" s="176"/>
      <c r="H9" s="176"/>
      <c r="I9" s="311"/>
      <c r="J9" s="176"/>
      <c r="K9" s="176"/>
      <c r="L9" s="176"/>
      <c r="M9" s="176"/>
      <c r="N9" s="176">
        <v>1</v>
      </c>
      <c r="O9" s="176"/>
      <c r="P9" s="176"/>
      <c r="Q9" s="176"/>
      <c r="R9" s="175"/>
    </row>
    <row r="10" spans="1:18" x14ac:dyDescent="0.2">
      <c r="A10" s="176"/>
      <c r="B10" s="175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5"/>
    </row>
    <row r="11" spans="1:18" x14ac:dyDescent="0.2">
      <c r="A11" s="176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5"/>
    </row>
    <row r="12" spans="1:18" x14ac:dyDescent="0.2">
      <c r="A12" s="17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5"/>
    </row>
    <row r="13" spans="1:18" x14ac:dyDescent="0.2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5"/>
    </row>
    <row r="14" spans="1:18" x14ac:dyDescent="0.2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5"/>
    </row>
    <row r="15" spans="1:18" x14ac:dyDescent="0.2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5"/>
    </row>
    <row r="16" spans="1:18" x14ac:dyDescent="0.2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5"/>
    </row>
    <row r="17" spans="1:18" x14ac:dyDescent="0.2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5"/>
    </row>
    <row r="18" spans="1:18" x14ac:dyDescent="0.2">
      <c r="A18" s="17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5"/>
    </row>
    <row r="19" spans="1:18" x14ac:dyDescent="0.2">
      <c r="A19" s="176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5"/>
    </row>
    <row r="20" spans="1:18" x14ac:dyDescent="0.2">
      <c r="A20" s="176" t="s">
        <v>233</v>
      </c>
      <c r="B20" s="410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9"/>
      <c r="R20" s="175"/>
    </row>
    <row r="21" spans="1:18" ht="15" x14ac:dyDescent="0.25">
      <c r="A21" s="176" t="s">
        <v>28</v>
      </c>
      <c r="B21" s="421" t="str">
        <f>B1</f>
        <v>CIRCLE</v>
      </c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2"/>
      <c r="N21" s="176" t="s">
        <v>30</v>
      </c>
      <c r="O21" s="410"/>
      <c r="P21" s="408"/>
      <c r="Q21" s="409"/>
      <c r="R21" s="175"/>
    </row>
    <row r="22" spans="1:18" x14ac:dyDescent="0.2">
      <c r="A22" s="175"/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</row>
    <row r="23" spans="1:18" x14ac:dyDescent="0.2">
      <c r="A23" s="279" t="s">
        <v>221</v>
      </c>
      <c r="B23" s="279">
        <v>1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</row>
  </sheetData>
  <mergeCells count="19">
    <mergeCell ref="A7:M7"/>
    <mergeCell ref="O7:Q7"/>
    <mergeCell ref="B20:Q20"/>
    <mergeCell ref="B21:M21"/>
    <mergeCell ref="O21:Q21"/>
    <mergeCell ref="B3:Q3"/>
    <mergeCell ref="B4:K4"/>
    <mergeCell ref="M4:Q4"/>
    <mergeCell ref="B5:Q5"/>
    <mergeCell ref="A6:M6"/>
    <mergeCell ref="O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AFD5-0886-448F-968B-BB03FD0A5A66}">
  <sheetPr>
    <tabColor theme="8"/>
  </sheetPr>
  <dimension ref="A1:Q22"/>
  <sheetViews>
    <sheetView topLeftCell="A8" workbookViewId="0">
      <selection activeCell="D22" sqref="D22"/>
    </sheetView>
  </sheetViews>
  <sheetFormatPr baseColWidth="10" defaultRowHeight="12.75" x14ac:dyDescent="0.2"/>
  <sheetData>
    <row r="1" spans="1:17" ht="15" x14ac:dyDescent="0.25">
      <c r="A1" s="176" t="s">
        <v>222</v>
      </c>
      <c r="B1" s="420" t="s">
        <v>246</v>
      </c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2"/>
      <c r="N1" s="410" t="s">
        <v>224</v>
      </c>
      <c r="O1" s="409"/>
      <c r="P1" s="421" t="s">
        <v>31</v>
      </c>
      <c r="Q1" s="422"/>
    </row>
    <row r="2" spans="1:17" x14ac:dyDescent="0.2">
      <c r="A2" s="410"/>
      <c r="B2" s="408"/>
      <c r="C2" s="408"/>
      <c r="D2" s="408"/>
      <c r="E2" s="409"/>
      <c r="F2" s="410" t="s">
        <v>75</v>
      </c>
      <c r="G2" s="408"/>
      <c r="H2" s="409"/>
      <c r="I2" s="410" t="s">
        <v>7</v>
      </c>
      <c r="J2" s="408"/>
      <c r="K2" s="409"/>
      <c r="L2" s="410" t="s">
        <v>76</v>
      </c>
      <c r="M2" s="408"/>
      <c r="N2" s="409"/>
      <c r="O2" s="410" t="s">
        <v>8</v>
      </c>
      <c r="P2" s="408"/>
      <c r="Q2" s="409"/>
    </row>
    <row r="3" spans="1:17" ht="15" x14ac:dyDescent="0.25">
      <c r="A3" s="176" t="s">
        <v>225</v>
      </c>
      <c r="B3" s="421" t="s">
        <v>247</v>
      </c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2"/>
    </row>
    <row r="4" spans="1:17" ht="15" x14ac:dyDescent="0.25">
      <c r="A4" s="176" t="s">
        <v>226</v>
      </c>
      <c r="B4" s="410"/>
      <c r="C4" s="408"/>
      <c r="D4" s="408"/>
      <c r="E4" s="408"/>
      <c r="F4" s="408"/>
      <c r="G4" s="408"/>
      <c r="H4" s="408"/>
      <c r="I4" s="408"/>
      <c r="J4" s="408"/>
      <c r="K4" s="409"/>
      <c r="L4" s="176" t="s">
        <v>80</v>
      </c>
      <c r="M4" s="421" t="s">
        <v>248</v>
      </c>
      <c r="N4" s="423"/>
      <c r="O4" s="423"/>
      <c r="P4" s="423"/>
      <c r="Q4" s="422"/>
    </row>
    <row r="5" spans="1:17" ht="15" x14ac:dyDescent="0.25">
      <c r="A5" s="176" t="s">
        <v>227</v>
      </c>
      <c r="B5" s="421" t="s">
        <v>249</v>
      </c>
      <c r="C5" s="423"/>
      <c r="D5" s="423"/>
      <c r="E5" s="423"/>
      <c r="F5" s="423"/>
      <c r="G5" s="423"/>
      <c r="H5" s="423"/>
      <c r="I5" s="423"/>
      <c r="J5" s="423"/>
      <c r="K5" s="422"/>
      <c r="L5" s="176" t="s">
        <v>229</v>
      </c>
      <c r="M5" s="421" t="s">
        <v>37</v>
      </c>
      <c r="N5" s="423"/>
      <c r="O5" s="423"/>
      <c r="P5" s="423"/>
      <c r="Q5" s="422"/>
    </row>
    <row r="6" spans="1:17" ht="15" x14ac:dyDescent="0.25">
      <c r="A6" s="199" t="s">
        <v>86</v>
      </c>
      <c r="B6" s="414"/>
      <c r="C6" s="414"/>
      <c r="D6" s="414"/>
      <c r="E6" s="414"/>
      <c r="F6" s="414"/>
      <c r="G6" s="414"/>
      <c r="H6" s="414"/>
      <c r="I6" s="414"/>
      <c r="J6" s="414"/>
      <c r="K6" s="414"/>
      <c r="L6" s="176" t="s">
        <v>230</v>
      </c>
      <c r="M6" s="420" t="s">
        <v>38</v>
      </c>
      <c r="N6" s="420"/>
      <c r="O6" s="420"/>
      <c r="P6" s="420"/>
      <c r="Q6" s="420"/>
    </row>
    <row r="7" spans="1:17" x14ac:dyDescent="0.2">
      <c r="A7" s="176" t="s">
        <v>14</v>
      </c>
      <c r="B7" s="176"/>
      <c r="C7" s="176" t="s">
        <v>15</v>
      </c>
      <c r="D7" s="176" t="s">
        <v>232</v>
      </c>
      <c r="E7" s="176" t="s">
        <v>90</v>
      </c>
      <c r="F7" s="176" t="s">
        <v>91</v>
      </c>
      <c r="G7" s="176" t="s">
        <v>92</v>
      </c>
      <c r="H7" s="176" t="s">
        <v>93</v>
      </c>
      <c r="I7" s="176" t="s">
        <v>94</v>
      </c>
      <c r="J7" s="176" t="s">
        <v>95</v>
      </c>
      <c r="K7" s="176" t="s">
        <v>96</v>
      </c>
      <c r="L7" s="176" t="s">
        <v>97</v>
      </c>
      <c r="M7" s="176" t="s">
        <v>98</v>
      </c>
      <c r="N7" s="176" t="s">
        <v>99</v>
      </c>
      <c r="O7" s="176" t="s">
        <v>100</v>
      </c>
      <c r="P7" s="176" t="s">
        <v>27</v>
      </c>
      <c r="Q7" s="176" t="s">
        <v>233</v>
      </c>
    </row>
    <row r="8" spans="1:17" ht="23.25" x14ac:dyDescent="0.35">
      <c r="A8" s="176">
        <v>2007</v>
      </c>
      <c r="B8" s="176"/>
      <c r="C8" s="176">
        <v>41</v>
      </c>
      <c r="D8" s="176"/>
      <c r="E8" s="176"/>
      <c r="F8" s="176"/>
      <c r="G8" s="176"/>
      <c r="H8" s="176"/>
      <c r="I8" s="311"/>
      <c r="J8" s="176"/>
      <c r="K8" s="176"/>
      <c r="L8" s="176"/>
      <c r="M8" s="176"/>
      <c r="N8" s="176" t="s">
        <v>250</v>
      </c>
      <c r="O8" s="176"/>
      <c r="P8" s="176"/>
      <c r="Q8" s="176"/>
    </row>
    <row r="9" spans="1:17" x14ac:dyDescent="0.2">
      <c r="A9" s="176"/>
      <c r="B9" s="175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</row>
    <row r="10" spans="1:17" x14ac:dyDescent="0.2">
      <c r="A10" s="176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</row>
    <row r="11" spans="1:17" x14ac:dyDescent="0.2">
      <c r="A11" s="176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</row>
    <row r="12" spans="1:17" x14ac:dyDescent="0.2">
      <c r="A12" s="17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</row>
    <row r="13" spans="1:17" x14ac:dyDescent="0.2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</row>
    <row r="14" spans="1:17" x14ac:dyDescent="0.2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</row>
    <row r="15" spans="1:17" x14ac:dyDescent="0.2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 x14ac:dyDescent="0.2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 x14ac:dyDescent="0.2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 x14ac:dyDescent="0.2">
      <c r="A18" s="17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 ht="15" x14ac:dyDescent="0.25">
      <c r="A19" s="176" t="s">
        <v>233</v>
      </c>
      <c r="B19" s="421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2"/>
    </row>
    <row r="20" spans="1:17" ht="15" x14ac:dyDescent="0.25">
      <c r="A20" s="176" t="s">
        <v>28</v>
      </c>
      <c r="B20" s="421" t="str">
        <f>B1</f>
        <v>COMUNIDA IBERO</v>
      </c>
      <c r="C20" s="423"/>
      <c r="D20" s="423"/>
      <c r="E20" s="423"/>
      <c r="F20" s="423"/>
      <c r="G20" s="423"/>
      <c r="H20" s="423"/>
      <c r="I20" s="423"/>
      <c r="J20" s="423"/>
      <c r="K20" s="423"/>
      <c r="L20" s="423"/>
      <c r="M20" s="422"/>
      <c r="N20" s="176" t="s">
        <v>30</v>
      </c>
      <c r="O20" s="410"/>
      <c r="P20" s="408"/>
      <c r="Q20" s="409"/>
    </row>
    <row r="21" spans="1:17" x14ac:dyDescent="0.2">
      <c r="A21" s="175"/>
      <c r="B21" s="279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</row>
    <row r="22" spans="1:17" x14ac:dyDescent="0.2">
      <c r="A22" s="279" t="s">
        <v>453</v>
      </c>
      <c r="B22" s="279">
        <v>3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104E-765B-41F5-A033-9C49A9F8203A}">
  <sheetPr>
    <tabColor theme="5" tint="0.39997558519241921"/>
  </sheetPr>
  <dimension ref="A1:Q23"/>
  <sheetViews>
    <sheetView topLeftCell="A3" workbookViewId="0">
      <selection activeCell="F24" sqref="F24"/>
    </sheetView>
  </sheetViews>
  <sheetFormatPr baseColWidth="10" defaultRowHeight="12.75" x14ac:dyDescent="0.2"/>
  <sheetData>
    <row r="1" spans="1:17" ht="15" x14ac:dyDescent="0.25">
      <c r="A1" s="176" t="s">
        <v>222</v>
      </c>
      <c r="B1" s="420" t="s">
        <v>251</v>
      </c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2"/>
      <c r="N1" s="410" t="s">
        <v>224</v>
      </c>
      <c r="O1" s="409"/>
      <c r="P1" s="421" t="s">
        <v>31</v>
      </c>
      <c r="Q1" s="422"/>
    </row>
    <row r="2" spans="1:17" x14ac:dyDescent="0.2">
      <c r="A2" s="410"/>
      <c r="B2" s="408"/>
      <c r="C2" s="408"/>
      <c r="D2" s="408"/>
      <c r="E2" s="409"/>
      <c r="F2" s="410" t="s">
        <v>75</v>
      </c>
      <c r="G2" s="408"/>
      <c r="H2" s="409"/>
      <c r="I2" s="410" t="s">
        <v>7</v>
      </c>
      <c r="J2" s="408"/>
      <c r="K2" s="409"/>
      <c r="L2" s="410" t="s">
        <v>76</v>
      </c>
      <c r="M2" s="408"/>
      <c r="N2" s="409"/>
      <c r="O2" s="410" t="s">
        <v>8</v>
      </c>
      <c r="P2" s="408"/>
      <c r="Q2" s="409"/>
    </row>
    <row r="3" spans="1:17" x14ac:dyDescent="0.2">
      <c r="A3" s="176" t="s">
        <v>225</v>
      </c>
      <c r="B3" s="410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9"/>
    </row>
    <row r="4" spans="1:17" ht="15" x14ac:dyDescent="0.25">
      <c r="A4" s="176" t="s">
        <v>226</v>
      </c>
      <c r="B4" s="421" t="s">
        <v>252</v>
      </c>
      <c r="C4" s="423"/>
      <c r="D4" s="423"/>
      <c r="E4" s="423"/>
      <c r="F4" s="423"/>
      <c r="G4" s="423"/>
      <c r="H4" s="423"/>
      <c r="I4" s="423"/>
      <c r="J4" s="423"/>
      <c r="K4" s="422"/>
      <c r="L4" s="176" t="s">
        <v>80</v>
      </c>
      <c r="M4" s="421" t="s">
        <v>60</v>
      </c>
      <c r="N4" s="423"/>
      <c r="O4" s="423"/>
      <c r="P4" s="423"/>
      <c r="Q4" s="422"/>
    </row>
    <row r="5" spans="1:17" ht="15" x14ac:dyDescent="0.25">
      <c r="A5" s="176" t="s">
        <v>227</v>
      </c>
      <c r="B5" s="421" t="s">
        <v>253</v>
      </c>
      <c r="C5" s="423"/>
      <c r="D5" s="423"/>
      <c r="E5" s="423"/>
      <c r="F5" s="423"/>
      <c r="G5" s="423"/>
      <c r="H5" s="423"/>
      <c r="I5" s="423"/>
      <c r="J5" s="423"/>
      <c r="K5" s="422"/>
      <c r="L5" s="176" t="s">
        <v>229</v>
      </c>
      <c r="M5" s="421" t="s">
        <v>37</v>
      </c>
      <c r="N5" s="423"/>
      <c r="O5" s="423"/>
      <c r="P5" s="423"/>
      <c r="Q5" s="422"/>
    </row>
    <row r="6" spans="1:17" ht="15" x14ac:dyDescent="0.25">
      <c r="A6" s="199" t="s">
        <v>86</v>
      </c>
      <c r="B6" s="414"/>
      <c r="C6" s="414"/>
      <c r="D6" s="414"/>
      <c r="E6" s="414"/>
      <c r="F6" s="414"/>
      <c r="G6" s="414"/>
      <c r="H6" s="414"/>
      <c r="I6" s="414"/>
      <c r="J6" s="414"/>
      <c r="K6" s="414"/>
      <c r="L6" s="176" t="s">
        <v>230</v>
      </c>
      <c r="M6" s="420" t="s">
        <v>38</v>
      </c>
      <c r="N6" s="414"/>
      <c r="O6" s="414"/>
      <c r="P6" s="414"/>
      <c r="Q6" s="414"/>
    </row>
    <row r="7" spans="1:17" x14ac:dyDescent="0.2">
      <c r="A7" s="176" t="s">
        <v>14</v>
      </c>
      <c r="B7" s="176" t="s">
        <v>254</v>
      </c>
      <c r="C7" s="176" t="s">
        <v>15</v>
      </c>
      <c r="D7" s="176" t="s">
        <v>232</v>
      </c>
      <c r="E7" s="176" t="s">
        <v>90</v>
      </c>
      <c r="F7" s="176" t="s">
        <v>91</v>
      </c>
      <c r="G7" s="176" t="s">
        <v>92</v>
      </c>
      <c r="H7" s="176" t="s">
        <v>93</v>
      </c>
      <c r="I7" s="176" t="s">
        <v>94</v>
      </c>
      <c r="J7" s="176" t="s">
        <v>95</v>
      </c>
      <c r="K7" s="176" t="s">
        <v>96</v>
      </c>
      <c r="L7" s="176" t="s">
        <v>97</v>
      </c>
      <c r="M7" s="176" t="s">
        <v>98</v>
      </c>
      <c r="N7" s="176" t="s">
        <v>99</v>
      </c>
      <c r="O7" s="176" t="s">
        <v>100</v>
      </c>
      <c r="P7" s="176" t="s">
        <v>27</v>
      </c>
      <c r="Q7" s="176" t="s">
        <v>233</v>
      </c>
    </row>
    <row r="8" spans="1:17" x14ac:dyDescent="0.2">
      <c r="A8" s="176">
        <v>2005</v>
      </c>
      <c r="B8" s="176">
        <v>3</v>
      </c>
      <c r="C8" s="176"/>
      <c r="D8" s="176"/>
      <c r="E8" s="176"/>
      <c r="F8" s="175"/>
      <c r="G8" s="176"/>
      <c r="H8" s="176"/>
      <c r="I8" s="311"/>
      <c r="J8" s="176"/>
      <c r="K8" s="176"/>
      <c r="L8" s="176"/>
      <c r="M8" s="176"/>
      <c r="N8" s="176"/>
      <c r="O8" s="311" t="s">
        <v>255</v>
      </c>
      <c r="P8" s="176"/>
      <c r="Q8" s="176"/>
    </row>
    <row r="9" spans="1:17" x14ac:dyDescent="0.2">
      <c r="A9" s="176"/>
      <c r="B9" s="175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</row>
    <row r="10" spans="1:17" x14ac:dyDescent="0.2">
      <c r="A10" s="176"/>
      <c r="B10" s="176"/>
      <c r="C10" s="176"/>
      <c r="D10" s="176"/>
      <c r="E10" s="176"/>
      <c r="F10" s="176"/>
      <c r="G10" s="176"/>
      <c r="H10" s="176"/>
      <c r="I10" s="312"/>
      <c r="J10" s="176"/>
      <c r="K10" s="176"/>
      <c r="L10" s="176"/>
      <c r="M10" s="176"/>
      <c r="N10" s="176"/>
      <c r="O10" s="176"/>
      <c r="P10" s="176"/>
      <c r="Q10" s="176"/>
    </row>
    <row r="11" spans="1:17" x14ac:dyDescent="0.2">
      <c r="A11" s="176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</row>
    <row r="12" spans="1:17" x14ac:dyDescent="0.2">
      <c r="A12" s="17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</row>
    <row r="13" spans="1:17" x14ac:dyDescent="0.2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</row>
    <row r="14" spans="1:17" x14ac:dyDescent="0.2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</row>
    <row r="15" spans="1:17" x14ac:dyDescent="0.2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 x14ac:dyDescent="0.2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 x14ac:dyDescent="0.2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 x14ac:dyDescent="0.2">
      <c r="A18" s="17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 x14ac:dyDescent="0.2">
      <c r="A19" s="176" t="s">
        <v>233</v>
      </c>
      <c r="B19" s="410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9"/>
    </row>
    <row r="20" spans="1:17" ht="15" x14ac:dyDescent="0.25">
      <c r="A20" s="176" t="s">
        <v>28</v>
      </c>
      <c r="B20" s="421" t="str">
        <f>B1</f>
        <v>LA COMPAÑÍA DE LOS LIBROS</v>
      </c>
      <c r="C20" s="423"/>
      <c r="D20" s="423"/>
      <c r="E20" s="423"/>
      <c r="F20" s="423"/>
      <c r="G20" s="423"/>
      <c r="H20" s="423"/>
      <c r="I20" s="423"/>
      <c r="J20" s="423"/>
      <c r="K20" s="423"/>
      <c r="L20" s="423"/>
      <c r="M20" s="422"/>
      <c r="N20" s="176" t="s">
        <v>30</v>
      </c>
      <c r="O20" s="410"/>
      <c r="P20" s="408"/>
      <c r="Q20" s="409"/>
    </row>
    <row r="21" spans="1:17" x14ac:dyDescent="0.2">
      <c r="A21" s="175"/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</row>
    <row r="23" spans="1:17" x14ac:dyDescent="0.2">
      <c r="A23" s="321" t="s">
        <v>174</v>
      </c>
      <c r="C23" s="321">
        <v>1</v>
      </c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4D79-76D1-4299-9D41-2C9090C32EE2}">
  <sheetPr>
    <tabColor theme="8" tint="0.79998168889431442"/>
  </sheetPr>
  <dimension ref="A1:Q24"/>
  <sheetViews>
    <sheetView topLeftCell="A6" workbookViewId="0">
      <selection activeCell="E25" sqref="E25"/>
    </sheetView>
  </sheetViews>
  <sheetFormatPr baseColWidth="10" defaultRowHeight="12.75" x14ac:dyDescent="0.2"/>
  <cols>
    <col min="9" max="9" width="13.83203125" customWidth="1"/>
  </cols>
  <sheetData>
    <row r="1" spans="1:17" ht="15" x14ac:dyDescent="0.25">
      <c r="A1" s="176" t="s">
        <v>222</v>
      </c>
      <c r="B1" s="420" t="s">
        <v>256</v>
      </c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2"/>
      <c r="N1" s="410" t="s">
        <v>224</v>
      </c>
      <c r="O1" s="409"/>
      <c r="P1" s="421" t="s">
        <v>31</v>
      </c>
      <c r="Q1" s="422"/>
    </row>
    <row r="2" spans="1:17" x14ac:dyDescent="0.2">
      <c r="A2" s="410"/>
      <c r="B2" s="408"/>
      <c r="C2" s="408"/>
      <c r="D2" s="408"/>
      <c r="E2" s="409"/>
      <c r="F2" s="410" t="s">
        <v>75</v>
      </c>
      <c r="G2" s="408"/>
      <c r="H2" s="409"/>
      <c r="I2" s="410" t="s">
        <v>7</v>
      </c>
      <c r="J2" s="408"/>
      <c r="K2" s="409"/>
      <c r="L2" s="410" t="s">
        <v>76</v>
      </c>
      <c r="M2" s="408"/>
      <c r="N2" s="409"/>
      <c r="O2" s="410" t="s">
        <v>8</v>
      </c>
      <c r="P2" s="408"/>
      <c r="Q2" s="409"/>
    </row>
    <row r="3" spans="1:17" ht="15" x14ac:dyDescent="0.25">
      <c r="A3" s="176" t="s">
        <v>225</v>
      </c>
      <c r="B3" s="421" t="s">
        <v>257</v>
      </c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2"/>
    </row>
    <row r="4" spans="1:17" ht="15" x14ac:dyDescent="0.25">
      <c r="A4" s="176" t="s">
        <v>226</v>
      </c>
      <c r="B4" s="421" t="s">
        <v>257</v>
      </c>
      <c r="C4" s="423"/>
      <c r="D4" s="423"/>
      <c r="E4" s="423"/>
      <c r="F4" s="423"/>
      <c r="G4" s="423"/>
      <c r="H4" s="423"/>
      <c r="I4" s="423"/>
      <c r="J4" s="423"/>
      <c r="K4" s="422"/>
      <c r="L4" s="176" t="s">
        <v>80</v>
      </c>
      <c r="M4" s="421" t="s">
        <v>258</v>
      </c>
      <c r="N4" s="423"/>
      <c r="O4" s="423"/>
      <c r="P4" s="423"/>
      <c r="Q4" s="422"/>
    </row>
    <row r="5" spans="1:17" ht="15" x14ac:dyDescent="0.25">
      <c r="A5" s="176" t="s">
        <v>227</v>
      </c>
      <c r="B5" s="421" t="s">
        <v>259</v>
      </c>
      <c r="C5" s="423"/>
      <c r="D5" s="423"/>
      <c r="E5" s="423"/>
      <c r="F5" s="423"/>
      <c r="G5" s="423"/>
      <c r="H5" s="423"/>
      <c r="I5" s="423"/>
      <c r="J5" s="423"/>
      <c r="K5" s="422"/>
      <c r="L5" s="176" t="s">
        <v>229</v>
      </c>
      <c r="M5" s="421" t="s">
        <v>37</v>
      </c>
      <c r="N5" s="423"/>
      <c r="O5" s="423"/>
      <c r="P5" s="423"/>
      <c r="Q5" s="422"/>
    </row>
    <row r="6" spans="1:17" ht="15" x14ac:dyDescent="0.25">
      <c r="A6" s="199" t="s">
        <v>86</v>
      </c>
      <c r="B6" s="414"/>
      <c r="C6" s="414"/>
      <c r="D6" s="414"/>
      <c r="E6" s="414"/>
      <c r="F6" s="414"/>
      <c r="G6" s="414"/>
      <c r="H6" s="414"/>
      <c r="I6" s="414"/>
      <c r="J6" s="414"/>
      <c r="K6" s="414"/>
      <c r="L6" s="176" t="s">
        <v>230</v>
      </c>
      <c r="M6" s="420" t="s">
        <v>38</v>
      </c>
      <c r="N6" s="420"/>
      <c r="O6" s="420"/>
      <c r="P6" s="420"/>
      <c r="Q6" s="420"/>
    </row>
    <row r="7" spans="1:17" x14ac:dyDescent="0.2">
      <c r="A7" s="176" t="s">
        <v>14</v>
      </c>
      <c r="B7" s="176" t="s">
        <v>254</v>
      </c>
      <c r="C7" s="176" t="s">
        <v>15</v>
      </c>
      <c r="D7" s="176" t="s">
        <v>232</v>
      </c>
      <c r="E7" s="176" t="s">
        <v>90</v>
      </c>
      <c r="F7" s="176" t="s">
        <v>91</v>
      </c>
      <c r="G7" s="176" t="s">
        <v>92</v>
      </c>
      <c r="H7" s="176" t="s">
        <v>93</v>
      </c>
      <c r="I7" s="176" t="s">
        <v>94</v>
      </c>
      <c r="J7" s="176" t="s">
        <v>95</v>
      </c>
      <c r="K7" s="176" t="s">
        <v>96</v>
      </c>
      <c r="L7" s="176" t="s">
        <v>97</v>
      </c>
      <c r="M7" s="176" t="s">
        <v>98</v>
      </c>
      <c r="N7" s="176" t="s">
        <v>99</v>
      </c>
      <c r="O7" s="176" t="s">
        <v>100</v>
      </c>
      <c r="P7" s="176" t="s">
        <v>27</v>
      </c>
      <c r="Q7" s="176" t="s">
        <v>233</v>
      </c>
    </row>
    <row r="8" spans="1:17" ht="27" x14ac:dyDescent="0.35">
      <c r="A8" s="176">
        <v>2009</v>
      </c>
      <c r="B8" s="176">
        <v>1</v>
      </c>
      <c r="C8" s="176"/>
      <c r="D8" s="176"/>
      <c r="E8" s="176"/>
      <c r="F8" s="175"/>
      <c r="G8" s="176"/>
      <c r="H8" s="176"/>
      <c r="I8" s="311" t="s">
        <v>260</v>
      </c>
      <c r="J8" s="176"/>
      <c r="K8" s="176"/>
      <c r="L8" s="176"/>
      <c r="M8" s="176"/>
      <c r="N8" s="176"/>
      <c r="O8" s="311"/>
      <c r="P8" s="176"/>
      <c r="Q8" s="176"/>
    </row>
    <row r="9" spans="1:17" x14ac:dyDescent="0.2">
      <c r="A9" s="176"/>
      <c r="B9" s="175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</row>
    <row r="10" spans="1:17" x14ac:dyDescent="0.2">
      <c r="A10" s="176"/>
      <c r="B10" s="176"/>
      <c r="C10" s="176"/>
      <c r="D10" s="176"/>
      <c r="E10" s="176"/>
      <c r="F10" s="176"/>
      <c r="G10" s="176"/>
      <c r="H10" s="176"/>
      <c r="I10" s="312"/>
      <c r="J10" s="176"/>
      <c r="K10" s="176"/>
      <c r="L10" s="176"/>
      <c r="M10" s="176"/>
      <c r="N10" s="176"/>
      <c r="O10" s="176"/>
      <c r="P10" s="176"/>
      <c r="Q10" s="176"/>
    </row>
    <row r="11" spans="1:17" x14ac:dyDescent="0.2">
      <c r="A11" s="176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</row>
    <row r="12" spans="1:17" x14ac:dyDescent="0.2">
      <c r="A12" s="17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</row>
    <row r="13" spans="1:17" x14ac:dyDescent="0.2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</row>
    <row r="14" spans="1:17" x14ac:dyDescent="0.2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</row>
    <row r="15" spans="1:17" x14ac:dyDescent="0.2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 x14ac:dyDescent="0.2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 x14ac:dyDescent="0.2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 x14ac:dyDescent="0.2">
      <c r="A18" s="17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 x14ac:dyDescent="0.2">
      <c r="A19" s="176" t="s">
        <v>233</v>
      </c>
      <c r="B19" s="410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9"/>
    </row>
    <row r="20" spans="1:17" ht="15" x14ac:dyDescent="0.25">
      <c r="A20" s="176" t="s">
        <v>28</v>
      </c>
      <c r="B20" s="421" t="str">
        <f>B1</f>
        <v>CONTEXTO ELECTORAL</v>
      </c>
      <c r="C20" s="423"/>
      <c r="D20" s="423"/>
      <c r="E20" s="423"/>
      <c r="F20" s="423"/>
      <c r="G20" s="423"/>
      <c r="H20" s="423"/>
      <c r="I20" s="423"/>
      <c r="J20" s="423"/>
      <c r="K20" s="423"/>
      <c r="L20" s="423"/>
      <c r="M20" s="422"/>
      <c r="N20" s="176" t="s">
        <v>30</v>
      </c>
      <c r="O20" s="410"/>
      <c r="P20" s="408"/>
      <c r="Q20" s="409"/>
    </row>
    <row r="21" spans="1:17" x14ac:dyDescent="0.2">
      <c r="A21" s="175"/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</row>
    <row r="22" spans="1:17" x14ac:dyDescent="0.2">
      <c r="A22" s="175"/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</row>
    <row r="24" spans="1:17" x14ac:dyDescent="0.2">
      <c r="A24" s="321" t="s">
        <v>174</v>
      </c>
      <c r="C24" s="321">
        <v>3</v>
      </c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8316-5B53-47B8-9BD0-B0A9164C804F}">
  <sheetPr>
    <tabColor theme="5" tint="0.39997558519241921"/>
  </sheetPr>
  <dimension ref="A1:Q24"/>
  <sheetViews>
    <sheetView topLeftCell="A7" workbookViewId="0">
      <selection activeCell="G24" sqref="G24"/>
    </sheetView>
  </sheetViews>
  <sheetFormatPr baseColWidth="10" defaultRowHeight="12.75" x14ac:dyDescent="0.2"/>
  <cols>
    <col min="12" max="12" width="14.83203125" customWidth="1"/>
    <col min="14" max="14" width="13.83203125" customWidth="1"/>
  </cols>
  <sheetData>
    <row r="1" spans="1:17" ht="15" x14ac:dyDescent="0.25">
      <c r="A1" s="335" t="s">
        <v>222</v>
      </c>
      <c r="B1" s="425" t="s">
        <v>284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5" t="s">
        <v>285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15" x14ac:dyDescent="0.25">
      <c r="A4" s="335" t="s">
        <v>226</v>
      </c>
      <c r="B4" s="425" t="s">
        <v>286</v>
      </c>
      <c r="C4" s="425"/>
      <c r="D4" s="425"/>
      <c r="E4" s="425"/>
      <c r="F4" s="425"/>
      <c r="G4" s="425"/>
      <c r="H4" s="425"/>
      <c r="I4" s="425"/>
      <c r="J4" s="425"/>
      <c r="K4" s="425"/>
      <c r="L4" s="335" t="s">
        <v>80</v>
      </c>
      <c r="M4" s="425" t="s">
        <v>60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287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5" t="s">
        <v>38</v>
      </c>
      <c r="N6" s="425"/>
      <c r="O6" s="425"/>
      <c r="P6" s="425"/>
      <c r="Q6" s="425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2011</v>
      </c>
      <c r="B8" s="335"/>
      <c r="C8" s="335"/>
      <c r="D8" s="335"/>
      <c r="E8" s="335"/>
      <c r="F8" s="335"/>
      <c r="G8" s="336">
        <v>90</v>
      </c>
      <c r="I8" s="335"/>
      <c r="J8" s="335"/>
      <c r="K8" s="335"/>
      <c r="L8" s="335"/>
      <c r="M8" s="335"/>
      <c r="N8" s="335"/>
      <c r="O8" s="335"/>
      <c r="P8" s="335"/>
      <c r="Q8" s="335"/>
    </row>
    <row r="9" spans="1:17" ht="15" x14ac:dyDescent="0.25">
      <c r="A9" s="336">
        <v>2012</v>
      </c>
      <c r="B9" s="335"/>
      <c r="C9" s="335"/>
      <c r="D9" s="335"/>
      <c r="E9" s="336">
        <v>94</v>
      </c>
      <c r="F9" s="335"/>
      <c r="G9" s="335"/>
      <c r="H9" s="335"/>
      <c r="I9" s="336">
        <v>96</v>
      </c>
      <c r="J9" s="335"/>
      <c r="K9" s="335"/>
      <c r="L9" s="335"/>
      <c r="M9" s="336">
        <v>98</v>
      </c>
      <c r="N9" s="335"/>
      <c r="O9" s="336">
        <v>99</v>
      </c>
      <c r="P9" s="335"/>
      <c r="Q9" s="335"/>
    </row>
    <row r="10" spans="1:17" ht="15" x14ac:dyDescent="0.25">
      <c r="A10" s="336">
        <v>2013</v>
      </c>
      <c r="B10" s="335"/>
      <c r="C10" s="335"/>
      <c r="D10" s="335"/>
      <c r="E10" s="335"/>
      <c r="F10" s="335"/>
      <c r="G10" s="335"/>
      <c r="H10" s="335"/>
      <c r="I10" s="336">
        <v>102</v>
      </c>
      <c r="J10" s="335"/>
      <c r="K10" s="336">
        <v>103</v>
      </c>
      <c r="L10" s="335"/>
      <c r="M10" s="336">
        <v>104</v>
      </c>
      <c r="N10" s="335"/>
      <c r="O10" s="335"/>
      <c r="P10" s="335"/>
      <c r="Q10" s="335"/>
    </row>
    <row r="11" spans="1:17" ht="15" x14ac:dyDescent="0.25">
      <c r="A11" s="336">
        <v>2014</v>
      </c>
      <c r="B11" s="335"/>
      <c r="C11" s="335"/>
      <c r="D11" s="335"/>
      <c r="E11" s="335"/>
      <c r="F11" s="335"/>
      <c r="G11" s="336">
        <v>107</v>
      </c>
      <c r="H11" s="335"/>
      <c r="I11" s="335"/>
      <c r="J11" s="335"/>
      <c r="K11" s="335"/>
      <c r="L11" s="335"/>
      <c r="M11" s="335"/>
      <c r="N11" s="335"/>
      <c r="O11" s="336">
        <v>111</v>
      </c>
      <c r="P11" s="335"/>
      <c r="Q11" s="335"/>
    </row>
    <row r="12" spans="1:17" ht="15" x14ac:dyDescent="0.25">
      <c r="A12" s="336">
        <v>2015</v>
      </c>
      <c r="B12" s="335"/>
      <c r="C12" s="335"/>
      <c r="D12" s="335"/>
      <c r="E12" s="336">
        <v>102</v>
      </c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280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280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284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5" t="s">
        <v>288</v>
      </c>
      <c r="P20" s="425"/>
      <c r="Q20" s="425"/>
    </row>
    <row r="22" spans="1:17" x14ac:dyDescent="0.2">
      <c r="A22" s="20"/>
    </row>
    <row r="24" spans="1:17" x14ac:dyDescent="0.2">
      <c r="A24" s="321" t="s">
        <v>174</v>
      </c>
      <c r="D24" s="321">
        <v>11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D7E0-14EA-4700-A1A9-2103AB4B790A}">
  <sheetPr>
    <tabColor theme="6" tint="0.79998168889431442"/>
  </sheetPr>
  <dimension ref="A1:Q24"/>
  <sheetViews>
    <sheetView topLeftCell="A6" workbookViewId="0">
      <selection activeCell="F23" sqref="F23"/>
    </sheetView>
  </sheetViews>
  <sheetFormatPr baseColWidth="10" defaultRowHeight="12.75" x14ac:dyDescent="0.2"/>
  <cols>
    <col min="12" max="12" width="15" customWidth="1"/>
    <col min="14" max="14" width="13.83203125" customWidth="1"/>
  </cols>
  <sheetData>
    <row r="1" spans="1:17" ht="15" x14ac:dyDescent="0.25">
      <c r="A1" s="335" t="s">
        <v>222</v>
      </c>
      <c r="B1" s="425" t="s">
        <v>294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ht="15" x14ac:dyDescent="0.25">
      <c r="A4" s="335" t="s">
        <v>226</v>
      </c>
      <c r="B4" s="425" t="s">
        <v>295</v>
      </c>
      <c r="C4" s="425"/>
      <c r="D4" s="425"/>
      <c r="E4" s="425"/>
      <c r="F4" s="425"/>
      <c r="G4" s="425"/>
      <c r="H4" s="425"/>
      <c r="I4" s="425"/>
      <c r="J4" s="425"/>
      <c r="K4" s="425"/>
      <c r="L4" s="335" t="s">
        <v>80</v>
      </c>
      <c r="M4" s="425" t="s">
        <v>35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296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 t="s">
        <v>292</v>
      </c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2019</v>
      </c>
      <c r="B8" s="335"/>
      <c r="C8" s="335"/>
      <c r="D8" s="335"/>
      <c r="E8" s="335"/>
      <c r="F8" s="335"/>
      <c r="G8" s="335"/>
      <c r="H8" s="336">
        <v>288</v>
      </c>
      <c r="I8" s="335"/>
      <c r="J8" s="335"/>
      <c r="K8" s="335"/>
      <c r="L8" s="335"/>
      <c r="M8" s="335"/>
      <c r="N8" s="335"/>
      <c r="O8" s="335"/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294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5" t="s">
        <v>293</v>
      </c>
      <c r="P20" s="425"/>
      <c r="Q20" s="425"/>
    </row>
    <row r="22" spans="1:17" x14ac:dyDescent="0.2">
      <c r="A22" s="20"/>
    </row>
    <row r="24" spans="1:17" x14ac:dyDescent="0.2">
      <c r="A24" s="321" t="s">
        <v>174</v>
      </c>
      <c r="D24" s="321">
        <v>1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0418-4CCB-4A54-9F39-1CF3B683C21A}">
  <sheetPr>
    <tabColor theme="2" tint="-0.249977111117893"/>
  </sheetPr>
  <dimension ref="A1:Q23"/>
  <sheetViews>
    <sheetView topLeftCell="A6" workbookViewId="0">
      <selection activeCell="G22" sqref="G22"/>
    </sheetView>
  </sheetViews>
  <sheetFormatPr baseColWidth="10" defaultRowHeight="12.75" x14ac:dyDescent="0.2"/>
  <cols>
    <col min="12" max="12" width="14" customWidth="1"/>
    <col min="14" max="14" width="14.6640625" customWidth="1"/>
  </cols>
  <sheetData>
    <row r="1" spans="1:17" ht="15" x14ac:dyDescent="0.25">
      <c r="A1" s="335" t="s">
        <v>222</v>
      </c>
      <c r="B1" s="425" t="s">
        <v>297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5" t="s">
        <v>290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15" x14ac:dyDescent="0.25">
      <c r="A4" s="335" t="s">
        <v>226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335" t="s">
        <v>80</v>
      </c>
      <c r="M4" s="425" t="s">
        <v>35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291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5" t="s">
        <v>38</v>
      </c>
      <c r="N6" s="425"/>
      <c r="O6" s="425"/>
      <c r="P6" s="425"/>
      <c r="Q6" s="425"/>
    </row>
    <row r="7" spans="1:17" ht="30" x14ac:dyDescent="0.25">
      <c r="A7" s="335" t="s">
        <v>14</v>
      </c>
      <c r="B7" s="335" t="s">
        <v>292</v>
      </c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2010</v>
      </c>
      <c r="B8" s="335"/>
      <c r="C8" s="335"/>
      <c r="D8" s="336">
        <v>21</v>
      </c>
      <c r="E8" s="336">
        <v>22</v>
      </c>
      <c r="F8" s="335"/>
      <c r="G8" s="336">
        <v>23</v>
      </c>
      <c r="H8" s="336">
        <v>24</v>
      </c>
      <c r="I8" s="336">
        <v>25</v>
      </c>
      <c r="J8" s="336">
        <v>26</v>
      </c>
      <c r="K8" s="336">
        <v>27</v>
      </c>
      <c r="L8" s="336">
        <v>28</v>
      </c>
      <c r="M8" s="336">
        <v>29</v>
      </c>
      <c r="N8" s="335"/>
      <c r="O8" s="336">
        <v>30</v>
      </c>
      <c r="P8" s="335"/>
      <c r="Q8" s="335"/>
    </row>
    <row r="9" spans="1:17" ht="15" x14ac:dyDescent="0.25">
      <c r="A9" s="336">
        <v>2011</v>
      </c>
      <c r="B9" s="335"/>
      <c r="C9" s="335"/>
      <c r="D9" s="336">
        <v>31</v>
      </c>
      <c r="E9" s="336">
        <v>32</v>
      </c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297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5" t="s">
        <v>293</v>
      </c>
      <c r="P20" s="425"/>
      <c r="Q20" s="425"/>
    </row>
    <row r="21" spans="1:17" x14ac:dyDescent="0.2">
      <c r="A21" s="20"/>
    </row>
    <row r="23" spans="1:17" x14ac:dyDescent="0.2">
      <c r="A23" s="321" t="s">
        <v>174</v>
      </c>
      <c r="D23" s="321">
        <v>12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2A46-1D20-4487-9704-B9366E46402F}">
  <sheetPr>
    <tabColor theme="3" tint="0.39997558519241921"/>
  </sheetPr>
  <dimension ref="A1:R23"/>
  <sheetViews>
    <sheetView topLeftCell="A6" workbookViewId="0">
      <selection activeCell="F24" sqref="F24"/>
    </sheetView>
  </sheetViews>
  <sheetFormatPr baseColWidth="10" defaultRowHeight="12.75" x14ac:dyDescent="0.2"/>
  <cols>
    <col min="12" max="12" width="14.1640625" customWidth="1"/>
    <col min="14" max="14" width="16.83203125" customWidth="1"/>
    <col min="15" max="15" width="13.5" customWidth="1"/>
  </cols>
  <sheetData>
    <row r="1" spans="1:18" ht="15" x14ac:dyDescent="0.25">
      <c r="A1" s="335" t="s">
        <v>222</v>
      </c>
      <c r="B1" s="425" t="s">
        <v>289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  <c r="R1" s="337"/>
    </row>
    <row r="2" spans="1:18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  <c r="R2" s="337"/>
    </row>
    <row r="3" spans="1:18" ht="15" x14ac:dyDescent="0.25">
      <c r="A3" s="335" t="s">
        <v>225</v>
      </c>
      <c r="B3" s="425" t="s">
        <v>290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337"/>
    </row>
    <row r="4" spans="1:18" ht="15" x14ac:dyDescent="0.25">
      <c r="A4" s="335" t="s">
        <v>226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335" t="s">
        <v>80</v>
      </c>
      <c r="M4" s="425" t="s">
        <v>35</v>
      </c>
      <c r="N4" s="425"/>
      <c r="O4" s="425"/>
      <c r="P4" s="425"/>
      <c r="Q4" s="425"/>
      <c r="R4" s="337"/>
    </row>
    <row r="5" spans="1:18" ht="15" x14ac:dyDescent="0.25">
      <c r="A5" s="335" t="s">
        <v>227</v>
      </c>
      <c r="B5" s="425" t="s">
        <v>291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  <c r="R5" s="337"/>
    </row>
    <row r="6" spans="1:18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5" t="s">
        <v>38</v>
      </c>
      <c r="N6" s="425"/>
      <c r="O6" s="425"/>
      <c r="P6" s="425"/>
      <c r="Q6" s="425"/>
      <c r="R6" s="337"/>
    </row>
    <row r="7" spans="1:18" ht="15" x14ac:dyDescent="0.25">
      <c r="A7" s="335" t="s">
        <v>14</v>
      </c>
      <c r="B7" s="335" t="s">
        <v>292</v>
      </c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  <c r="R7" s="337"/>
    </row>
    <row r="8" spans="1:18" ht="15" x14ac:dyDescent="0.25">
      <c r="A8" s="336">
        <v>2007</v>
      </c>
      <c r="B8" s="335"/>
      <c r="C8" s="335"/>
      <c r="D8" s="335"/>
      <c r="E8" s="335"/>
      <c r="F8" s="335"/>
      <c r="G8" s="336">
        <v>4</v>
      </c>
      <c r="H8" s="336">
        <v>5</v>
      </c>
      <c r="I8" s="335"/>
      <c r="J8" s="335"/>
      <c r="K8" s="335"/>
      <c r="L8" s="335"/>
      <c r="M8" s="335"/>
      <c r="N8" s="335"/>
      <c r="O8" s="335"/>
      <c r="P8" s="335"/>
      <c r="Q8" s="335"/>
      <c r="R8" s="337"/>
    </row>
    <row r="9" spans="1:18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7"/>
    </row>
    <row r="10" spans="1:18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  <c r="R10" s="337"/>
    </row>
    <row r="11" spans="1:18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7"/>
    </row>
    <row r="12" spans="1:18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7"/>
    </row>
    <row r="13" spans="1:18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  <c r="R13" s="337"/>
    </row>
    <row r="14" spans="1:18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  <c r="R14" s="337"/>
    </row>
    <row r="15" spans="1:18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  <c r="R15" s="337"/>
    </row>
    <row r="16" spans="1:18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  <c r="R16" s="337"/>
    </row>
    <row r="17" spans="1:18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7"/>
    </row>
    <row r="18" spans="1:18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7"/>
    </row>
    <row r="19" spans="1:18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337"/>
    </row>
    <row r="20" spans="1:18" ht="15" x14ac:dyDescent="0.25">
      <c r="A20" s="335" t="s">
        <v>28</v>
      </c>
      <c r="B20" s="425" t="s">
        <v>289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5" t="s">
        <v>293</v>
      </c>
      <c r="P20" s="425"/>
      <c r="Q20" s="425"/>
      <c r="R20" s="337"/>
    </row>
    <row r="21" spans="1:18" ht="15" x14ac:dyDescent="0.25">
      <c r="A21" s="337"/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</row>
    <row r="23" spans="1:18" x14ac:dyDescent="0.2">
      <c r="A23" s="321" t="s">
        <v>174</v>
      </c>
      <c r="C23" s="321">
        <v>2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8BC1-16EC-4989-8511-B98064DDD40B}">
  <sheetPr>
    <tabColor theme="6"/>
  </sheetPr>
  <dimension ref="A1:S32"/>
  <sheetViews>
    <sheetView topLeftCell="A13" workbookViewId="0">
      <selection activeCell="E35" sqref="E35"/>
    </sheetView>
  </sheetViews>
  <sheetFormatPr baseColWidth="10" defaultRowHeight="12.75" x14ac:dyDescent="0.2"/>
  <cols>
    <col min="16" max="16" width="7.6640625" customWidth="1"/>
  </cols>
  <sheetData>
    <row r="1" spans="1:19" ht="13.5" thickBot="1" x14ac:dyDescent="0.25"/>
    <row r="2" spans="1:19" ht="16.5" thickTop="1" x14ac:dyDescent="0.2">
      <c r="A2" s="12" t="s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  <c r="M2" s="14"/>
      <c r="N2" s="14"/>
      <c r="O2" s="14"/>
      <c r="P2" s="14"/>
      <c r="Q2" s="14"/>
      <c r="R2" s="14"/>
      <c r="S2" s="15"/>
    </row>
    <row r="3" spans="1:19" ht="15" x14ac:dyDescent="0.2">
      <c r="A3" s="322" t="s">
        <v>28</v>
      </c>
      <c r="B3" s="330" t="s">
        <v>52</v>
      </c>
      <c r="N3" s="17" t="s">
        <v>5</v>
      </c>
      <c r="P3" s="321">
        <v>8</v>
      </c>
      <c r="R3" s="321" t="s">
        <v>31</v>
      </c>
      <c r="S3" s="18"/>
    </row>
    <row r="4" spans="1:19" ht="20.25" x14ac:dyDescent="0.2">
      <c r="A4" s="19"/>
      <c r="L4" s="20"/>
      <c r="M4" s="20"/>
      <c r="N4" s="21" t="s">
        <v>6</v>
      </c>
      <c r="O4" s="17" t="s">
        <v>7</v>
      </c>
      <c r="Q4" s="17" t="s">
        <v>33</v>
      </c>
      <c r="R4" s="17" t="s">
        <v>8</v>
      </c>
      <c r="S4" s="22"/>
    </row>
    <row r="5" spans="1:19" ht="14.25" x14ac:dyDescent="0.2">
      <c r="A5" s="322" t="s">
        <v>11</v>
      </c>
      <c r="C5" s="321" t="s">
        <v>53</v>
      </c>
      <c r="S5" s="18"/>
    </row>
    <row r="6" spans="1:19" ht="14.25" x14ac:dyDescent="0.2">
      <c r="A6" s="322" t="s">
        <v>1</v>
      </c>
      <c r="C6" s="321" t="s">
        <v>54</v>
      </c>
      <c r="M6" s="326" t="s">
        <v>12</v>
      </c>
      <c r="N6" s="20"/>
      <c r="O6" s="330" t="s">
        <v>35</v>
      </c>
      <c r="S6" s="18"/>
    </row>
    <row r="7" spans="1:19" ht="14.25" x14ac:dyDescent="0.2">
      <c r="A7" s="323" t="s">
        <v>3</v>
      </c>
      <c r="C7" s="321" t="s">
        <v>55</v>
      </c>
      <c r="M7" s="326" t="s">
        <v>2</v>
      </c>
      <c r="O7" s="330" t="s">
        <v>37</v>
      </c>
      <c r="S7" s="18"/>
    </row>
    <row r="8" spans="1:19" ht="14.25" x14ac:dyDescent="0.2">
      <c r="A8" s="323" t="s">
        <v>13</v>
      </c>
      <c r="M8" s="326" t="s">
        <v>4</v>
      </c>
      <c r="O8" s="321" t="s">
        <v>38</v>
      </c>
      <c r="S8" s="18"/>
    </row>
    <row r="9" spans="1:19" ht="15" x14ac:dyDescent="0.2">
      <c r="A9" s="25" t="s">
        <v>14</v>
      </c>
      <c r="B9" s="150" t="s">
        <v>14</v>
      </c>
      <c r="C9" s="1" t="s">
        <v>15</v>
      </c>
      <c r="D9" s="44" t="s">
        <v>16</v>
      </c>
      <c r="E9" s="91" t="s">
        <v>39</v>
      </c>
      <c r="F9" s="92" t="s">
        <v>17</v>
      </c>
      <c r="G9" s="94" t="s">
        <v>18</v>
      </c>
      <c r="H9" s="95" t="s">
        <v>19</v>
      </c>
      <c r="I9" s="96" t="s">
        <v>20</v>
      </c>
      <c r="J9" s="97" t="s">
        <v>21</v>
      </c>
      <c r="K9" s="98" t="s">
        <v>22</v>
      </c>
      <c r="L9" s="99" t="s">
        <v>23</v>
      </c>
      <c r="M9" s="93" t="s">
        <v>24</v>
      </c>
      <c r="N9" s="100" t="s">
        <v>25</v>
      </c>
      <c r="O9" s="385" t="s">
        <v>26</v>
      </c>
      <c r="P9" s="385"/>
      <c r="Q9" s="3" t="s">
        <v>27</v>
      </c>
      <c r="R9" s="4" t="s">
        <v>0</v>
      </c>
      <c r="S9" s="18"/>
    </row>
    <row r="10" spans="1:19" ht="15" x14ac:dyDescent="0.2">
      <c r="A10" s="149">
        <v>2003</v>
      </c>
      <c r="B10" s="381">
        <v>1</v>
      </c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>
        <v>9</v>
      </c>
      <c r="O10" s="403">
        <v>10</v>
      </c>
      <c r="P10" s="404"/>
      <c r="Q10" s="147"/>
      <c r="R10" s="148"/>
      <c r="S10" s="18"/>
    </row>
    <row r="11" spans="1:19" ht="14.25" x14ac:dyDescent="0.2">
      <c r="A11" s="29">
        <v>2004</v>
      </c>
      <c r="B11" s="114"/>
      <c r="C11" s="114"/>
      <c r="D11" s="114"/>
      <c r="E11" s="114"/>
      <c r="F11" s="114"/>
      <c r="G11" s="114"/>
      <c r="H11" s="114"/>
      <c r="I11" s="35"/>
      <c r="J11" s="35"/>
      <c r="K11" s="35"/>
      <c r="L11" s="36"/>
      <c r="M11" s="36"/>
      <c r="N11" s="36"/>
      <c r="O11" s="386"/>
      <c r="P11" s="386"/>
      <c r="Q11" s="115"/>
      <c r="R11" s="5"/>
      <c r="S11" s="18"/>
    </row>
    <row r="12" spans="1:19" ht="14.25" x14ac:dyDescent="0.2">
      <c r="A12" s="28">
        <v>2005</v>
      </c>
      <c r="B12" s="116"/>
      <c r="C12" s="116"/>
      <c r="D12" s="33"/>
      <c r="E12" s="34"/>
      <c r="F12" s="34"/>
      <c r="G12" s="30"/>
      <c r="H12" s="30"/>
      <c r="I12" s="31"/>
      <c r="J12" s="31"/>
      <c r="K12" s="31"/>
      <c r="L12" s="32"/>
      <c r="M12" s="32"/>
      <c r="N12" s="32"/>
      <c r="O12" s="387"/>
      <c r="P12" s="387"/>
      <c r="Q12" s="117"/>
      <c r="R12" s="6"/>
      <c r="S12" s="18"/>
    </row>
    <row r="13" spans="1:19" ht="14.25" x14ac:dyDescent="0.2">
      <c r="A13" s="27">
        <v>2006</v>
      </c>
      <c r="B13" s="37"/>
      <c r="C13" s="37"/>
      <c r="D13" s="38"/>
      <c r="E13" s="39"/>
      <c r="F13" s="39"/>
      <c r="G13" s="40"/>
      <c r="H13" s="40"/>
      <c r="I13" s="40"/>
      <c r="J13" s="40"/>
      <c r="K13" s="40"/>
      <c r="L13" s="40"/>
      <c r="M13" s="40"/>
      <c r="N13" s="40"/>
      <c r="O13" s="388"/>
      <c r="P13" s="388"/>
      <c r="Q13" s="40"/>
      <c r="R13" s="7"/>
      <c r="S13" s="18"/>
    </row>
    <row r="14" spans="1:19" ht="14.25" x14ac:dyDescent="0.2">
      <c r="A14" s="41">
        <v>2007</v>
      </c>
      <c r="B14" s="42"/>
      <c r="C14" s="42"/>
      <c r="D14" s="42"/>
      <c r="E14" s="42"/>
      <c r="F14" s="42"/>
      <c r="H14" s="42"/>
      <c r="I14" s="42"/>
      <c r="J14" s="42"/>
      <c r="K14" s="118"/>
      <c r="L14" s="118"/>
      <c r="M14" s="119"/>
      <c r="N14" s="119"/>
      <c r="O14" s="389"/>
      <c r="P14" s="389"/>
      <c r="Q14" s="119"/>
      <c r="R14" s="8"/>
      <c r="S14" s="18"/>
    </row>
    <row r="15" spans="1:19" ht="14.25" x14ac:dyDescent="0.2">
      <c r="A15" s="43">
        <v>2008</v>
      </c>
      <c r="B15" s="45"/>
      <c r="C15" s="45"/>
      <c r="D15" s="45"/>
      <c r="E15" s="45"/>
      <c r="F15" s="45"/>
      <c r="G15" s="45"/>
      <c r="H15" s="45"/>
      <c r="I15" s="45"/>
      <c r="J15" s="45"/>
      <c r="K15" s="46"/>
      <c r="L15" s="46"/>
      <c r="M15" s="47"/>
      <c r="N15" s="47"/>
      <c r="O15" s="384"/>
      <c r="P15" s="384"/>
      <c r="Q15" s="47"/>
      <c r="R15" s="58"/>
      <c r="S15" s="18"/>
    </row>
    <row r="16" spans="1:19" ht="14.25" x14ac:dyDescent="0.2">
      <c r="A16" s="48">
        <v>2009</v>
      </c>
      <c r="B16" s="49"/>
      <c r="C16" s="49"/>
      <c r="D16" s="50"/>
      <c r="E16" s="51"/>
      <c r="F16" s="52"/>
      <c r="G16" s="52"/>
      <c r="H16" s="52"/>
      <c r="I16" s="52"/>
      <c r="J16" s="52"/>
      <c r="K16" s="52"/>
      <c r="L16" s="52"/>
      <c r="M16" s="52"/>
      <c r="N16" s="52"/>
      <c r="O16" s="391"/>
      <c r="P16" s="391"/>
      <c r="Q16" s="120"/>
      <c r="R16" s="9"/>
      <c r="S16" s="18"/>
    </row>
    <row r="17" spans="1:19" ht="14.25" x14ac:dyDescent="0.2">
      <c r="A17" s="53">
        <v>2010</v>
      </c>
      <c r="B17" s="121"/>
      <c r="C17" s="121"/>
      <c r="D17" s="122"/>
      <c r="E17" s="123"/>
      <c r="F17" s="124"/>
      <c r="G17" s="124"/>
      <c r="H17" s="124"/>
      <c r="I17" s="124"/>
      <c r="J17" s="124"/>
      <c r="K17" s="124"/>
      <c r="L17" s="124"/>
      <c r="M17" s="124"/>
      <c r="N17" s="54"/>
      <c r="O17" s="392"/>
      <c r="P17" s="392"/>
      <c r="Q17" s="125"/>
      <c r="R17" s="10"/>
      <c r="S17" s="18"/>
    </row>
    <row r="18" spans="1:19" ht="14.25" x14ac:dyDescent="0.2">
      <c r="A18" s="55">
        <v>2011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56"/>
      <c r="O18" s="393"/>
      <c r="P18" s="393"/>
      <c r="Q18" s="56"/>
      <c r="R18" s="57"/>
      <c r="S18" s="18"/>
    </row>
    <row r="19" spans="1:19" ht="14.25" x14ac:dyDescent="0.2">
      <c r="A19" s="65">
        <v>2012</v>
      </c>
      <c r="B19" s="59"/>
      <c r="C19" s="60"/>
      <c r="D19" s="60"/>
      <c r="E19" s="60"/>
      <c r="F19" s="60"/>
      <c r="G19" s="60"/>
      <c r="H19" s="60"/>
      <c r="I19" s="60"/>
      <c r="J19" s="60"/>
      <c r="K19" s="61"/>
      <c r="L19" s="61"/>
      <c r="M19" s="62"/>
      <c r="N19" s="62"/>
      <c r="O19" s="394"/>
      <c r="P19" s="394"/>
      <c r="Q19" s="127"/>
      <c r="R19" s="63"/>
      <c r="S19" s="18"/>
    </row>
    <row r="20" spans="1:19" ht="14.25" x14ac:dyDescent="0.2">
      <c r="A20" s="64">
        <v>2013</v>
      </c>
      <c r="B20" s="66"/>
      <c r="C20" s="67"/>
      <c r="D20" s="67"/>
      <c r="E20" s="67"/>
      <c r="F20" s="67"/>
      <c r="G20" s="67"/>
      <c r="H20" s="67"/>
      <c r="I20" s="67"/>
      <c r="J20" s="68"/>
      <c r="K20" s="69"/>
      <c r="L20" s="70"/>
      <c r="M20" s="71"/>
      <c r="N20" s="71"/>
      <c r="O20" s="395"/>
      <c r="P20" s="395"/>
      <c r="Q20" s="128"/>
      <c r="R20" s="72"/>
      <c r="S20" s="18"/>
    </row>
    <row r="21" spans="1:19" ht="14.25" x14ac:dyDescent="0.2">
      <c r="A21" s="73">
        <v>2014</v>
      </c>
      <c r="B21" s="129"/>
      <c r="C21" s="129"/>
      <c r="D21" s="129"/>
      <c r="E21" s="129"/>
      <c r="F21" s="129"/>
      <c r="G21" s="129"/>
      <c r="H21" s="129"/>
      <c r="I21" s="129"/>
      <c r="J21" s="130"/>
      <c r="K21" s="130"/>
      <c r="L21" s="131"/>
      <c r="M21" s="131"/>
      <c r="N21" s="131"/>
      <c r="O21" s="396"/>
      <c r="P21" s="396"/>
      <c r="Q21" s="131"/>
      <c r="R21" s="74"/>
      <c r="S21" s="18"/>
    </row>
    <row r="22" spans="1:19" ht="14.25" x14ac:dyDescent="0.2">
      <c r="A22" s="75">
        <v>2015</v>
      </c>
      <c r="B22" s="132"/>
      <c r="C22" s="132"/>
      <c r="D22" s="132"/>
      <c r="E22" s="132"/>
      <c r="F22" s="132"/>
      <c r="G22" s="132"/>
      <c r="H22" s="132"/>
      <c r="I22" s="132"/>
      <c r="J22" s="133"/>
      <c r="K22" s="134"/>
      <c r="L22" s="135"/>
      <c r="M22" s="136"/>
      <c r="N22" s="136"/>
      <c r="O22" s="397"/>
      <c r="P22" s="397"/>
      <c r="Q22" s="137"/>
      <c r="R22" s="11"/>
      <c r="S22" s="18"/>
    </row>
    <row r="23" spans="1:19" ht="14.25" x14ac:dyDescent="0.2">
      <c r="A23" s="76">
        <v>2016</v>
      </c>
      <c r="B23" s="78"/>
      <c r="C23" s="78"/>
      <c r="D23" s="78"/>
      <c r="E23" s="78"/>
      <c r="F23" s="78"/>
      <c r="G23" s="78"/>
      <c r="H23" s="78"/>
      <c r="I23" s="78"/>
      <c r="J23" s="79"/>
      <c r="K23" s="80"/>
      <c r="L23" s="80"/>
      <c r="M23" s="81"/>
      <c r="N23" s="81"/>
      <c r="O23" s="398"/>
      <c r="P23" s="398"/>
      <c r="Q23" s="82"/>
      <c r="R23" s="77"/>
      <c r="S23" s="18"/>
    </row>
    <row r="24" spans="1:19" ht="14.25" x14ac:dyDescent="0.2">
      <c r="A24" s="85">
        <v>2017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399"/>
      <c r="P24" s="399"/>
      <c r="Q24" s="139"/>
      <c r="R24" s="84"/>
      <c r="S24" s="18"/>
    </row>
    <row r="25" spans="1:19" ht="14.25" x14ac:dyDescent="0.2">
      <c r="A25" s="86">
        <v>2018</v>
      </c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400"/>
      <c r="P25" s="400"/>
      <c r="Q25" s="140"/>
      <c r="R25" s="87"/>
      <c r="S25" s="18"/>
    </row>
    <row r="26" spans="1:19" ht="14.25" x14ac:dyDescent="0.2">
      <c r="A26" s="88">
        <v>2019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401"/>
      <c r="P26" s="402"/>
      <c r="Q26" s="83"/>
      <c r="R26" s="89"/>
      <c r="S26" s="18"/>
    </row>
    <row r="27" spans="1:19" ht="15.75" x14ac:dyDescent="0.2">
      <c r="A27" s="90">
        <v>2020</v>
      </c>
      <c r="B27" s="141"/>
      <c r="C27" s="141"/>
      <c r="D27" s="141"/>
      <c r="E27" s="141"/>
      <c r="F27" s="141"/>
      <c r="G27" s="141"/>
      <c r="H27" s="141"/>
      <c r="I27" s="141"/>
      <c r="J27" s="141"/>
      <c r="K27" s="142"/>
      <c r="L27" s="142"/>
      <c r="M27" s="142"/>
      <c r="N27" s="143"/>
      <c r="O27" s="390"/>
      <c r="P27" s="390"/>
      <c r="Q27" s="144"/>
      <c r="R27" s="112"/>
      <c r="S27" s="18"/>
    </row>
    <row r="28" spans="1:19" ht="15.75" x14ac:dyDescent="0.2">
      <c r="A28" s="101" t="s">
        <v>29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13"/>
      <c r="S28" s="18"/>
    </row>
    <row r="29" spans="1:19" ht="14.25" x14ac:dyDescent="0.2">
      <c r="A29" s="327" t="s">
        <v>28</v>
      </c>
      <c r="B29" s="331" t="s">
        <v>52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329" t="s">
        <v>30</v>
      </c>
      <c r="Q29" s="104"/>
      <c r="R29" s="106"/>
      <c r="S29" s="18"/>
    </row>
    <row r="30" spans="1:19" x14ac:dyDescent="0.2">
      <c r="A30" s="107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/>
      <c r="S30" s="18"/>
    </row>
    <row r="31" spans="1:19" ht="13.5" thickBot="1" x14ac:dyDescent="0.25">
      <c r="A31" s="380" t="s">
        <v>447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26"/>
    </row>
    <row r="32" spans="1:19" ht="13.5" thickTop="1" x14ac:dyDescent="0.2"/>
  </sheetData>
  <mergeCells count="19">
    <mergeCell ref="O27:P27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15:P15"/>
    <mergeCell ref="O10:P10"/>
    <mergeCell ref="O9:P9"/>
    <mergeCell ref="O11:P11"/>
    <mergeCell ref="O12:P12"/>
    <mergeCell ref="O13:P13"/>
    <mergeCell ref="O14:P1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4AA4-999C-473E-AA9C-DEF1244E2052}">
  <sheetPr>
    <tabColor theme="7" tint="0.39997558519241921"/>
  </sheetPr>
  <dimension ref="A1:Q24"/>
  <sheetViews>
    <sheetView topLeftCell="A7" workbookViewId="0">
      <selection activeCell="F28" sqref="F28"/>
    </sheetView>
  </sheetViews>
  <sheetFormatPr baseColWidth="10" defaultRowHeight="12.75" x14ac:dyDescent="0.2"/>
  <cols>
    <col min="12" max="12" width="14.5" customWidth="1"/>
    <col min="14" max="14" width="14.6640625" customWidth="1"/>
  </cols>
  <sheetData>
    <row r="1" spans="1:17" ht="15" x14ac:dyDescent="0.25">
      <c r="A1" s="335" t="s">
        <v>222</v>
      </c>
      <c r="B1" s="425" t="s">
        <v>298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ht="15" x14ac:dyDescent="0.25">
      <c r="A4" s="335" t="s">
        <v>226</v>
      </c>
      <c r="B4" s="425" t="s">
        <v>299</v>
      </c>
      <c r="C4" s="425"/>
      <c r="D4" s="425"/>
      <c r="E4" s="425"/>
      <c r="F4" s="425"/>
      <c r="G4" s="425"/>
      <c r="H4" s="425"/>
      <c r="I4" s="425"/>
      <c r="J4" s="425"/>
      <c r="K4" s="425"/>
      <c r="L4" s="335" t="s">
        <v>80</v>
      </c>
      <c r="M4" s="425" t="s">
        <v>60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300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5" t="s">
        <v>301</v>
      </c>
      <c r="N6" s="425"/>
      <c r="O6" s="425"/>
      <c r="P6" s="425"/>
      <c r="Q6" s="425"/>
    </row>
    <row r="7" spans="1:17" ht="30" x14ac:dyDescent="0.25">
      <c r="A7" s="335" t="s">
        <v>14</v>
      </c>
      <c r="B7" s="335" t="s">
        <v>292</v>
      </c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2003</v>
      </c>
      <c r="B8" s="335"/>
      <c r="C8" s="335"/>
      <c r="D8" s="335"/>
      <c r="E8" s="335"/>
      <c r="F8" s="335"/>
      <c r="G8" s="335"/>
      <c r="H8" s="335"/>
      <c r="I8" s="335"/>
      <c r="J8" s="335"/>
      <c r="K8" s="335"/>
      <c r="L8" s="335"/>
      <c r="M8" s="335"/>
      <c r="N8" s="338" t="s">
        <v>304</v>
      </c>
      <c r="O8" s="335"/>
      <c r="P8" s="335"/>
      <c r="Q8" s="335"/>
    </row>
    <row r="9" spans="1:17" ht="15" x14ac:dyDescent="0.25">
      <c r="A9" s="336">
        <v>2004</v>
      </c>
      <c r="B9" s="335"/>
      <c r="C9" s="335"/>
      <c r="D9" s="335"/>
      <c r="E9" s="335"/>
      <c r="F9" s="338" t="s">
        <v>302</v>
      </c>
      <c r="G9" s="335"/>
      <c r="H9" s="338" t="s">
        <v>303</v>
      </c>
      <c r="I9" s="335"/>
      <c r="J9" s="335"/>
      <c r="K9" s="335"/>
      <c r="L9" s="335"/>
      <c r="M9" s="335"/>
      <c r="N9" s="338" t="s">
        <v>304</v>
      </c>
      <c r="O9" s="335"/>
      <c r="P9" s="335"/>
      <c r="Q9" s="335"/>
    </row>
    <row r="10" spans="1:17" ht="15" x14ac:dyDescent="0.25">
      <c r="A10" s="336">
        <v>2005</v>
      </c>
      <c r="B10" s="335"/>
      <c r="C10" s="335"/>
      <c r="D10" s="335"/>
      <c r="E10" s="335"/>
      <c r="F10" s="338" t="s">
        <v>302</v>
      </c>
      <c r="G10" s="335"/>
      <c r="H10" s="338" t="s">
        <v>303</v>
      </c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6">
        <v>2007</v>
      </c>
      <c r="B11" s="335"/>
      <c r="C11" s="335"/>
      <c r="D11" s="335"/>
      <c r="E11" s="335"/>
      <c r="F11" s="335"/>
      <c r="G11" s="335"/>
      <c r="H11" s="335"/>
      <c r="I11" s="335"/>
      <c r="J11" s="338" t="s">
        <v>305</v>
      </c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298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5" t="s">
        <v>293</v>
      </c>
      <c r="P20" s="425"/>
      <c r="Q20" s="425"/>
    </row>
    <row r="22" spans="1:17" x14ac:dyDescent="0.2">
      <c r="A22" s="20"/>
    </row>
    <row r="24" spans="1:17" x14ac:dyDescent="0.2">
      <c r="A24" s="321" t="s">
        <v>174</v>
      </c>
      <c r="C24" s="321">
        <v>7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E4B0-C9C4-4BFC-AFC4-F11FB0A9CF3F}">
  <sheetPr>
    <tabColor theme="8"/>
  </sheetPr>
  <dimension ref="A1:Q20"/>
  <sheetViews>
    <sheetView workbookViewId="0">
      <selection activeCell="A20" sqref="A20"/>
    </sheetView>
  </sheetViews>
  <sheetFormatPr baseColWidth="10" defaultRowHeight="12.75" x14ac:dyDescent="0.2"/>
  <sheetData>
    <row r="1" spans="1:17" x14ac:dyDescent="0.2">
      <c r="A1" s="410" t="s">
        <v>72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9"/>
    </row>
    <row r="2" spans="1:17" ht="15" x14ac:dyDescent="0.25">
      <c r="A2" s="176" t="s">
        <v>73</v>
      </c>
      <c r="B2" s="427" t="s">
        <v>113</v>
      </c>
      <c r="C2" s="408"/>
      <c r="D2" s="408"/>
      <c r="E2" s="408"/>
      <c r="F2" s="408"/>
      <c r="G2" s="408"/>
      <c r="H2" s="408"/>
      <c r="I2" s="408"/>
      <c r="J2" s="408"/>
      <c r="K2" s="408"/>
      <c r="L2" s="414" t="s">
        <v>74</v>
      </c>
      <c r="M2" s="428"/>
      <c r="N2" s="428"/>
      <c r="O2" s="427" t="s">
        <v>31</v>
      </c>
      <c r="P2" s="408"/>
      <c r="Q2" s="409"/>
    </row>
    <row r="3" spans="1:17" x14ac:dyDescent="0.2">
      <c r="A3" s="410"/>
      <c r="B3" s="408"/>
      <c r="C3" s="408"/>
      <c r="D3" s="408"/>
      <c r="E3" s="408"/>
      <c r="F3" s="408"/>
      <c r="G3" s="408"/>
      <c r="H3" s="408"/>
      <c r="I3" s="408"/>
      <c r="J3" s="409"/>
      <c r="K3" s="176" t="s">
        <v>75</v>
      </c>
      <c r="L3" s="176" t="s">
        <v>7</v>
      </c>
      <c r="M3" s="176" t="s">
        <v>76</v>
      </c>
      <c r="N3" s="176" t="s">
        <v>8</v>
      </c>
      <c r="O3" s="410"/>
      <c r="P3" s="408"/>
      <c r="Q3" s="409"/>
    </row>
    <row r="4" spans="1:17" ht="15" x14ac:dyDescent="0.25">
      <c r="A4" s="176" t="s">
        <v>77</v>
      </c>
      <c r="B4" s="429" t="s">
        <v>114</v>
      </c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</row>
    <row r="5" spans="1:17" ht="15" x14ac:dyDescent="0.25">
      <c r="A5" s="176" t="s">
        <v>78</v>
      </c>
      <c r="B5" s="410"/>
      <c r="C5" s="408"/>
      <c r="D5" s="408"/>
      <c r="E5" s="408"/>
      <c r="F5" s="408"/>
      <c r="G5" s="408"/>
      <c r="H5" s="408"/>
      <c r="I5" s="408"/>
      <c r="J5" s="409"/>
      <c r="K5" s="176" t="s">
        <v>80</v>
      </c>
      <c r="L5" s="427" t="s">
        <v>35</v>
      </c>
      <c r="M5" s="408"/>
      <c r="N5" s="408"/>
      <c r="O5" s="408"/>
      <c r="P5" s="408"/>
      <c r="Q5" s="409"/>
    </row>
    <row r="6" spans="1:17" ht="15" x14ac:dyDescent="0.25">
      <c r="A6" s="176" t="s">
        <v>82</v>
      </c>
      <c r="B6" s="427" t="s">
        <v>115</v>
      </c>
      <c r="C6" s="408"/>
      <c r="D6" s="408"/>
      <c r="E6" s="408"/>
      <c r="F6" s="408"/>
      <c r="G6" s="408"/>
      <c r="H6" s="408"/>
      <c r="I6" s="408"/>
      <c r="J6" s="409"/>
      <c r="K6" s="176" t="s">
        <v>84</v>
      </c>
      <c r="L6" s="427" t="s">
        <v>105</v>
      </c>
      <c r="M6" s="408"/>
      <c r="N6" s="408"/>
      <c r="O6" s="408"/>
      <c r="P6" s="408"/>
      <c r="Q6" s="409"/>
    </row>
    <row r="7" spans="1:17" ht="15" x14ac:dyDescent="0.25">
      <c r="A7" s="176" t="s">
        <v>86</v>
      </c>
      <c r="B7" s="410"/>
      <c r="C7" s="408"/>
      <c r="D7" s="408"/>
      <c r="E7" s="408"/>
      <c r="F7" s="408"/>
      <c r="G7" s="408"/>
      <c r="H7" s="408"/>
      <c r="I7" s="408"/>
      <c r="J7" s="409"/>
      <c r="K7" s="176" t="s">
        <v>87</v>
      </c>
      <c r="L7" s="427" t="s">
        <v>38</v>
      </c>
      <c r="M7" s="408"/>
      <c r="N7" s="408"/>
      <c r="O7" s="408"/>
      <c r="P7" s="408"/>
      <c r="Q7" s="409"/>
    </row>
    <row r="8" spans="1:17" x14ac:dyDescent="0.2">
      <c r="A8" s="178" t="s">
        <v>14</v>
      </c>
      <c r="B8" s="178" t="s">
        <v>14</v>
      </c>
      <c r="C8" s="178" t="s">
        <v>15</v>
      </c>
      <c r="D8" s="178" t="s">
        <v>89</v>
      </c>
      <c r="E8" s="178" t="s">
        <v>90</v>
      </c>
      <c r="F8" s="178" t="s">
        <v>91</v>
      </c>
      <c r="G8" s="178" t="s">
        <v>92</v>
      </c>
      <c r="H8" s="178" t="s">
        <v>93</v>
      </c>
      <c r="I8" s="178" t="s">
        <v>94</v>
      </c>
      <c r="J8" s="178" t="s">
        <v>95</v>
      </c>
      <c r="K8" s="178" t="s">
        <v>96</v>
      </c>
      <c r="L8" s="178" t="s">
        <v>97</v>
      </c>
      <c r="M8" s="178" t="s">
        <v>98</v>
      </c>
      <c r="N8" s="178" t="s">
        <v>99</v>
      </c>
      <c r="O8" s="178" t="s">
        <v>100</v>
      </c>
      <c r="P8" s="178" t="s">
        <v>27</v>
      </c>
      <c r="Q8" s="178" t="s">
        <v>0</v>
      </c>
    </row>
    <row r="9" spans="1:17" x14ac:dyDescent="0.2">
      <c r="A9" s="213">
        <v>1998</v>
      </c>
      <c r="B9" s="237" t="s">
        <v>101</v>
      </c>
      <c r="C9" s="213">
        <v>2</v>
      </c>
      <c r="D9" s="243">
        <v>1</v>
      </c>
      <c r="E9" s="213"/>
      <c r="F9" s="213"/>
      <c r="G9" s="243">
        <v>4</v>
      </c>
      <c r="H9" s="213"/>
      <c r="I9" s="243">
        <v>6</v>
      </c>
      <c r="J9" s="243">
        <v>7</v>
      </c>
      <c r="K9" s="244">
        <v>8</v>
      </c>
      <c r="L9" s="245">
        <v>9</v>
      </c>
      <c r="M9" s="244">
        <v>10</v>
      </c>
      <c r="N9" s="244">
        <v>11</v>
      </c>
      <c r="O9" s="244">
        <v>12</v>
      </c>
      <c r="P9" s="213"/>
      <c r="Q9" s="213"/>
    </row>
    <row r="10" spans="1:17" x14ac:dyDescent="0.2">
      <c r="A10" s="213">
        <v>1999</v>
      </c>
      <c r="B10" s="237" t="s">
        <v>101</v>
      </c>
      <c r="C10" s="213">
        <v>3</v>
      </c>
      <c r="D10" s="246">
        <v>1</v>
      </c>
      <c r="E10" s="246">
        <v>2</v>
      </c>
      <c r="F10" s="246">
        <v>3</v>
      </c>
      <c r="G10" s="246">
        <v>4</v>
      </c>
      <c r="H10" s="246">
        <v>5</v>
      </c>
      <c r="I10" s="246">
        <v>6</v>
      </c>
      <c r="J10" s="247">
        <v>7</v>
      </c>
      <c r="K10" s="247">
        <v>8</v>
      </c>
      <c r="L10" s="247">
        <v>9</v>
      </c>
      <c r="M10" s="247">
        <v>10</v>
      </c>
      <c r="N10" s="247">
        <v>11</v>
      </c>
      <c r="O10" s="247">
        <v>12</v>
      </c>
      <c r="P10" s="213"/>
      <c r="Q10" s="213"/>
    </row>
    <row r="11" spans="1:17" x14ac:dyDescent="0.2">
      <c r="A11" s="213">
        <v>2000</v>
      </c>
      <c r="B11" s="237" t="s">
        <v>101</v>
      </c>
      <c r="C11" s="213">
        <v>4</v>
      </c>
      <c r="D11" s="248">
        <v>1</v>
      </c>
      <c r="E11" s="248">
        <v>2</v>
      </c>
      <c r="F11" s="248">
        <v>3</v>
      </c>
      <c r="G11" s="248">
        <v>4</v>
      </c>
      <c r="H11" s="248">
        <v>5</v>
      </c>
      <c r="I11" s="248">
        <v>6</v>
      </c>
      <c r="J11" s="214">
        <v>7</v>
      </c>
      <c r="K11" s="214">
        <v>8</v>
      </c>
      <c r="L11" s="214">
        <v>9</v>
      </c>
      <c r="M11" s="214">
        <v>10</v>
      </c>
      <c r="N11" s="214">
        <v>11</v>
      </c>
      <c r="O11" s="214">
        <v>12</v>
      </c>
      <c r="P11" s="213"/>
      <c r="Q11" s="213"/>
    </row>
    <row r="12" spans="1:17" x14ac:dyDescent="0.2">
      <c r="A12" s="213">
        <v>2001</v>
      </c>
      <c r="B12" s="237" t="s">
        <v>101</v>
      </c>
      <c r="C12" s="213">
        <v>5</v>
      </c>
      <c r="D12" s="249">
        <v>1</v>
      </c>
      <c r="E12" s="249">
        <v>2</v>
      </c>
      <c r="F12" s="249">
        <v>3</v>
      </c>
      <c r="G12" s="249">
        <v>4</v>
      </c>
      <c r="H12" s="249">
        <v>5</v>
      </c>
      <c r="I12" s="249">
        <v>6</v>
      </c>
      <c r="J12" s="250">
        <v>7</v>
      </c>
      <c r="K12" s="250">
        <v>8</v>
      </c>
      <c r="L12" s="250">
        <v>9</v>
      </c>
      <c r="M12" s="250">
        <v>10</v>
      </c>
      <c r="N12" s="250">
        <v>11</v>
      </c>
      <c r="O12" s="250">
        <v>12</v>
      </c>
      <c r="P12" s="213"/>
      <c r="Q12" s="213"/>
    </row>
    <row r="13" spans="1:17" x14ac:dyDescent="0.2">
      <c r="A13" s="213">
        <v>2002</v>
      </c>
      <c r="B13" s="237" t="s">
        <v>101</v>
      </c>
      <c r="C13" s="213">
        <v>6</v>
      </c>
      <c r="D13" s="251">
        <v>1</v>
      </c>
      <c r="E13" s="213"/>
      <c r="F13" s="251">
        <v>3</v>
      </c>
      <c r="G13" s="251">
        <v>4</v>
      </c>
      <c r="H13" s="251">
        <v>5</v>
      </c>
      <c r="I13" s="213"/>
      <c r="J13" s="251">
        <v>7</v>
      </c>
      <c r="K13" s="251">
        <v>8</v>
      </c>
      <c r="L13" s="252">
        <v>9</v>
      </c>
      <c r="M13" s="252">
        <v>10</v>
      </c>
      <c r="N13" s="252">
        <v>11</v>
      </c>
      <c r="O13" s="252">
        <v>12</v>
      </c>
      <c r="P13" s="213"/>
      <c r="Q13" s="213"/>
    </row>
    <row r="14" spans="1:17" x14ac:dyDescent="0.2">
      <c r="A14" s="213">
        <v>2003</v>
      </c>
      <c r="B14" s="237" t="s">
        <v>101</v>
      </c>
      <c r="C14" s="213">
        <v>7</v>
      </c>
      <c r="D14" s="252">
        <v>1</v>
      </c>
      <c r="E14" s="252">
        <v>2</v>
      </c>
      <c r="F14" s="213">
        <v>3</v>
      </c>
      <c r="G14" s="213">
        <v>4</v>
      </c>
      <c r="H14" s="213">
        <v>5</v>
      </c>
      <c r="I14" s="213"/>
      <c r="J14" s="213">
        <v>7</v>
      </c>
      <c r="K14" s="213">
        <v>8</v>
      </c>
      <c r="L14" s="213">
        <v>9</v>
      </c>
      <c r="M14" s="213">
        <v>10</v>
      </c>
      <c r="N14" s="213">
        <v>11</v>
      </c>
      <c r="O14" s="213">
        <v>12</v>
      </c>
      <c r="P14" s="213"/>
      <c r="Q14" s="213"/>
    </row>
    <row r="15" spans="1:17" x14ac:dyDescent="0.2">
      <c r="A15" s="213"/>
      <c r="B15" s="237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</row>
    <row r="16" spans="1:17" ht="15" x14ac:dyDescent="0.25">
      <c r="A16" s="213" t="s">
        <v>0</v>
      </c>
      <c r="B16" s="429" t="s">
        <v>116</v>
      </c>
      <c r="C16" s="430"/>
      <c r="D16" s="430"/>
      <c r="E16" s="430"/>
      <c r="F16" s="430"/>
      <c r="G16" s="430"/>
      <c r="H16" s="430"/>
      <c r="I16" s="430"/>
      <c r="J16" s="430"/>
      <c r="K16" s="430"/>
      <c r="L16" s="430"/>
      <c r="M16" s="430"/>
      <c r="N16" s="430"/>
      <c r="O16" s="430"/>
      <c r="P16" s="430"/>
      <c r="Q16" s="430"/>
    </row>
    <row r="17" spans="1:17" ht="15" x14ac:dyDescent="0.25">
      <c r="A17" s="216" t="s">
        <v>28</v>
      </c>
      <c r="B17" s="431" t="s">
        <v>113</v>
      </c>
      <c r="C17" s="432"/>
      <c r="D17" s="432"/>
      <c r="E17" s="432"/>
      <c r="F17" s="432"/>
      <c r="G17" s="432"/>
      <c r="H17" s="432"/>
      <c r="I17" s="432"/>
      <c r="J17" s="432"/>
      <c r="K17" s="432"/>
      <c r="L17" s="432"/>
      <c r="M17" s="432"/>
      <c r="N17" s="216" t="s">
        <v>30</v>
      </c>
      <c r="O17" s="431" t="s">
        <v>117</v>
      </c>
      <c r="P17" s="432"/>
      <c r="Q17" s="432"/>
    </row>
    <row r="18" spans="1:17" x14ac:dyDescent="0.2">
      <c r="A18" s="176" t="s">
        <v>101</v>
      </c>
      <c r="B18" s="253" t="s">
        <v>118</v>
      </c>
      <c r="C18" s="254" t="s">
        <v>119</v>
      </c>
      <c r="D18" s="255" t="s">
        <v>120</v>
      </c>
      <c r="E18" s="256" t="s">
        <v>121</v>
      </c>
      <c r="F18" s="257" t="s">
        <v>122</v>
      </c>
      <c r="G18" s="258" t="s">
        <v>123</v>
      </c>
      <c r="H18" s="204" t="s">
        <v>124</v>
      </c>
      <c r="I18" s="259" t="s">
        <v>125</v>
      </c>
      <c r="J18" s="206" t="s">
        <v>126</v>
      </c>
      <c r="K18" s="260" t="s">
        <v>127</v>
      </c>
      <c r="L18" s="176"/>
      <c r="M18" s="176"/>
      <c r="N18" s="176"/>
      <c r="O18" s="176"/>
      <c r="P18" s="176"/>
      <c r="Q18" s="176"/>
    </row>
    <row r="20" spans="1:17" x14ac:dyDescent="0.2">
      <c r="A20" s="321" t="s">
        <v>452</v>
      </c>
      <c r="C20" s="321">
        <v>66</v>
      </c>
    </row>
  </sheetData>
  <mergeCells count="16">
    <mergeCell ref="B16:Q16"/>
    <mergeCell ref="B17:M17"/>
    <mergeCell ref="O17:Q17"/>
    <mergeCell ref="B4:Q4"/>
    <mergeCell ref="B5:J5"/>
    <mergeCell ref="L5:Q5"/>
    <mergeCell ref="B6:J6"/>
    <mergeCell ref="L6:Q6"/>
    <mergeCell ref="B7:J7"/>
    <mergeCell ref="L7:Q7"/>
    <mergeCell ref="A1:Q1"/>
    <mergeCell ref="B2:K2"/>
    <mergeCell ref="L2:N2"/>
    <mergeCell ref="O2:Q2"/>
    <mergeCell ref="A3:J3"/>
    <mergeCell ref="O3:Q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1E61-AB0A-48EF-A6F6-6C14623D16A6}">
  <sheetPr>
    <tabColor rgb="FF002060"/>
  </sheetPr>
  <dimension ref="A1:Z35"/>
  <sheetViews>
    <sheetView workbookViewId="0">
      <selection activeCell="I25" sqref="I25"/>
    </sheetView>
  </sheetViews>
  <sheetFormatPr baseColWidth="10" defaultRowHeight="12.75" x14ac:dyDescent="0.2"/>
  <cols>
    <col min="17" max="17" width="13.33203125" customWidth="1"/>
  </cols>
  <sheetData>
    <row r="1" spans="1:26" x14ac:dyDescent="0.2">
      <c r="A1" s="410" t="s">
        <v>72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9"/>
    </row>
    <row r="2" spans="1:26" ht="15" x14ac:dyDescent="0.25">
      <c r="A2" s="176" t="s">
        <v>73</v>
      </c>
      <c r="B2" s="410" t="s">
        <v>156</v>
      </c>
      <c r="C2" s="408"/>
      <c r="D2" s="408"/>
      <c r="E2" s="408"/>
      <c r="F2" s="408"/>
      <c r="G2" s="408"/>
      <c r="H2" s="408"/>
      <c r="I2" s="408"/>
      <c r="J2" s="408"/>
      <c r="K2" s="408"/>
      <c r="L2" s="174"/>
      <c r="M2" s="177" t="s">
        <v>74</v>
      </c>
      <c r="N2" s="177"/>
      <c r="O2" s="421" t="s">
        <v>31</v>
      </c>
      <c r="P2" s="423"/>
      <c r="Q2" s="422"/>
    </row>
    <row r="3" spans="1:26" x14ac:dyDescent="0.2">
      <c r="A3" s="410"/>
      <c r="B3" s="408"/>
      <c r="C3" s="408"/>
      <c r="D3" s="408"/>
      <c r="E3" s="408"/>
      <c r="F3" s="408"/>
      <c r="G3" s="408"/>
      <c r="H3" s="408"/>
      <c r="I3" s="408"/>
      <c r="J3" s="409"/>
      <c r="K3" s="176" t="s">
        <v>75</v>
      </c>
      <c r="L3" s="176" t="s">
        <v>7</v>
      </c>
      <c r="M3" s="176" t="s">
        <v>76</v>
      </c>
      <c r="N3" s="176" t="s">
        <v>8</v>
      </c>
      <c r="O3" s="410"/>
      <c r="P3" s="408"/>
      <c r="Q3" s="409"/>
    </row>
    <row r="4" spans="1:26" ht="15" x14ac:dyDescent="0.25">
      <c r="A4" s="176" t="s">
        <v>77</v>
      </c>
      <c r="B4" s="421" t="s">
        <v>263</v>
      </c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2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5" x14ac:dyDescent="0.25">
      <c r="A5" s="176" t="s">
        <v>78</v>
      </c>
      <c r="B5" s="410"/>
      <c r="C5" s="408"/>
      <c r="D5" s="408"/>
      <c r="E5" s="408"/>
      <c r="F5" s="408"/>
      <c r="G5" s="408"/>
      <c r="H5" s="408"/>
      <c r="I5" s="408"/>
      <c r="J5" s="409"/>
      <c r="K5" s="176" t="s">
        <v>80</v>
      </c>
      <c r="L5" s="421" t="s">
        <v>157</v>
      </c>
      <c r="M5" s="423"/>
      <c r="N5" s="423"/>
      <c r="O5" s="423"/>
      <c r="P5" s="423"/>
      <c r="Q5" s="422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5" x14ac:dyDescent="0.25">
      <c r="A6" s="176" t="s">
        <v>82</v>
      </c>
      <c r="B6" s="421" t="s">
        <v>158</v>
      </c>
      <c r="C6" s="423"/>
      <c r="D6" s="423"/>
      <c r="E6" s="423"/>
      <c r="F6" s="423"/>
      <c r="G6" s="423"/>
      <c r="H6" s="423"/>
      <c r="I6" s="423"/>
      <c r="J6" s="422"/>
      <c r="K6" s="176" t="s">
        <v>84</v>
      </c>
      <c r="L6" s="421" t="s">
        <v>105</v>
      </c>
      <c r="M6" s="423"/>
      <c r="N6" s="423"/>
      <c r="O6" s="423"/>
      <c r="P6" s="423"/>
      <c r="Q6" s="422"/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5" x14ac:dyDescent="0.25">
      <c r="A7" s="176" t="s">
        <v>86</v>
      </c>
      <c r="B7" s="410"/>
      <c r="C7" s="408"/>
      <c r="D7" s="408"/>
      <c r="E7" s="408"/>
      <c r="F7" s="408"/>
      <c r="G7" s="408"/>
      <c r="H7" s="408"/>
      <c r="I7" s="408"/>
      <c r="J7" s="409"/>
      <c r="K7" s="176" t="s">
        <v>87</v>
      </c>
      <c r="L7" s="421" t="s">
        <v>88</v>
      </c>
      <c r="M7" s="423"/>
      <c r="N7" s="423"/>
      <c r="O7" s="423"/>
      <c r="P7" s="423"/>
      <c r="Q7" s="422"/>
      <c r="R7" s="175"/>
      <c r="S7" s="175"/>
      <c r="T7" s="175"/>
      <c r="U7" s="175"/>
      <c r="V7" s="175"/>
      <c r="W7" s="175"/>
      <c r="X7" s="175"/>
      <c r="Y7" s="175"/>
      <c r="Z7" s="175"/>
    </row>
    <row r="8" spans="1:26" x14ac:dyDescent="0.2">
      <c r="A8" s="178" t="s">
        <v>14</v>
      </c>
      <c r="B8" s="178" t="s">
        <v>159</v>
      </c>
      <c r="C8" s="178" t="s">
        <v>15</v>
      </c>
      <c r="D8" s="178" t="s">
        <v>89</v>
      </c>
      <c r="E8" s="178" t="s">
        <v>90</v>
      </c>
      <c r="F8" s="178" t="s">
        <v>91</v>
      </c>
      <c r="G8" s="178" t="s">
        <v>92</v>
      </c>
      <c r="H8" s="178" t="s">
        <v>93</v>
      </c>
      <c r="I8" s="178" t="s">
        <v>94</v>
      </c>
      <c r="J8" s="178" t="s">
        <v>95</v>
      </c>
      <c r="K8" s="178" t="s">
        <v>96</v>
      </c>
      <c r="L8" s="178" t="s">
        <v>97</v>
      </c>
      <c r="M8" s="178" t="s">
        <v>98</v>
      </c>
      <c r="N8" s="178" t="s">
        <v>99</v>
      </c>
      <c r="O8" s="178" t="s">
        <v>100</v>
      </c>
      <c r="P8" s="178" t="s">
        <v>27</v>
      </c>
      <c r="Q8" s="177" t="s">
        <v>0</v>
      </c>
      <c r="R8" s="175"/>
      <c r="S8" s="175"/>
      <c r="T8" s="175"/>
      <c r="U8" s="175"/>
      <c r="V8" s="175"/>
      <c r="W8" s="175"/>
      <c r="X8" s="175"/>
      <c r="Y8" s="175"/>
      <c r="Z8" s="175"/>
    </row>
    <row r="9" spans="1:26" ht="28.5" x14ac:dyDescent="0.45">
      <c r="A9" s="176">
        <v>2002</v>
      </c>
      <c r="B9" s="176">
        <v>1</v>
      </c>
      <c r="C9" s="176"/>
      <c r="D9" s="176"/>
      <c r="E9" s="176"/>
      <c r="F9" s="176"/>
      <c r="G9" s="176"/>
      <c r="H9" s="176"/>
      <c r="I9" s="176"/>
      <c r="J9" s="176"/>
      <c r="K9" s="176"/>
      <c r="L9" s="281"/>
      <c r="M9" s="281"/>
      <c r="N9" s="281"/>
      <c r="O9" s="282" t="s">
        <v>160</v>
      </c>
      <c r="P9" s="176"/>
      <c r="Q9" s="176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28.5" x14ac:dyDescent="0.45">
      <c r="A10" s="175">
        <v>2003</v>
      </c>
      <c r="B10" s="176"/>
      <c r="C10" s="176"/>
      <c r="D10" s="176"/>
      <c r="E10" s="176"/>
      <c r="F10" s="275"/>
      <c r="G10" s="275"/>
      <c r="H10" s="276" t="s">
        <v>161</v>
      </c>
      <c r="I10" s="219"/>
      <c r="J10" s="191"/>
      <c r="K10" s="283" t="s">
        <v>162</v>
      </c>
      <c r="L10" s="284"/>
      <c r="M10" s="285"/>
      <c r="N10" s="285"/>
      <c r="O10" s="286" t="s">
        <v>163</v>
      </c>
      <c r="P10" s="176"/>
      <c r="Q10" s="287" t="s">
        <v>264</v>
      </c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28.5" x14ac:dyDescent="0.45">
      <c r="A11" s="176">
        <v>2005</v>
      </c>
      <c r="B11" s="176"/>
      <c r="C11" s="176"/>
      <c r="D11" s="288"/>
      <c r="E11" s="288"/>
      <c r="F11" s="288"/>
      <c r="G11" s="289" t="s">
        <v>164</v>
      </c>
      <c r="H11" s="290"/>
      <c r="I11" s="176"/>
      <c r="J11" s="176"/>
      <c r="K11" s="176"/>
      <c r="L11" s="291"/>
      <c r="M11" s="292"/>
      <c r="N11" s="292"/>
      <c r="O11" s="293" t="s">
        <v>165</v>
      </c>
      <c r="P11" s="176"/>
      <c r="Q11" s="176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28.5" x14ac:dyDescent="0.45">
      <c r="A12" s="176">
        <v>2006</v>
      </c>
      <c r="B12" s="176">
        <v>2</v>
      </c>
      <c r="C12" s="176"/>
      <c r="D12" s="176"/>
      <c r="E12" s="176"/>
      <c r="F12" s="176"/>
      <c r="G12" s="190"/>
      <c r="H12" s="190"/>
      <c r="I12" s="190"/>
      <c r="J12" s="294" t="s">
        <v>166</v>
      </c>
      <c r="K12" s="294" t="s">
        <v>167</v>
      </c>
      <c r="L12" s="295"/>
      <c r="M12" s="295"/>
      <c r="N12" s="295"/>
      <c r="O12" s="296" t="s">
        <v>168</v>
      </c>
      <c r="P12" s="176"/>
      <c r="Q12" s="176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23.25" x14ac:dyDescent="0.35">
      <c r="A13" s="176">
        <v>2007</v>
      </c>
      <c r="B13" s="176"/>
      <c r="C13" s="176"/>
      <c r="D13" s="176"/>
      <c r="E13" s="176"/>
      <c r="F13" s="176"/>
      <c r="G13" s="176"/>
      <c r="H13" s="297"/>
      <c r="I13" s="297"/>
      <c r="J13" s="297"/>
      <c r="K13" s="298" t="s">
        <v>169</v>
      </c>
      <c r="L13" s="299"/>
      <c r="M13" s="299"/>
      <c r="N13" s="299"/>
      <c r="O13" s="300" t="s">
        <v>170</v>
      </c>
      <c r="P13" s="176"/>
      <c r="Q13" s="176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23.25" x14ac:dyDescent="0.35">
      <c r="A14" s="176">
        <v>2008</v>
      </c>
      <c r="B14" s="176"/>
      <c r="C14" s="176"/>
      <c r="D14" s="176"/>
      <c r="E14" s="176"/>
      <c r="F14" s="176"/>
      <c r="G14" s="176"/>
      <c r="H14" s="301"/>
      <c r="I14" s="301"/>
      <c r="J14" s="301"/>
      <c r="K14" s="302" t="s">
        <v>171</v>
      </c>
      <c r="L14" s="303"/>
      <c r="M14" s="303"/>
      <c r="N14" s="303"/>
      <c r="O14" s="304" t="s">
        <v>172</v>
      </c>
      <c r="P14" s="176"/>
      <c r="Q14" s="176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23.25" x14ac:dyDescent="0.35">
      <c r="A15" s="176">
        <v>2009</v>
      </c>
      <c r="B15" s="176">
        <v>3</v>
      </c>
      <c r="C15" s="176"/>
      <c r="D15" s="176"/>
      <c r="E15" s="176"/>
      <c r="F15" s="176"/>
      <c r="G15" s="176"/>
      <c r="H15" s="305"/>
      <c r="I15" s="305"/>
      <c r="J15" s="305"/>
      <c r="K15" s="306" t="s">
        <v>167</v>
      </c>
      <c r="L15" s="176"/>
      <c r="M15" s="176"/>
      <c r="N15" s="176"/>
      <c r="O15" s="176"/>
      <c r="P15" s="176"/>
      <c r="Q15" s="176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x14ac:dyDescent="0.2">
      <c r="A16" s="176" t="s">
        <v>0</v>
      </c>
      <c r="B16" s="414"/>
      <c r="C16" s="414"/>
      <c r="D16" s="414"/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5" x14ac:dyDescent="0.25">
      <c r="A17" s="176" t="s">
        <v>28</v>
      </c>
      <c r="B17" s="420" t="str">
        <f>B2</f>
        <v xml:space="preserve">EDUCARE </v>
      </c>
      <c r="C17" s="420"/>
      <c r="D17" s="420"/>
      <c r="E17" s="420"/>
      <c r="F17" s="420"/>
      <c r="G17" s="420"/>
      <c r="H17" s="420"/>
      <c r="I17" s="420"/>
      <c r="J17" s="420"/>
      <c r="K17" s="420"/>
      <c r="L17" s="420"/>
      <c r="M17" s="420"/>
      <c r="N17" s="176" t="s">
        <v>30</v>
      </c>
      <c r="O17" s="420" t="s">
        <v>173</v>
      </c>
      <c r="P17" s="420"/>
      <c r="Q17" s="420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x14ac:dyDescent="0.2">
      <c r="A18" s="175"/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5" x14ac:dyDescent="0.25">
      <c r="A19" s="279" t="s">
        <v>174</v>
      </c>
      <c r="B19" s="307"/>
      <c r="C19" s="383">
        <f>27+15</f>
        <v>42</v>
      </c>
      <c r="D19" s="175"/>
      <c r="E19" s="308"/>
      <c r="F19" s="307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5" x14ac:dyDescent="0.25">
      <c r="A20" s="307"/>
      <c r="B20" s="307"/>
      <c r="C20" s="307"/>
      <c r="D20" s="307"/>
      <c r="E20" s="307"/>
      <c r="F20" s="307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x14ac:dyDescent="0.2">
      <c r="A21" s="175"/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x14ac:dyDescent="0.2">
      <c r="A22" s="175"/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x14ac:dyDescent="0.2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x14ac:dyDescent="0.2">
      <c r="A25" s="175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x14ac:dyDescent="0.2">
      <c r="A26" s="175"/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x14ac:dyDescent="0.2">
      <c r="A27" s="175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x14ac:dyDescent="0.2">
      <c r="A28" s="175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x14ac:dyDescent="0.2">
      <c r="A29" s="175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x14ac:dyDescent="0.2">
      <c r="A30" s="175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x14ac:dyDescent="0.2">
      <c r="A31" s="175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x14ac:dyDescent="0.2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x14ac:dyDescent="0.2">
      <c r="A34" s="175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x14ac:dyDescent="0.2">
      <c r="A35" s="175"/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</sheetData>
  <mergeCells count="15">
    <mergeCell ref="B16:Q16"/>
    <mergeCell ref="B17:M17"/>
    <mergeCell ref="O17:Q17"/>
    <mergeCell ref="B5:J5"/>
    <mergeCell ref="L5:Q5"/>
    <mergeCell ref="B6:J6"/>
    <mergeCell ref="L6:Q6"/>
    <mergeCell ref="B7:J7"/>
    <mergeCell ref="L7:Q7"/>
    <mergeCell ref="B4:Q4"/>
    <mergeCell ref="A1:Q1"/>
    <mergeCell ref="B2:K2"/>
    <mergeCell ref="O2:Q2"/>
    <mergeCell ref="A3:J3"/>
    <mergeCell ref="O3:Q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5704-F344-4B64-8643-1BCFB8ECF1B0}">
  <sheetPr>
    <tabColor theme="5" tint="-0.249977111117893"/>
  </sheetPr>
  <dimension ref="A1:Q18"/>
  <sheetViews>
    <sheetView topLeftCell="D1" workbookViewId="0">
      <selection activeCell="I23" sqref="I23"/>
    </sheetView>
  </sheetViews>
  <sheetFormatPr baseColWidth="10" defaultRowHeight="12.75" x14ac:dyDescent="0.2"/>
  <sheetData>
    <row r="1" spans="1:17" x14ac:dyDescent="0.2">
      <c r="A1" s="433" t="s">
        <v>72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5"/>
    </row>
    <row r="2" spans="1:17" x14ac:dyDescent="0.2">
      <c r="A2" s="213" t="s">
        <v>73</v>
      </c>
      <c r="B2" s="436" t="s">
        <v>134</v>
      </c>
      <c r="C2" s="434"/>
      <c r="D2" s="434"/>
      <c r="E2" s="434"/>
      <c r="F2" s="434"/>
      <c r="G2" s="434"/>
      <c r="H2" s="434"/>
      <c r="I2" s="434"/>
      <c r="J2" s="434"/>
      <c r="K2" s="434"/>
      <c r="L2" s="430" t="s">
        <v>74</v>
      </c>
      <c r="M2" s="428"/>
      <c r="N2" s="428"/>
      <c r="O2" s="436" t="s">
        <v>31</v>
      </c>
      <c r="P2" s="434"/>
      <c r="Q2" s="435"/>
    </row>
    <row r="3" spans="1:17" x14ac:dyDescent="0.2">
      <c r="A3" s="433"/>
      <c r="B3" s="434"/>
      <c r="C3" s="434"/>
      <c r="D3" s="434"/>
      <c r="E3" s="434"/>
      <c r="F3" s="434"/>
      <c r="G3" s="434"/>
      <c r="H3" s="434"/>
      <c r="I3" s="434"/>
      <c r="J3" s="435"/>
      <c r="K3" s="213" t="s">
        <v>75</v>
      </c>
      <c r="L3" s="213" t="s">
        <v>7</v>
      </c>
      <c r="M3" s="213" t="s">
        <v>76</v>
      </c>
      <c r="N3" s="213" t="s">
        <v>8</v>
      </c>
      <c r="O3" s="433"/>
      <c r="P3" s="434"/>
      <c r="Q3" s="435"/>
    </row>
    <row r="4" spans="1:17" x14ac:dyDescent="0.2">
      <c r="A4" s="213" t="s">
        <v>77</v>
      </c>
      <c r="B4" s="430" t="s">
        <v>135</v>
      </c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</row>
    <row r="5" spans="1:17" x14ac:dyDescent="0.2">
      <c r="A5" s="213" t="s">
        <v>78</v>
      </c>
      <c r="B5" s="436" t="s">
        <v>136</v>
      </c>
      <c r="C5" s="434"/>
      <c r="D5" s="434"/>
      <c r="E5" s="434"/>
      <c r="F5" s="434"/>
      <c r="G5" s="434"/>
      <c r="H5" s="434"/>
      <c r="I5" s="434"/>
      <c r="J5" s="435"/>
      <c r="K5" s="213" t="s">
        <v>80</v>
      </c>
      <c r="L5" s="436" t="s">
        <v>35</v>
      </c>
      <c r="M5" s="434"/>
      <c r="N5" s="434"/>
      <c r="O5" s="434"/>
      <c r="P5" s="434"/>
      <c r="Q5" s="435"/>
    </row>
    <row r="6" spans="1:17" x14ac:dyDescent="0.2">
      <c r="A6" s="213" t="s">
        <v>82</v>
      </c>
      <c r="B6" s="433"/>
      <c r="C6" s="434"/>
      <c r="D6" s="434"/>
      <c r="E6" s="434"/>
      <c r="F6" s="434"/>
      <c r="G6" s="434"/>
      <c r="H6" s="434"/>
      <c r="I6" s="434"/>
      <c r="J6" s="435"/>
      <c r="K6" s="213" t="s">
        <v>84</v>
      </c>
      <c r="L6" s="436" t="s">
        <v>105</v>
      </c>
      <c r="M6" s="434"/>
      <c r="N6" s="434"/>
      <c r="O6" s="434"/>
      <c r="P6" s="434"/>
      <c r="Q6" s="435"/>
    </row>
    <row r="7" spans="1:17" x14ac:dyDescent="0.2">
      <c r="A7" s="213" t="s">
        <v>86</v>
      </c>
      <c r="B7" s="433"/>
      <c r="C7" s="434"/>
      <c r="D7" s="434"/>
      <c r="E7" s="434"/>
      <c r="F7" s="434"/>
      <c r="G7" s="434"/>
      <c r="H7" s="434"/>
      <c r="I7" s="434"/>
      <c r="J7" s="435"/>
      <c r="K7" s="213" t="s">
        <v>87</v>
      </c>
      <c r="L7" s="433"/>
      <c r="M7" s="434"/>
      <c r="N7" s="434"/>
      <c r="O7" s="434"/>
      <c r="P7" s="434"/>
      <c r="Q7" s="435"/>
    </row>
    <row r="8" spans="1:17" x14ac:dyDescent="0.2">
      <c r="A8" s="261" t="s">
        <v>14</v>
      </c>
      <c r="B8" s="261" t="s">
        <v>14</v>
      </c>
      <c r="C8" s="261" t="s">
        <v>15</v>
      </c>
      <c r="D8" s="261" t="s">
        <v>89</v>
      </c>
      <c r="E8" s="261" t="s">
        <v>90</v>
      </c>
      <c r="F8" s="261" t="s">
        <v>91</v>
      </c>
      <c r="G8" s="261" t="s">
        <v>92</v>
      </c>
      <c r="H8" s="261" t="s">
        <v>93</v>
      </c>
      <c r="I8" s="261" t="s">
        <v>94</v>
      </c>
      <c r="J8" s="261" t="s">
        <v>95</v>
      </c>
      <c r="K8" s="261" t="s">
        <v>96</v>
      </c>
      <c r="L8" s="261" t="s">
        <v>97</v>
      </c>
      <c r="M8" s="261" t="s">
        <v>98</v>
      </c>
      <c r="N8" s="261" t="s">
        <v>99</v>
      </c>
      <c r="O8" s="261" t="s">
        <v>100</v>
      </c>
      <c r="P8" s="261" t="s">
        <v>27</v>
      </c>
      <c r="Q8" s="261" t="s">
        <v>0</v>
      </c>
    </row>
    <row r="9" spans="1:17" ht="15" x14ac:dyDescent="0.25">
      <c r="A9" s="213">
        <v>2014</v>
      </c>
      <c r="B9" s="237"/>
      <c r="C9" s="247">
        <v>22</v>
      </c>
      <c r="D9" s="213"/>
      <c r="E9" s="213"/>
      <c r="F9" s="213"/>
      <c r="G9" s="213"/>
      <c r="H9" s="213"/>
      <c r="I9" s="213"/>
      <c r="J9" s="213"/>
      <c r="K9" s="213"/>
      <c r="L9" s="267">
        <v>9</v>
      </c>
      <c r="M9" s="213"/>
      <c r="N9" s="247">
        <v>11</v>
      </c>
      <c r="O9" s="213"/>
      <c r="P9" s="213"/>
      <c r="Q9" s="213"/>
    </row>
    <row r="10" spans="1:17" ht="15" x14ac:dyDescent="0.25">
      <c r="A10" s="213">
        <v>2015</v>
      </c>
      <c r="B10" s="237"/>
      <c r="C10" s="248">
        <v>23</v>
      </c>
      <c r="D10" s="248">
        <v>1</v>
      </c>
      <c r="E10" s="248">
        <v>2</v>
      </c>
      <c r="F10" s="248">
        <v>3</v>
      </c>
      <c r="G10" s="248">
        <v>4</v>
      </c>
      <c r="H10" s="268" t="s">
        <v>137</v>
      </c>
      <c r="I10" s="213"/>
      <c r="J10" s="213"/>
      <c r="K10" s="248">
        <v>8</v>
      </c>
      <c r="L10" s="269" t="s">
        <v>138</v>
      </c>
      <c r="M10" s="248">
        <v>10</v>
      </c>
      <c r="N10" s="248">
        <v>11</v>
      </c>
      <c r="O10" s="248">
        <v>12</v>
      </c>
      <c r="P10" s="213"/>
      <c r="Q10" s="273" t="s">
        <v>155</v>
      </c>
    </row>
    <row r="11" spans="1:17" ht="18" customHeight="1" x14ac:dyDescent="0.5">
      <c r="A11" s="213">
        <v>2016</v>
      </c>
      <c r="B11" s="237"/>
      <c r="C11" s="214">
        <v>24</v>
      </c>
      <c r="D11" s="214">
        <v>1</v>
      </c>
      <c r="E11" s="270" t="s">
        <v>139</v>
      </c>
      <c r="F11" s="213"/>
      <c r="G11" s="213"/>
      <c r="H11" s="271"/>
      <c r="I11" s="214">
        <v>6</v>
      </c>
      <c r="J11" s="270" t="s">
        <v>140</v>
      </c>
      <c r="K11" s="214">
        <v>8</v>
      </c>
      <c r="L11" s="213"/>
      <c r="M11" s="270" t="s">
        <v>141</v>
      </c>
      <c r="N11" s="270" t="s">
        <v>142</v>
      </c>
      <c r="O11" s="214">
        <v>12</v>
      </c>
      <c r="P11" s="213"/>
      <c r="Q11" s="213"/>
    </row>
    <row r="12" spans="1:17" ht="15" x14ac:dyDescent="0.25">
      <c r="A12" s="213">
        <v>2017</v>
      </c>
      <c r="B12" s="237"/>
      <c r="C12" s="249">
        <v>25</v>
      </c>
      <c r="D12" s="249">
        <v>1</v>
      </c>
      <c r="E12" s="249">
        <v>2</v>
      </c>
      <c r="F12" s="213"/>
      <c r="G12" s="249">
        <v>4</v>
      </c>
      <c r="H12" s="249">
        <v>5</v>
      </c>
      <c r="I12" s="213"/>
      <c r="J12" s="213"/>
      <c r="K12" s="249">
        <v>8</v>
      </c>
      <c r="L12" s="249">
        <v>9</v>
      </c>
      <c r="M12" s="249">
        <v>10</v>
      </c>
      <c r="N12" s="249">
        <v>11</v>
      </c>
      <c r="O12" s="272">
        <v>12</v>
      </c>
      <c r="P12" s="213"/>
      <c r="Q12" s="213"/>
    </row>
    <row r="13" spans="1:17" x14ac:dyDescent="0.2">
      <c r="A13" s="213">
        <v>2018</v>
      </c>
      <c r="B13" s="237"/>
      <c r="C13" s="250">
        <v>26</v>
      </c>
      <c r="D13" s="250">
        <v>1</v>
      </c>
      <c r="E13" s="250">
        <v>2</v>
      </c>
      <c r="F13" s="213"/>
      <c r="G13" s="213"/>
      <c r="H13" s="213"/>
      <c r="I13" s="213"/>
      <c r="J13" s="213"/>
      <c r="K13" s="213"/>
      <c r="L13" s="213"/>
      <c r="M13" s="213"/>
      <c r="N13" s="250">
        <v>11</v>
      </c>
      <c r="O13" s="213"/>
      <c r="P13" s="213"/>
      <c r="Q13" s="213"/>
    </row>
    <row r="14" spans="1:17" x14ac:dyDescent="0.2">
      <c r="A14" s="213"/>
      <c r="B14" s="237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</row>
    <row r="15" spans="1:17" x14ac:dyDescent="0.2">
      <c r="A15" s="216" t="s">
        <v>0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7"/>
      <c r="M15" s="437"/>
      <c r="N15" s="437"/>
      <c r="O15" s="437"/>
      <c r="P15" s="437"/>
      <c r="Q15" s="437"/>
    </row>
    <row r="16" spans="1:17" x14ac:dyDescent="0.2">
      <c r="A16" s="176" t="s">
        <v>28</v>
      </c>
      <c r="B16" s="407" t="str">
        <f>B2</f>
        <v>ENTREPRENEUR</v>
      </c>
      <c r="C16" s="438"/>
      <c r="D16" s="438"/>
      <c r="E16" s="438"/>
      <c r="F16" s="438"/>
      <c r="G16" s="438"/>
      <c r="H16" s="438"/>
      <c r="I16" s="438"/>
      <c r="J16" s="438"/>
      <c r="K16" s="438"/>
      <c r="L16" s="438"/>
      <c r="M16" s="438"/>
      <c r="N16" s="176" t="s">
        <v>30</v>
      </c>
      <c r="O16" s="407" t="s">
        <v>143</v>
      </c>
      <c r="P16" s="439"/>
      <c r="Q16" s="439"/>
    </row>
    <row r="17" spans="1:17" x14ac:dyDescent="0.2">
      <c r="A17" s="175"/>
      <c r="B17" s="241"/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</row>
    <row r="18" spans="1:17" x14ac:dyDescent="0.2">
      <c r="A18" s="279" t="s">
        <v>132</v>
      </c>
      <c r="B18" s="242">
        <f>COUNT(D9:O13)</f>
        <v>26</v>
      </c>
      <c r="C18" s="242" t="s">
        <v>144</v>
      </c>
      <c r="D18" s="440" t="s">
        <v>145</v>
      </c>
      <c r="E18" s="440"/>
      <c r="F18" s="242" t="s">
        <v>146</v>
      </c>
      <c r="G18" s="279" t="s">
        <v>147</v>
      </c>
      <c r="H18" s="242" t="s">
        <v>148</v>
      </c>
      <c r="I18" s="279">
        <f xml:space="preserve"> 31</f>
        <v>31</v>
      </c>
      <c r="J18" s="175"/>
      <c r="K18" s="175"/>
      <c r="L18" s="175"/>
      <c r="M18" s="175"/>
      <c r="N18" s="175"/>
      <c r="O18" s="175"/>
      <c r="P18" s="175"/>
      <c r="Q18" s="175"/>
    </row>
  </sheetData>
  <mergeCells count="17">
    <mergeCell ref="B15:Q15"/>
    <mergeCell ref="B16:M16"/>
    <mergeCell ref="O16:Q16"/>
    <mergeCell ref="D18:E18"/>
    <mergeCell ref="B4:Q4"/>
    <mergeCell ref="B5:J5"/>
    <mergeCell ref="L5:Q5"/>
    <mergeCell ref="B6:J6"/>
    <mergeCell ref="L6:Q6"/>
    <mergeCell ref="B7:J7"/>
    <mergeCell ref="L7:Q7"/>
    <mergeCell ref="A1:Q1"/>
    <mergeCell ref="B2:K2"/>
    <mergeCell ref="L2:N2"/>
    <mergeCell ref="O2:Q2"/>
    <mergeCell ref="A3:J3"/>
    <mergeCell ref="O3:Q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S30"/>
  <sheetViews>
    <sheetView topLeftCell="A7" workbookViewId="0">
      <selection activeCell="X15" sqref="X15"/>
    </sheetView>
  </sheetViews>
  <sheetFormatPr baseColWidth="10" defaultColWidth="9.33203125" defaultRowHeight="12.75" x14ac:dyDescent="0.2"/>
  <cols>
    <col min="1" max="1" width="11.5" customWidth="1"/>
    <col min="2" max="2" width="6.83203125" customWidth="1"/>
    <col min="3" max="3" width="8" customWidth="1"/>
    <col min="4" max="4" width="6.83203125" customWidth="1"/>
    <col min="5" max="5" width="8" customWidth="1"/>
    <col min="6" max="6" width="9.5" customWidth="1"/>
    <col min="7" max="7" width="8" customWidth="1"/>
    <col min="8" max="8" width="6.83203125" customWidth="1"/>
    <col min="9" max="9" width="9.33203125" customWidth="1"/>
    <col min="10" max="10" width="7.33203125" customWidth="1"/>
    <col min="11" max="11" width="8.33203125" customWidth="1"/>
    <col min="12" max="12" width="8" customWidth="1"/>
    <col min="13" max="13" width="7.6640625" customWidth="1"/>
    <col min="14" max="14" width="8.1640625" customWidth="1"/>
    <col min="15" max="15" width="3.33203125" customWidth="1"/>
    <col min="16" max="16" width="6.33203125" customWidth="1"/>
    <col min="17" max="17" width="8" customWidth="1"/>
    <col min="18" max="18" width="28.6640625" customWidth="1"/>
    <col min="19" max="19" width="3.33203125" customWidth="1"/>
  </cols>
  <sheetData>
    <row r="1" spans="1:19" ht="15.95" customHeight="1" thickTop="1" x14ac:dyDescent="0.2">
      <c r="A1" s="12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4"/>
      <c r="N1" s="14"/>
      <c r="O1" s="14"/>
      <c r="P1" s="14"/>
      <c r="Q1" s="14"/>
      <c r="R1" s="14"/>
      <c r="S1" s="15"/>
    </row>
    <row r="2" spans="1:19" ht="15" customHeight="1" x14ac:dyDescent="0.2">
      <c r="A2" s="322" t="s">
        <v>28</v>
      </c>
      <c r="B2" s="321" t="s">
        <v>32</v>
      </c>
      <c r="N2" s="324" t="s">
        <v>5</v>
      </c>
      <c r="Q2" s="321">
        <v>8</v>
      </c>
      <c r="R2" s="321" t="s">
        <v>31</v>
      </c>
      <c r="S2" s="18"/>
    </row>
    <row r="3" spans="1:19" ht="26.1" customHeight="1" x14ac:dyDescent="0.2">
      <c r="A3" s="19"/>
      <c r="L3" s="20"/>
      <c r="M3" s="20"/>
      <c r="N3" s="325" t="s">
        <v>6</v>
      </c>
      <c r="O3" s="17" t="s">
        <v>7</v>
      </c>
      <c r="Q3" s="17" t="s">
        <v>33</v>
      </c>
      <c r="R3" s="17" t="s">
        <v>8</v>
      </c>
      <c r="S3" s="22"/>
    </row>
    <row r="4" spans="1:19" ht="15" customHeight="1" x14ac:dyDescent="0.2">
      <c r="A4" s="322" t="s">
        <v>11</v>
      </c>
      <c r="C4" s="321" t="s">
        <v>32</v>
      </c>
      <c r="S4" s="18"/>
    </row>
    <row r="5" spans="1:19" ht="15" customHeight="1" x14ac:dyDescent="0.2">
      <c r="A5" s="322" t="s">
        <v>1</v>
      </c>
      <c r="C5" s="321" t="s">
        <v>34</v>
      </c>
      <c r="M5" s="326" t="s">
        <v>12</v>
      </c>
      <c r="N5" s="321" t="s">
        <v>35</v>
      </c>
      <c r="S5" s="18"/>
    </row>
    <row r="6" spans="1:19" ht="15" customHeight="1" x14ac:dyDescent="0.2">
      <c r="A6" s="323" t="s">
        <v>3</v>
      </c>
      <c r="C6" s="321" t="s">
        <v>36</v>
      </c>
      <c r="M6" s="326" t="s">
        <v>2</v>
      </c>
      <c r="O6" s="321" t="s">
        <v>37</v>
      </c>
      <c r="S6" s="18"/>
    </row>
    <row r="7" spans="1:19" ht="15.95" customHeight="1" x14ac:dyDescent="0.2">
      <c r="A7" s="323" t="s">
        <v>13</v>
      </c>
      <c r="M7" s="326" t="s">
        <v>4</v>
      </c>
      <c r="O7" s="321" t="s">
        <v>38</v>
      </c>
      <c r="S7" s="18"/>
    </row>
    <row r="8" spans="1:19" ht="17.100000000000001" customHeight="1" x14ac:dyDescent="0.2">
      <c r="A8" s="25" t="s">
        <v>14</v>
      </c>
      <c r="B8" s="2"/>
      <c r="C8" s="1" t="s">
        <v>15</v>
      </c>
      <c r="D8" s="44" t="s">
        <v>16</v>
      </c>
      <c r="E8" s="91" t="s">
        <v>39</v>
      </c>
      <c r="F8" s="92" t="s">
        <v>17</v>
      </c>
      <c r="G8" s="94" t="s">
        <v>18</v>
      </c>
      <c r="H8" s="95" t="s">
        <v>19</v>
      </c>
      <c r="I8" s="96" t="s">
        <v>20</v>
      </c>
      <c r="J8" s="97" t="s">
        <v>21</v>
      </c>
      <c r="K8" s="98" t="s">
        <v>22</v>
      </c>
      <c r="L8" s="99" t="s">
        <v>23</v>
      </c>
      <c r="M8" s="93" t="s">
        <v>24</v>
      </c>
      <c r="N8" s="100" t="s">
        <v>25</v>
      </c>
      <c r="O8" s="385" t="s">
        <v>26</v>
      </c>
      <c r="P8" s="385"/>
      <c r="Q8" s="3" t="s">
        <v>27</v>
      </c>
      <c r="R8" s="4" t="s">
        <v>0</v>
      </c>
      <c r="S8" s="18"/>
    </row>
    <row r="9" spans="1:19" ht="14.1" customHeight="1" x14ac:dyDescent="0.2">
      <c r="A9" s="29">
        <v>2004</v>
      </c>
      <c r="B9" s="114"/>
      <c r="C9" s="114"/>
      <c r="D9" s="114"/>
      <c r="E9" s="114"/>
      <c r="F9" s="114"/>
      <c r="G9" s="114"/>
      <c r="H9" s="114"/>
      <c r="I9" s="35"/>
      <c r="J9" s="35"/>
      <c r="K9" s="35"/>
      <c r="L9" s="36">
        <v>99</v>
      </c>
      <c r="M9" s="36">
        <v>100</v>
      </c>
      <c r="N9" s="36">
        <v>101</v>
      </c>
      <c r="O9" s="386"/>
      <c r="P9" s="386"/>
      <c r="Q9" s="115"/>
      <c r="R9" s="5"/>
      <c r="S9" s="18"/>
    </row>
    <row r="10" spans="1:19" ht="14.1" customHeight="1" x14ac:dyDescent="0.2">
      <c r="A10" s="28">
        <v>2005</v>
      </c>
      <c r="B10" s="116"/>
      <c r="C10" s="116"/>
      <c r="D10" s="33"/>
      <c r="E10" s="34">
        <v>103</v>
      </c>
      <c r="F10" s="34"/>
      <c r="G10" s="30"/>
      <c r="H10" s="30">
        <v>105</v>
      </c>
      <c r="I10" s="31">
        <v>106</v>
      </c>
      <c r="J10" s="31">
        <v>107</v>
      </c>
      <c r="K10" s="31">
        <v>108</v>
      </c>
      <c r="L10" s="32">
        <v>109</v>
      </c>
      <c r="M10" s="32">
        <v>110</v>
      </c>
      <c r="N10" s="32">
        <v>111</v>
      </c>
      <c r="O10" s="387">
        <v>112</v>
      </c>
      <c r="P10" s="387"/>
      <c r="Q10" s="117"/>
      <c r="R10" s="6"/>
      <c r="S10" s="18"/>
    </row>
    <row r="11" spans="1:19" ht="12.95" customHeight="1" x14ac:dyDescent="0.2">
      <c r="A11" s="27">
        <v>2006</v>
      </c>
      <c r="B11" s="37"/>
      <c r="C11" s="37"/>
      <c r="D11" s="38"/>
      <c r="E11" s="39">
        <v>113</v>
      </c>
      <c r="F11" s="39">
        <v>114</v>
      </c>
      <c r="G11" s="40">
        <v>115</v>
      </c>
      <c r="H11" s="40">
        <v>116</v>
      </c>
      <c r="I11" s="40">
        <v>1117</v>
      </c>
      <c r="J11" s="40">
        <v>118</v>
      </c>
      <c r="K11" s="40">
        <v>119</v>
      </c>
      <c r="L11" s="40">
        <v>120</v>
      </c>
      <c r="M11" s="40">
        <v>121</v>
      </c>
      <c r="N11" s="40">
        <v>123</v>
      </c>
      <c r="O11" s="388"/>
      <c r="P11" s="388"/>
      <c r="Q11" s="40"/>
      <c r="R11" s="7"/>
      <c r="S11" s="18"/>
    </row>
    <row r="12" spans="1:19" ht="14.1" customHeight="1" x14ac:dyDescent="0.2">
      <c r="A12" s="41">
        <v>2007</v>
      </c>
      <c r="B12" s="42"/>
      <c r="C12" s="42"/>
      <c r="D12" s="42">
        <v>124</v>
      </c>
      <c r="E12" s="42">
        <v>125</v>
      </c>
      <c r="F12" s="42"/>
      <c r="G12" s="42">
        <v>127</v>
      </c>
      <c r="H12" s="42">
        <v>128</v>
      </c>
      <c r="I12" s="42">
        <v>129</v>
      </c>
      <c r="J12" s="42">
        <v>130</v>
      </c>
      <c r="K12" s="118">
        <v>131</v>
      </c>
      <c r="L12" s="118">
        <v>132</v>
      </c>
      <c r="M12" s="119">
        <v>133</v>
      </c>
      <c r="N12" s="119">
        <v>134</v>
      </c>
      <c r="O12" s="389">
        <v>135</v>
      </c>
      <c r="P12" s="389"/>
      <c r="Q12" s="119"/>
      <c r="R12" s="8"/>
      <c r="S12" s="18"/>
    </row>
    <row r="13" spans="1:19" ht="18.75" customHeight="1" x14ac:dyDescent="0.2">
      <c r="A13" s="43">
        <v>2008</v>
      </c>
      <c r="B13" s="45"/>
      <c r="C13" s="45"/>
      <c r="D13" s="45"/>
      <c r="E13" s="45">
        <v>136</v>
      </c>
      <c r="F13" s="45">
        <v>137</v>
      </c>
      <c r="G13" s="45">
        <v>138</v>
      </c>
      <c r="H13" s="45">
        <v>139</v>
      </c>
      <c r="I13" s="45"/>
      <c r="J13" s="45"/>
      <c r="K13" s="46"/>
      <c r="L13" s="46"/>
      <c r="M13" s="47">
        <v>144</v>
      </c>
      <c r="N13" s="47">
        <v>145</v>
      </c>
      <c r="O13" s="384">
        <v>146</v>
      </c>
      <c r="P13" s="384"/>
      <c r="Q13" s="47"/>
      <c r="R13" s="313" t="s">
        <v>261</v>
      </c>
      <c r="S13" s="18"/>
    </row>
    <row r="14" spans="1:19" ht="14.1" customHeight="1" x14ac:dyDescent="0.2">
      <c r="A14" s="48">
        <v>2009</v>
      </c>
      <c r="B14" s="49"/>
      <c r="C14" s="49"/>
      <c r="D14" s="50"/>
      <c r="E14" s="51">
        <v>147</v>
      </c>
      <c r="F14" s="52"/>
      <c r="G14" s="52">
        <v>149</v>
      </c>
      <c r="H14" s="52">
        <v>150</v>
      </c>
      <c r="I14" s="52">
        <v>151</v>
      </c>
      <c r="J14" s="52">
        <v>152</v>
      </c>
      <c r="K14" s="52">
        <v>153</v>
      </c>
      <c r="L14" s="52"/>
      <c r="M14" s="52">
        <v>155</v>
      </c>
      <c r="N14" s="52"/>
      <c r="O14" s="391"/>
      <c r="P14" s="391"/>
      <c r="Q14" s="120"/>
      <c r="R14" s="9">
        <v>1</v>
      </c>
      <c r="S14" s="18"/>
    </row>
    <row r="15" spans="1:19" ht="20.25" customHeight="1" x14ac:dyDescent="0.2">
      <c r="A15" s="53">
        <v>2010</v>
      </c>
      <c r="B15" s="121"/>
      <c r="C15" s="121"/>
      <c r="D15" s="122"/>
      <c r="E15" s="123"/>
      <c r="F15" s="124"/>
      <c r="G15" s="124"/>
      <c r="H15" s="124"/>
      <c r="I15" s="124"/>
      <c r="J15" s="124"/>
      <c r="K15" s="124"/>
      <c r="L15" s="124"/>
      <c r="M15" s="124"/>
      <c r="N15" s="54">
        <v>167</v>
      </c>
      <c r="O15" s="392"/>
      <c r="P15" s="392"/>
      <c r="Q15" s="125"/>
      <c r="R15" s="10">
        <v>1</v>
      </c>
      <c r="S15" s="18"/>
    </row>
    <row r="16" spans="1:19" ht="18.75" customHeight="1" x14ac:dyDescent="0.2">
      <c r="A16" s="55">
        <v>2011</v>
      </c>
      <c r="B16" s="126"/>
      <c r="C16" s="126"/>
      <c r="D16" s="126"/>
      <c r="E16" s="126"/>
      <c r="F16" s="126"/>
      <c r="G16" s="126">
        <v>171</v>
      </c>
      <c r="H16" s="126"/>
      <c r="I16" s="126">
        <v>173</v>
      </c>
      <c r="J16" s="126">
        <v>174</v>
      </c>
      <c r="K16" s="126">
        <v>175</v>
      </c>
      <c r="L16" s="126">
        <v>176</v>
      </c>
      <c r="M16" s="126">
        <v>177</v>
      </c>
      <c r="N16" s="56"/>
      <c r="O16" s="393">
        <v>179</v>
      </c>
      <c r="P16" s="393"/>
      <c r="Q16" s="56"/>
      <c r="R16" s="314" t="s">
        <v>40</v>
      </c>
      <c r="S16" s="18"/>
    </row>
    <row r="17" spans="1:19" ht="20.25" customHeight="1" x14ac:dyDescent="0.2">
      <c r="A17" s="65">
        <v>2012</v>
      </c>
      <c r="B17" s="59"/>
      <c r="C17" s="60"/>
      <c r="D17" s="60">
        <v>179</v>
      </c>
      <c r="E17" s="60">
        <v>180</v>
      </c>
      <c r="F17" s="60">
        <v>181</v>
      </c>
      <c r="G17" s="60">
        <v>182</v>
      </c>
      <c r="H17" s="60">
        <v>183</v>
      </c>
      <c r="I17" s="60"/>
      <c r="J17" s="60">
        <v>185</v>
      </c>
      <c r="K17" s="61"/>
      <c r="L17" s="61">
        <v>187</v>
      </c>
      <c r="M17" s="62">
        <v>188</v>
      </c>
      <c r="N17" s="62">
        <v>189</v>
      </c>
      <c r="O17" s="394">
        <v>190</v>
      </c>
      <c r="P17" s="394"/>
      <c r="Q17" s="127"/>
      <c r="R17" s="315" t="s">
        <v>41</v>
      </c>
      <c r="S17" s="18"/>
    </row>
    <row r="18" spans="1:19" ht="19.5" customHeight="1" x14ac:dyDescent="0.2">
      <c r="A18" s="64">
        <v>2013</v>
      </c>
      <c r="B18" s="66"/>
      <c r="C18" s="67"/>
      <c r="D18" s="67">
        <v>191</v>
      </c>
      <c r="E18" s="67"/>
      <c r="F18" s="67">
        <v>193</v>
      </c>
      <c r="G18" s="67"/>
      <c r="H18" s="67">
        <v>194</v>
      </c>
      <c r="I18" s="67"/>
      <c r="J18" s="68">
        <v>196</v>
      </c>
      <c r="K18" s="69">
        <v>197</v>
      </c>
      <c r="L18" s="70">
        <v>198</v>
      </c>
      <c r="M18" s="71">
        <v>199</v>
      </c>
      <c r="N18" s="71">
        <v>200</v>
      </c>
      <c r="O18" s="395">
        <v>201</v>
      </c>
      <c r="P18" s="395"/>
      <c r="Q18" s="128"/>
      <c r="R18" s="316" t="s">
        <v>42</v>
      </c>
      <c r="S18" s="18"/>
    </row>
    <row r="19" spans="1:19" ht="29.25" customHeight="1" x14ac:dyDescent="0.2">
      <c r="A19" s="73">
        <v>2014</v>
      </c>
      <c r="B19" s="129"/>
      <c r="C19" s="129"/>
      <c r="D19" s="129"/>
      <c r="E19" s="129">
        <v>202</v>
      </c>
      <c r="F19" s="129">
        <v>203</v>
      </c>
      <c r="G19" s="129">
        <v>204</v>
      </c>
      <c r="H19" s="129">
        <v>205</v>
      </c>
      <c r="I19" s="129">
        <v>206</v>
      </c>
      <c r="J19" s="130">
        <v>207</v>
      </c>
      <c r="K19" s="130">
        <v>208</v>
      </c>
      <c r="L19" s="131">
        <v>209</v>
      </c>
      <c r="M19" s="131">
        <v>210</v>
      </c>
      <c r="N19" s="131">
        <v>211</v>
      </c>
      <c r="O19" s="396">
        <v>212</v>
      </c>
      <c r="P19" s="396"/>
      <c r="Q19" s="131"/>
      <c r="R19" s="317" t="s">
        <v>43</v>
      </c>
      <c r="S19" s="18"/>
    </row>
    <row r="20" spans="1:19" ht="29.25" customHeight="1" x14ac:dyDescent="0.2">
      <c r="A20" s="75">
        <v>2015</v>
      </c>
      <c r="B20" s="132"/>
      <c r="C20" s="132"/>
      <c r="D20" s="132"/>
      <c r="E20" s="132">
        <v>213</v>
      </c>
      <c r="F20" s="132">
        <v>214</v>
      </c>
      <c r="G20" s="132">
        <v>215</v>
      </c>
      <c r="H20" s="132">
        <v>216</v>
      </c>
      <c r="I20" s="132">
        <v>217</v>
      </c>
      <c r="J20" s="133">
        <v>218</v>
      </c>
      <c r="K20" s="134">
        <v>219</v>
      </c>
      <c r="L20" s="135">
        <v>220</v>
      </c>
      <c r="M20" s="136">
        <v>221</v>
      </c>
      <c r="N20" s="136"/>
      <c r="O20" s="397">
        <v>223</v>
      </c>
      <c r="P20" s="397"/>
      <c r="Q20" s="137"/>
      <c r="R20" s="11">
        <v>1</v>
      </c>
      <c r="S20" s="18"/>
    </row>
    <row r="21" spans="1:19" ht="19.5" customHeight="1" x14ac:dyDescent="0.2">
      <c r="A21" s="76">
        <v>2016</v>
      </c>
      <c r="B21" s="78"/>
      <c r="C21" s="78"/>
      <c r="D21" s="78"/>
      <c r="E21" s="78">
        <v>224</v>
      </c>
      <c r="F21" s="78">
        <v>225</v>
      </c>
      <c r="G21" s="78">
        <v>226</v>
      </c>
      <c r="H21" s="78">
        <v>227</v>
      </c>
      <c r="I21" s="78">
        <v>228</v>
      </c>
      <c r="J21" s="79">
        <v>229</v>
      </c>
      <c r="K21" s="80">
        <v>230</v>
      </c>
      <c r="L21" s="80">
        <v>231</v>
      </c>
      <c r="M21" s="81">
        <v>232</v>
      </c>
      <c r="N21" s="81">
        <v>233</v>
      </c>
      <c r="O21" s="398">
        <v>234</v>
      </c>
      <c r="P21" s="398"/>
      <c r="Q21" s="82"/>
      <c r="R21" s="318" t="s">
        <v>44</v>
      </c>
      <c r="S21" s="18"/>
    </row>
    <row r="22" spans="1:19" ht="21" customHeight="1" x14ac:dyDescent="0.2">
      <c r="A22" s="85">
        <v>2017</v>
      </c>
      <c r="B22" s="138"/>
      <c r="C22" s="138"/>
      <c r="D22" s="138"/>
      <c r="E22" s="138">
        <v>235</v>
      </c>
      <c r="F22" s="138">
        <v>236</v>
      </c>
      <c r="G22" s="138">
        <v>237</v>
      </c>
      <c r="H22" s="138">
        <v>238</v>
      </c>
      <c r="I22" s="138">
        <v>239</v>
      </c>
      <c r="J22" s="138">
        <v>240</v>
      </c>
      <c r="K22" s="138">
        <v>241</v>
      </c>
      <c r="L22" s="138"/>
      <c r="M22" s="138">
        <v>243</v>
      </c>
      <c r="N22" s="138">
        <v>244</v>
      </c>
      <c r="O22" s="399">
        <v>245</v>
      </c>
      <c r="P22" s="399"/>
      <c r="Q22" s="139"/>
      <c r="R22" s="84">
        <v>1</v>
      </c>
      <c r="S22" s="18"/>
    </row>
    <row r="23" spans="1:19" ht="19.5" customHeight="1" x14ac:dyDescent="0.2">
      <c r="A23" s="86">
        <v>2018</v>
      </c>
      <c r="B23" s="140"/>
      <c r="C23" s="140"/>
      <c r="D23" s="140"/>
      <c r="E23" s="140"/>
      <c r="F23" s="140">
        <v>247</v>
      </c>
      <c r="G23" s="140">
        <v>248</v>
      </c>
      <c r="H23" s="140">
        <v>249</v>
      </c>
      <c r="I23" s="140">
        <v>250</v>
      </c>
      <c r="J23" s="140">
        <v>251</v>
      </c>
      <c r="K23" s="140">
        <v>252</v>
      </c>
      <c r="L23" s="140">
        <v>253</v>
      </c>
      <c r="M23" s="140">
        <v>254</v>
      </c>
      <c r="N23" s="140">
        <v>255</v>
      </c>
      <c r="O23" s="400">
        <v>256</v>
      </c>
      <c r="P23" s="400"/>
      <c r="Q23" s="140"/>
      <c r="R23" s="319" t="s">
        <v>45</v>
      </c>
      <c r="S23" s="18"/>
    </row>
    <row r="24" spans="1:19" ht="26.25" customHeight="1" x14ac:dyDescent="0.2">
      <c r="A24" s="88">
        <v>2019</v>
      </c>
      <c r="B24" s="83"/>
      <c r="C24" s="83"/>
      <c r="D24" s="83"/>
      <c r="E24" s="83">
        <v>257</v>
      </c>
      <c r="F24" s="83">
        <v>258</v>
      </c>
      <c r="G24" s="83">
        <v>259</v>
      </c>
      <c r="H24" s="83">
        <v>260</v>
      </c>
      <c r="I24" s="83">
        <v>261</v>
      </c>
      <c r="J24" s="83">
        <v>262</v>
      </c>
      <c r="K24" s="83">
        <v>263</v>
      </c>
      <c r="L24" s="83">
        <v>264</v>
      </c>
      <c r="M24" s="83">
        <v>265</v>
      </c>
      <c r="N24" s="83">
        <v>266</v>
      </c>
      <c r="O24" s="401">
        <v>267</v>
      </c>
      <c r="P24" s="402"/>
      <c r="Q24" s="83"/>
      <c r="R24" s="320" t="s">
        <v>46</v>
      </c>
      <c r="S24" s="18"/>
    </row>
    <row r="25" spans="1:19" ht="26.1" customHeight="1" x14ac:dyDescent="0.2">
      <c r="A25" s="90">
        <v>2020</v>
      </c>
      <c r="B25" s="141"/>
      <c r="C25" s="141"/>
      <c r="D25" s="141"/>
      <c r="E25" s="141">
        <v>268</v>
      </c>
      <c r="F25" s="141">
        <v>269</v>
      </c>
      <c r="G25" s="141"/>
      <c r="H25" s="141"/>
      <c r="I25" s="141"/>
      <c r="J25" s="141"/>
      <c r="K25" s="142"/>
      <c r="L25" s="142"/>
      <c r="M25" s="142"/>
      <c r="N25" s="143"/>
      <c r="O25" s="390"/>
      <c r="P25" s="390"/>
      <c r="Q25" s="144"/>
      <c r="R25" s="112">
        <v>1</v>
      </c>
      <c r="S25" s="18"/>
    </row>
    <row r="26" spans="1:19" ht="15.75" x14ac:dyDescent="0.2">
      <c r="A26" s="328" t="s">
        <v>29</v>
      </c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13"/>
      <c r="S26" s="18"/>
    </row>
    <row r="27" spans="1:19" ht="14.25" x14ac:dyDescent="0.2">
      <c r="A27" s="327" t="s">
        <v>28</v>
      </c>
      <c r="B27" s="321" t="s">
        <v>32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329" t="s">
        <v>30</v>
      </c>
      <c r="Q27" s="104"/>
      <c r="R27" s="106"/>
      <c r="S27" s="18"/>
    </row>
    <row r="28" spans="1:19" x14ac:dyDescent="0.2">
      <c r="A28" s="107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9"/>
      <c r="S28" s="18"/>
    </row>
    <row r="29" spans="1:19" ht="13.5" thickBot="1" x14ac:dyDescent="0.25">
      <c r="A29" s="110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26"/>
    </row>
    <row r="30" spans="1:19" ht="13.5" thickTop="1" x14ac:dyDescent="0.2"/>
  </sheetData>
  <mergeCells count="18"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25:P25"/>
    <mergeCell ref="O18:P18"/>
    <mergeCell ref="O19:P19"/>
    <mergeCell ref="O20:P20"/>
    <mergeCell ref="O21:P21"/>
    <mergeCell ref="O22:P22"/>
    <mergeCell ref="O24:P24"/>
    <mergeCell ref="O23:P2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3BA5-BD42-422B-B582-4D3E6B03BF53}">
  <sheetPr>
    <tabColor rgb="FFFF0000"/>
  </sheetPr>
  <dimension ref="A1:T38"/>
  <sheetViews>
    <sheetView workbookViewId="0">
      <selection activeCell="R6" sqref="R6"/>
    </sheetView>
  </sheetViews>
  <sheetFormatPr baseColWidth="10" defaultRowHeight="12.75" x14ac:dyDescent="0.2"/>
  <sheetData>
    <row r="1" spans="1:20" x14ac:dyDescent="0.2">
      <c r="A1" s="410" t="s">
        <v>72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9"/>
      <c r="R1" s="175"/>
      <c r="S1" s="175"/>
      <c r="T1" s="175"/>
    </row>
    <row r="2" spans="1:20" x14ac:dyDescent="0.2">
      <c r="A2" s="176" t="s">
        <v>73</v>
      </c>
      <c r="B2" s="411" t="s">
        <v>269</v>
      </c>
      <c r="C2" s="413"/>
      <c r="D2" s="413"/>
      <c r="E2" s="413"/>
      <c r="F2" s="413"/>
      <c r="G2" s="413"/>
      <c r="H2" s="413"/>
      <c r="I2" s="413"/>
      <c r="J2" s="413"/>
      <c r="K2" s="413"/>
      <c r="L2" s="174"/>
      <c r="M2" s="177" t="s">
        <v>74</v>
      </c>
      <c r="N2" s="177"/>
      <c r="O2" s="411" t="s">
        <v>31</v>
      </c>
      <c r="P2" s="413"/>
      <c r="Q2" s="412"/>
      <c r="R2" s="175"/>
      <c r="S2" s="175"/>
      <c r="T2" s="175"/>
    </row>
    <row r="3" spans="1:20" x14ac:dyDescent="0.2">
      <c r="A3" s="410"/>
      <c r="B3" s="408"/>
      <c r="C3" s="408"/>
      <c r="D3" s="408"/>
      <c r="E3" s="408"/>
      <c r="F3" s="408"/>
      <c r="G3" s="408"/>
      <c r="H3" s="408"/>
      <c r="I3" s="408"/>
      <c r="J3" s="409"/>
      <c r="K3" s="176" t="s">
        <v>75</v>
      </c>
      <c r="L3" s="176" t="s">
        <v>7</v>
      </c>
      <c r="M3" s="176" t="s">
        <v>76</v>
      </c>
      <c r="N3" s="176" t="s">
        <v>8</v>
      </c>
      <c r="O3" s="410"/>
      <c r="P3" s="408"/>
      <c r="Q3" s="409"/>
      <c r="R3" s="175"/>
      <c r="S3" s="175"/>
      <c r="T3" s="175"/>
    </row>
    <row r="4" spans="1:20" x14ac:dyDescent="0.2">
      <c r="A4" s="176" t="s">
        <v>77</v>
      </c>
      <c r="B4" s="410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9"/>
      <c r="R4" s="175"/>
      <c r="S4" s="175"/>
      <c r="T4" s="175"/>
    </row>
    <row r="5" spans="1:20" x14ac:dyDescent="0.2">
      <c r="A5" s="176" t="s">
        <v>78</v>
      </c>
      <c r="B5" s="411" t="s">
        <v>79</v>
      </c>
      <c r="C5" s="413"/>
      <c r="D5" s="413"/>
      <c r="E5" s="413"/>
      <c r="F5" s="413"/>
      <c r="G5" s="413"/>
      <c r="H5" s="413"/>
      <c r="I5" s="413"/>
      <c r="J5" s="412"/>
      <c r="K5" s="176" t="s">
        <v>80</v>
      </c>
      <c r="L5" s="411" t="s">
        <v>81</v>
      </c>
      <c r="M5" s="413"/>
      <c r="N5" s="413"/>
      <c r="O5" s="413"/>
      <c r="P5" s="413"/>
      <c r="Q5" s="412"/>
      <c r="R5" s="175"/>
      <c r="S5" s="175"/>
      <c r="T5" s="175"/>
    </row>
    <row r="6" spans="1:20" x14ac:dyDescent="0.2">
      <c r="A6" s="176" t="s">
        <v>82</v>
      </c>
      <c r="B6" s="411" t="s">
        <v>83</v>
      </c>
      <c r="C6" s="413"/>
      <c r="D6" s="413"/>
      <c r="E6" s="413"/>
      <c r="F6" s="413"/>
      <c r="G6" s="413"/>
      <c r="H6" s="413"/>
      <c r="I6" s="413"/>
      <c r="J6" s="412"/>
      <c r="K6" s="176" t="s">
        <v>84</v>
      </c>
      <c r="L6" s="411" t="s">
        <v>85</v>
      </c>
      <c r="M6" s="413"/>
      <c r="N6" s="413"/>
      <c r="O6" s="413"/>
      <c r="P6" s="413"/>
      <c r="Q6" s="412"/>
      <c r="R6" s="175"/>
      <c r="S6" s="175"/>
      <c r="T6" s="175"/>
    </row>
    <row r="7" spans="1:20" x14ac:dyDescent="0.2">
      <c r="A7" s="176" t="s">
        <v>86</v>
      </c>
      <c r="B7" s="410"/>
      <c r="C7" s="408"/>
      <c r="D7" s="408"/>
      <c r="E7" s="408"/>
      <c r="F7" s="408"/>
      <c r="G7" s="408"/>
      <c r="H7" s="408"/>
      <c r="I7" s="408"/>
      <c r="J7" s="409"/>
      <c r="K7" s="176" t="s">
        <v>87</v>
      </c>
      <c r="L7" s="411" t="s">
        <v>38</v>
      </c>
      <c r="M7" s="413"/>
      <c r="N7" s="413"/>
      <c r="O7" s="413"/>
      <c r="P7" s="413"/>
      <c r="Q7" s="412"/>
      <c r="R7" s="175"/>
      <c r="S7" s="175"/>
      <c r="T7" s="175"/>
    </row>
    <row r="8" spans="1:20" ht="13.5" thickBot="1" x14ac:dyDescent="0.25">
      <c r="A8" s="178" t="s">
        <v>14</v>
      </c>
      <c r="B8" s="178"/>
      <c r="C8" s="178" t="s">
        <v>15</v>
      </c>
      <c r="D8" s="178" t="s">
        <v>89</v>
      </c>
      <c r="E8" s="178" t="s">
        <v>90</v>
      </c>
      <c r="F8" s="178" t="s">
        <v>91</v>
      </c>
      <c r="G8" s="178" t="s">
        <v>92</v>
      </c>
      <c r="H8" s="178" t="s">
        <v>93</v>
      </c>
      <c r="I8" s="178" t="s">
        <v>94</v>
      </c>
      <c r="J8" s="178" t="s">
        <v>95</v>
      </c>
      <c r="K8" s="178" t="s">
        <v>96</v>
      </c>
      <c r="L8" s="178" t="s">
        <v>97</v>
      </c>
      <c r="M8" s="178" t="s">
        <v>98</v>
      </c>
      <c r="N8" s="178" t="s">
        <v>99</v>
      </c>
      <c r="O8" s="178" t="s">
        <v>100</v>
      </c>
      <c r="P8" s="178" t="s">
        <v>27</v>
      </c>
      <c r="Q8" s="178" t="s">
        <v>0</v>
      </c>
      <c r="R8" s="175"/>
      <c r="S8" s="175"/>
      <c r="T8" s="175"/>
    </row>
    <row r="9" spans="1:20" x14ac:dyDescent="0.2">
      <c r="A9" s="179">
        <v>1998</v>
      </c>
      <c r="B9" s="180" t="s">
        <v>101</v>
      </c>
      <c r="C9" s="181">
        <v>6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2">
        <v>1155</v>
      </c>
      <c r="P9" s="181"/>
      <c r="Q9" s="181"/>
      <c r="R9" s="175"/>
      <c r="S9" s="175"/>
      <c r="T9" s="175"/>
    </row>
    <row r="10" spans="1:20" x14ac:dyDescent="0.2">
      <c r="A10" s="183"/>
      <c r="B10" s="184" t="s">
        <v>101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>
        <v>1156</v>
      </c>
      <c r="P10" s="183"/>
      <c r="Q10" s="183"/>
      <c r="R10" s="175"/>
      <c r="S10" s="175"/>
      <c r="T10" s="175"/>
    </row>
    <row r="11" spans="1:20" ht="13.5" thickBot="1" x14ac:dyDescent="0.25">
      <c r="A11" s="185"/>
      <c r="B11" s="186" t="s">
        <v>101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75"/>
      <c r="S11" s="175"/>
      <c r="T11" s="175"/>
    </row>
    <row r="12" spans="1:20" x14ac:dyDescent="0.2">
      <c r="A12" s="179">
        <v>1999</v>
      </c>
      <c r="B12" s="187" t="s">
        <v>101</v>
      </c>
      <c r="C12" s="181"/>
      <c r="D12" s="181">
        <v>1157</v>
      </c>
      <c r="E12" s="181">
        <v>1162</v>
      </c>
      <c r="F12" s="181">
        <v>1166</v>
      </c>
      <c r="G12" s="181">
        <v>1170</v>
      </c>
      <c r="H12" s="181">
        <v>1174</v>
      </c>
      <c r="I12" s="181">
        <v>1179</v>
      </c>
      <c r="J12" s="181">
        <v>1183</v>
      </c>
      <c r="K12" s="181">
        <v>1187</v>
      </c>
      <c r="L12" s="181">
        <v>1192</v>
      </c>
      <c r="M12" s="181">
        <v>1196</v>
      </c>
      <c r="N12" s="181">
        <v>1201</v>
      </c>
      <c r="O12" s="188">
        <v>1205</v>
      </c>
      <c r="P12" s="181"/>
      <c r="Q12" s="181"/>
      <c r="R12" s="175"/>
      <c r="S12" s="175"/>
      <c r="T12" s="175"/>
    </row>
    <row r="13" spans="1:20" x14ac:dyDescent="0.2">
      <c r="A13" s="183"/>
      <c r="B13" s="178" t="s">
        <v>101</v>
      </c>
      <c r="C13" s="183"/>
      <c r="D13" s="183">
        <v>1158</v>
      </c>
      <c r="E13" s="183">
        <v>1163</v>
      </c>
      <c r="F13" s="183">
        <v>1167</v>
      </c>
      <c r="G13" s="183">
        <v>1171</v>
      </c>
      <c r="H13" s="189">
        <v>1175</v>
      </c>
      <c r="I13" s="183">
        <v>1180</v>
      </c>
      <c r="J13" s="183">
        <v>1184</v>
      </c>
      <c r="K13" s="183">
        <v>1188</v>
      </c>
      <c r="L13" s="183">
        <v>1193</v>
      </c>
      <c r="M13" s="183">
        <v>1197</v>
      </c>
      <c r="N13" s="183">
        <v>1202</v>
      </c>
      <c r="O13" s="183">
        <v>1206</v>
      </c>
      <c r="P13" s="183"/>
      <c r="Q13" s="183"/>
      <c r="R13" s="175"/>
      <c r="S13" s="175"/>
      <c r="T13" s="175"/>
    </row>
    <row r="14" spans="1:20" x14ac:dyDescent="0.2">
      <c r="A14" s="176"/>
      <c r="B14" s="178" t="s">
        <v>101</v>
      </c>
      <c r="C14" s="176"/>
      <c r="D14" s="176">
        <v>1159</v>
      </c>
      <c r="E14" s="176">
        <v>1164</v>
      </c>
      <c r="F14" s="176">
        <v>1168</v>
      </c>
      <c r="G14" s="176">
        <v>1172</v>
      </c>
      <c r="H14" s="176">
        <v>1176</v>
      </c>
      <c r="I14" s="176">
        <v>1181</v>
      </c>
      <c r="J14" s="190">
        <v>1185</v>
      </c>
      <c r="K14" s="176">
        <v>1189</v>
      </c>
      <c r="L14" s="176">
        <v>1194</v>
      </c>
      <c r="M14" s="176">
        <v>1198</v>
      </c>
      <c r="N14" s="176">
        <v>1203</v>
      </c>
      <c r="O14" s="176">
        <v>1207</v>
      </c>
      <c r="P14" s="176"/>
      <c r="Q14" s="176"/>
      <c r="R14" s="175"/>
      <c r="S14" s="175"/>
      <c r="T14" s="175"/>
    </row>
    <row r="15" spans="1:20" x14ac:dyDescent="0.2">
      <c r="A15" s="176"/>
      <c r="B15" s="178" t="s">
        <v>101</v>
      </c>
      <c r="C15" s="176"/>
      <c r="D15" s="176">
        <v>1160</v>
      </c>
      <c r="E15" s="191">
        <v>1165</v>
      </c>
      <c r="F15" s="176">
        <v>1169</v>
      </c>
      <c r="G15" s="192">
        <v>1173</v>
      </c>
      <c r="H15" s="176">
        <v>1177</v>
      </c>
      <c r="I15" s="176">
        <v>1182</v>
      </c>
      <c r="J15" s="176">
        <v>1186</v>
      </c>
      <c r="K15" s="176">
        <v>1190</v>
      </c>
      <c r="L15" s="193">
        <v>1195</v>
      </c>
      <c r="M15" s="176">
        <v>1199</v>
      </c>
      <c r="N15" s="176">
        <v>1204</v>
      </c>
      <c r="O15" s="176">
        <v>1208</v>
      </c>
      <c r="P15" s="176"/>
      <c r="Q15" s="176"/>
      <c r="R15" s="175"/>
      <c r="S15" s="175"/>
      <c r="T15" s="175"/>
    </row>
    <row r="16" spans="1:20" ht="13.5" thickBot="1" x14ac:dyDescent="0.25">
      <c r="A16" s="185"/>
      <c r="B16" s="186" t="s">
        <v>101</v>
      </c>
      <c r="C16" s="185"/>
      <c r="D16" s="185">
        <v>1161</v>
      </c>
      <c r="E16" s="185"/>
      <c r="F16" s="185"/>
      <c r="G16" s="185"/>
      <c r="H16" s="185">
        <v>1178</v>
      </c>
      <c r="I16" s="185"/>
      <c r="J16" s="185"/>
      <c r="K16" s="185">
        <v>1191</v>
      </c>
      <c r="L16" s="185"/>
      <c r="M16" s="185">
        <v>1200</v>
      </c>
      <c r="N16" s="185"/>
      <c r="O16" s="185"/>
      <c r="P16" s="185"/>
      <c r="Q16" s="185"/>
      <c r="R16" s="175"/>
      <c r="S16" s="175"/>
      <c r="T16" s="175"/>
    </row>
    <row r="17" spans="1:20" x14ac:dyDescent="0.2">
      <c r="A17" s="179">
        <v>2000</v>
      </c>
      <c r="B17" s="187" t="s">
        <v>101</v>
      </c>
      <c r="C17" s="181"/>
      <c r="D17" s="181">
        <v>1209</v>
      </c>
      <c r="E17" s="181">
        <v>1214</v>
      </c>
      <c r="F17" s="181">
        <v>1218</v>
      </c>
      <c r="G17" s="181">
        <v>1222</v>
      </c>
      <c r="H17" s="181">
        <v>1227</v>
      </c>
      <c r="I17" s="181">
        <v>1231</v>
      </c>
      <c r="J17" s="194">
        <v>1235</v>
      </c>
      <c r="K17" s="181">
        <v>1240</v>
      </c>
      <c r="L17" s="181">
        <v>1244</v>
      </c>
      <c r="M17" s="181">
        <v>1248</v>
      </c>
      <c r="N17" s="181">
        <v>1253</v>
      </c>
      <c r="O17" s="181">
        <v>1257</v>
      </c>
      <c r="P17" s="181"/>
      <c r="Q17" s="181"/>
      <c r="R17" s="175"/>
      <c r="S17" s="175"/>
      <c r="T17" s="175"/>
    </row>
    <row r="18" spans="1:20" x14ac:dyDescent="0.2">
      <c r="A18" s="183"/>
      <c r="B18" s="178" t="s">
        <v>101</v>
      </c>
      <c r="C18" s="183"/>
      <c r="D18" s="183">
        <v>1210</v>
      </c>
      <c r="E18" s="195">
        <v>1215</v>
      </c>
      <c r="F18" s="183">
        <v>1219</v>
      </c>
      <c r="G18" s="183">
        <v>1223</v>
      </c>
      <c r="H18" s="183">
        <v>1228</v>
      </c>
      <c r="I18" s="183">
        <v>1232</v>
      </c>
      <c r="J18" s="183">
        <v>1236</v>
      </c>
      <c r="K18" s="183">
        <v>1241</v>
      </c>
      <c r="L18" s="196">
        <v>1245</v>
      </c>
      <c r="M18" s="183">
        <v>1249</v>
      </c>
      <c r="N18" s="183">
        <v>1254</v>
      </c>
      <c r="O18" s="183">
        <v>1258</v>
      </c>
      <c r="P18" s="183"/>
      <c r="Q18" s="183"/>
      <c r="R18" s="175"/>
      <c r="S18" s="175"/>
      <c r="T18" s="175"/>
    </row>
    <row r="19" spans="1:20" x14ac:dyDescent="0.2">
      <c r="A19" s="176"/>
      <c r="B19" s="178" t="s">
        <v>101</v>
      </c>
      <c r="C19" s="176"/>
      <c r="D19" s="176">
        <v>1211</v>
      </c>
      <c r="E19" s="176">
        <v>1216</v>
      </c>
      <c r="F19" s="176">
        <v>1220</v>
      </c>
      <c r="G19" s="176">
        <v>1224</v>
      </c>
      <c r="H19" s="176">
        <v>1229</v>
      </c>
      <c r="I19" s="176">
        <v>1233</v>
      </c>
      <c r="J19" s="176">
        <v>1237</v>
      </c>
      <c r="K19" s="176">
        <v>1242</v>
      </c>
      <c r="L19" s="176">
        <v>1246</v>
      </c>
      <c r="M19" s="176">
        <v>1250</v>
      </c>
      <c r="N19" s="197">
        <v>1255</v>
      </c>
      <c r="O19" s="176">
        <v>1259</v>
      </c>
      <c r="P19" s="176"/>
      <c r="Q19" s="176"/>
      <c r="R19" s="175"/>
      <c r="S19" s="175"/>
      <c r="T19" s="175"/>
    </row>
    <row r="20" spans="1:20" x14ac:dyDescent="0.2">
      <c r="A20" s="176"/>
      <c r="B20" s="177" t="s">
        <v>101</v>
      </c>
      <c r="C20" s="176"/>
      <c r="D20" s="176">
        <v>1212</v>
      </c>
      <c r="E20" s="176">
        <v>1217</v>
      </c>
      <c r="F20" s="176">
        <v>1221</v>
      </c>
      <c r="G20" s="198">
        <v>1225</v>
      </c>
      <c r="H20" s="176">
        <v>1230</v>
      </c>
      <c r="I20" s="176">
        <v>1234</v>
      </c>
      <c r="J20" s="176">
        <v>1238</v>
      </c>
      <c r="K20" s="176">
        <v>1243</v>
      </c>
      <c r="L20" s="176">
        <v>1247</v>
      </c>
      <c r="M20" s="176">
        <v>1251</v>
      </c>
      <c r="N20" s="176">
        <v>1256</v>
      </c>
      <c r="O20" s="176">
        <v>1260</v>
      </c>
      <c r="P20" s="199"/>
      <c r="Q20" s="176"/>
      <c r="R20" s="175"/>
      <c r="S20" s="175"/>
      <c r="T20" s="175"/>
    </row>
    <row r="21" spans="1:20" ht="13.5" thickBot="1" x14ac:dyDescent="0.25">
      <c r="A21" s="185"/>
      <c r="B21" s="200" t="s">
        <v>101</v>
      </c>
      <c r="C21" s="185"/>
      <c r="D21" s="185">
        <v>1213</v>
      </c>
      <c r="E21" s="185"/>
      <c r="F21" s="185"/>
      <c r="G21" s="185">
        <v>1226</v>
      </c>
      <c r="H21" s="185"/>
      <c r="I21" s="185"/>
      <c r="J21" s="185">
        <v>1239</v>
      </c>
      <c r="K21" s="185"/>
      <c r="L21" s="185"/>
      <c r="M21" s="185">
        <v>1252</v>
      </c>
      <c r="N21" s="185"/>
      <c r="O21" s="185">
        <v>1261</v>
      </c>
      <c r="P21" s="185"/>
      <c r="Q21" s="201"/>
      <c r="R21" s="175"/>
      <c r="S21" s="175"/>
      <c r="T21" s="175"/>
    </row>
    <row r="22" spans="1:20" x14ac:dyDescent="0.2">
      <c r="A22" s="179">
        <v>2001</v>
      </c>
      <c r="B22" s="180" t="s">
        <v>101</v>
      </c>
      <c r="C22" s="181"/>
      <c r="D22" s="181">
        <v>1262</v>
      </c>
      <c r="E22" s="181">
        <v>1266</v>
      </c>
      <c r="F22" s="181">
        <v>1270</v>
      </c>
      <c r="G22" s="181">
        <v>1274</v>
      </c>
      <c r="H22" s="181">
        <v>1279</v>
      </c>
      <c r="I22" s="181">
        <v>1283</v>
      </c>
      <c r="J22" s="181">
        <v>1287</v>
      </c>
      <c r="K22" s="181">
        <v>1292</v>
      </c>
      <c r="L22" s="181">
        <v>1296</v>
      </c>
      <c r="M22" s="181">
        <v>1301</v>
      </c>
      <c r="N22" s="202">
        <v>1305</v>
      </c>
      <c r="O22" s="181">
        <v>1309</v>
      </c>
      <c r="P22" s="181"/>
      <c r="Q22" s="181"/>
      <c r="R22" s="175"/>
      <c r="S22" s="175"/>
      <c r="T22" s="175"/>
    </row>
    <row r="23" spans="1:20" x14ac:dyDescent="0.2">
      <c r="A23" s="176"/>
      <c r="B23" s="184" t="s">
        <v>101</v>
      </c>
      <c r="C23" s="183"/>
      <c r="D23" s="183">
        <v>1263</v>
      </c>
      <c r="E23" s="183">
        <v>1267</v>
      </c>
      <c r="F23" s="183">
        <v>1271</v>
      </c>
      <c r="G23" s="203">
        <v>1275</v>
      </c>
      <c r="H23" s="183">
        <v>1278</v>
      </c>
      <c r="I23" s="183">
        <v>1284</v>
      </c>
      <c r="J23" s="183">
        <v>1288</v>
      </c>
      <c r="K23" s="183">
        <v>1293</v>
      </c>
      <c r="L23" s="183">
        <v>1297</v>
      </c>
      <c r="M23" s="183">
        <v>1302</v>
      </c>
      <c r="N23" s="183">
        <v>1306</v>
      </c>
      <c r="O23" s="183">
        <v>1310</v>
      </c>
      <c r="P23" s="183"/>
      <c r="Q23" s="183"/>
      <c r="R23" s="175"/>
      <c r="S23" s="175"/>
      <c r="T23" s="175"/>
    </row>
    <row r="24" spans="1:20" x14ac:dyDescent="0.2">
      <c r="A24" s="176"/>
      <c r="B24" s="178" t="s">
        <v>101</v>
      </c>
      <c r="C24" s="176"/>
      <c r="D24" s="176">
        <v>1264</v>
      </c>
      <c r="E24" s="176">
        <v>1268</v>
      </c>
      <c r="F24" s="176">
        <v>1272</v>
      </c>
      <c r="G24" s="176">
        <v>1276</v>
      </c>
      <c r="H24" s="176">
        <v>1281</v>
      </c>
      <c r="I24" s="204">
        <v>1285</v>
      </c>
      <c r="J24" s="176">
        <v>1289</v>
      </c>
      <c r="K24" s="176">
        <v>1294</v>
      </c>
      <c r="L24" s="176">
        <v>1298</v>
      </c>
      <c r="M24" s="176">
        <v>1303</v>
      </c>
      <c r="N24" s="176">
        <v>1307</v>
      </c>
      <c r="O24" s="176">
        <v>1311</v>
      </c>
      <c r="P24" s="176"/>
      <c r="Q24" s="176"/>
      <c r="R24" s="175"/>
      <c r="S24" s="175"/>
      <c r="T24" s="175"/>
    </row>
    <row r="25" spans="1:20" x14ac:dyDescent="0.2">
      <c r="A25" s="176"/>
      <c r="B25" s="177" t="s">
        <v>101</v>
      </c>
      <c r="C25" s="176"/>
      <c r="D25" s="205">
        <v>1265</v>
      </c>
      <c r="E25" s="176">
        <v>1269</v>
      </c>
      <c r="F25" s="176">
        <v>1273</v>
      </c>
      <c r="G25" s="176">
        <v>1277</v>
      </c>
      <c r="H25" s="176">
        <v>1282</v>
      </c>
      <c r="I25" s="176">
        <v>1286</v>
      </c>
      <c r="J25" s="176">
        <v>1290</v>
      </c>
      <c r="K25" s="206">
        <v>1295</v>
      </c>
      <c r="L25" s="176">
        <v>1299</v>
      </c>
      <c r="M25" s="176">
        <v>1304</v>
      </c>
      <c r="N25" s="176">
        <v>1308</v>
      </c>
      <c r="O25" s="176">
        <v>1312</v>
      </c>
      <c r="P25" s="176"/>
      <c r="Q25" s="176"/>
      <c r="R25" s="175"/>
      <c r="S25" s="175"/>
      <c r="T25" s="175"/>
    </row>
    <row r="26" spans="1:20" ht="13.5" thickBot="1" x14ac:dyDescent="0.25">
      <c r="A26" s="185"/>
      <c r="B26" s="177" t="s">
        <v>101</v>
      </c>
      <c r="C26" s="185"/>
      <c r="D26" s="185"/>
      <c r="E26" s="185"/>
      <c r="F26" s="185"/>
      <c r="G26" s="185">
        <v>1278</v>
      </c>
      <c r="H26" s="185"/>
      <c r="I26" s="185"/>
      <c r="J26" s="185">
        <v>1291</v>
      </c>
      <c r="K26" s="185"/>
      <c r="L26" s="185">
        <v>1300</v>
      </c>
      <c r="M26" s="185"/>
      <c r="N26" s="185"/>
      <c r="O26" s="185">
        <v>1313</v>
      </c>
      <c r="P26" s="185"/>
      <c r="Q26" s="185"/>
      <c r="R26" s="175"/>
      <c r="S26" s="175"/>
      <c r="T26" s="175"/>
    </row>
    <row r="27" spans="1:20" x14ac:dyDescent="0.2">
      <c r="A27" s="207">
        <v>2002</v>
      </c>
      <c r="B27" s="177" t="s">
        <v>101</v>
      </c>
      <c r="C27" s="208"/>
      <c r="D27" s="209">
        <v>1314</v>
      </c>
      <c r="E27" s="208">
        <v>1318</v>
      </c>
      <c r="F27" s="208">
        <v>1322</v>
      </c>
      <c r="G27" s="208">
        <v>1327</v>
      </c>
      <c r="H27" s="208">
        <v>1331</v>
      </c>
      <c r="I27" s="208">
        <v>1335</v>
      </c>
      <c r="J27" s="208">
        <v>1340</v>
      </c>
      <c r="K27" s="208"/>
      <c r="L27" s="208"/>
      <c r="M27" s="208"/>
      <c r="N27" s="208"/>
      <c r="O27" s="208"/>
      <c r="P27" s="208"/>
      <c r="Q27" s="210"/>
      <c r="R27" s="211"/>
      <c r="S27" s="175"/>
      <c r="T27" s="175"/>
    </row>
    <row r="28" spans="1:20" x14ac:dyDescent="0.2">
      <c r="A28" s="212"/>
      <c r="B28" s="177" t="s">
        <v>101</v>
      </c>
      <c r="C28" s="212"/>
      <c r="D28" s="212">
        <v>1315</v>
      </c>
      <c r="E28" s="212">
        <v>1319</v>
      </c>
      <c r="F28" s="212">
        <v>1323</v>
      </c>
      <c r="G28" s="212">
        <v>1328</v>
      </c>
      <c r="H28" s="212">
        <v>1332</v>
      </c>
      <c r="I28" s="212">
        <v>1336</v>
      </c>
      <c r="J28" s="212">
        <v>1341</v>
      </c>
      <c r="K28" s="212"/>
      <c r="L28" s="212"/>
      <c r="M28" s="212"/>
      <c r="N28" s="212"/>
      <c r="O28" s="212"/>
      <c r="P28" s="212"/>
      <c r="Q28" s="212"/>
      <c r="R28" s="175"/>
      <c r="S28" s="175"/>
      <c r="T28" s="175"/>
    </row>
    <row r="29" spans="1:20" x14ac:dyDescent="0.2">
      <c r="A29" s="213"/>
      <c r="B29" s="177" t="s">
        <v>101</v>
      </c>
      <c r="C29" s="213"/>
      <c r="D29" s="213">
        <v>1316</v>
      </c>
      <c r="E29" s="213">
        <v>1320</v>
      </c>
      <c r="F29" s="214">
        <v>1324</v>
      </c>
      <c r="G29" s="213">
        <v>1329</v>
      </c>
      <c r="H29" s="213">
        <v>1333</v>
      </c>
      <c r="I29" s="213">
        <v>1337</v>
      </c>
      <c r="J29" s="213">
        <v>1342</v>
      </c>
      <c r="K29" s="213"/>
      <c r="L29" s="213"/>
      <c r="M29" s="213"/>
      <c r="N29" s="213"/>
      <c r="O29" s="213"/>
      <c r="P29" s="213"/>
      <c r="Q29" s="213"/>
      <c r="R29" s="175"/>
      <c r="S29" s="175"/>
      <c r="T29" s="175"/>
    </row>
    <row r="30" spans="1:20" x14ac:dyDescent="0.2">
      <c r="A30" s="213"/>
      <c r="B30" s="177" t="s">
        <v>101</v>
      </c>
      <c r="C30" s="213"/>
      <c r="D30" s="213">
        <v>1317</v>
      </c>
      <c r="E30" s="213">
        <v>1321</v>
      </c>
      <c r="F30" s="213">
        <v>1325</v>
      </c>
      <c r="G30" s="213">
        <v>1330</v>
      </c>
      <c r="H30" s="215">
        <v>1334</v>
      </c>
      <c r="I30" s="213">
        <v>1338</v>
      </c>
      <c r="J30" s="213">
        <v>1343</v>
      </c>
      <c r="K30" s="213"/>
      <c r="L30" s="213"/>
      <c r="M30" s="213"/>
      <c r="N30" s="213"/>
      <c r="O30" s="213"/>
      <c r="P30" s="213"/>
      <c r="Q30" s="213"/>
      <c r="R30" s="175"/>
      <c r="S30" s="175"/>
      <c r="T30" s="175"/>
    </row>
    <row r="31" spans="1:20" ht="13.5" thickBot="1" x14ac:dyDescent="0.25">
      <c r="A31" s="216"/>
      <c r="B31" s="178" t="s">
        <v>101</v>
      </c>
      <c r="C31" s="216"/>
      <c r="D31" s="216"/>
      <c r="E31" s="216"/>
      <c r="F31" s="216">
        <v>1326</v>
      </c>
      <c r="G31" s="216"/>
      <c r="H31" s="216"/>
      <c r="I31" s="216">
        <v>1339</v>
      </c>
      <c r="J31" s="216"/>
      <c r="K31" s="216"/>
      <c r="L31" s="216"/>
      <c r="M31" s="216"/>
      <c r="N31" s="216"/>
      <c r="O31" s="216"/>
      <c r="P31" s="216"/>
      <c r="Q31" s="216"/>
      <c r="R31" s="175"/>
      <c r="S31" s="175"/>
      <c r="T31" s="175"/>
    </row>
    <row r="32" spans="1:20" x14ac:dyDescent="0.2">
      <c r="A32" s="207">
        <v>2003</v>
      </c>
      <c r="B32" s="208"/>
      <c r="C32" s="208"/>
      <c r="D32" s="208"/>
      <c r="E32" s="208"/>
      <c r="F32" s="208"/>
      <c r="G32" s="208"/>
      <c r="H32" s="208">
        <v>1897</v>
      </c>
      <c r="I32" s="208"/>
      <c r="J32" s="208"/>
      <c r="K32" s="208"/>
      <c r="L32" s="208"/>
      <c r="M32" s="208"/>
      <c r="N32" s="208"/>
      <c r="O32" s="208"/>
      <c r="P32" s="208"/>
      <c r="Q32" s="217"/>
      <c r="R32" s="175"/>
      <c r="S32" s="175"/>
      <c r="T32" s="175"/>
    </row>
    <row r="33" spans="1:20" x14ac:dyDescent="0.2">
      <c r="A33" s="183" t="s">
        <v>0</v>
      </c>
      <c r="B33" s="441"/>
      <c r="C33" s="441"/>
      <c r="D33" s="441"/>
      <c r="E33" s="441"/>
      <c r="F33" s="441"/>
      <c r="G33" s="441"/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175"/>
      <c r="S33" s="175"/>
      <c r="T33" s="175"/>
    </row>
    <row r="34" spans="1:20" x14ac:dyDescent="0.2">
      <c r="A34" s="183" t="s">
        <v>28</v>
      </c>
      <c r="B34" s="442" t="s">
        <v>111</v>
      </c>
      <c r="C34" s="443"/>
      <c r="D34" s="443"/>
      <c r="E34" s="443"/>
      <c r="F34" s="443"/>
      <c r="G34" s="443"/>
      <c r="H34" s="443"/>
      <c r="I34" s="443"/>
      <c r="J34" s="443"/>
      <c r="K34" s="443"/>
      <c r="L34" s="443"/>
      <c r="M34" s="443"/>
      <c r="N34" s="213" t="s">
        <v>30</v>
      </c>
      <c r="O34" s="430"/>
      <c r="P34" s="444"/>
      <c r="Q34" s="444"/>
      <c r="R34" s="175"/>
      <c r="S34" s="175"/>
      <c r="T34" s="175"/>
    </row>
    <row r="35" spans="1:20" x14ac:dyDescent="0.2">
      <c r="A35" s="175"/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</row>
    <row r="36" spans="1:20" x14ac:dyDescent="0.2">
      <c r="A36" s="218">
        <v>6</v>
      </c>
      <c r="B36" s="219">
        <f>6+1</f>
        <v>7</v>
      </c>
      <c r="C36" s="220">
        <v>8</v>
      </c>
      <c r="D36" s="221">
        <v>9</v>
      </c>
      <c r="E36" s="222">
        <v>10</v>
      </c>
      <c r="F36" s="223">
        <v>11</v>
      </c>
      <c r="G36" s="224">
        <v>12</v>
      </c>
      <c r="H36" s="225">
        <v>13</v>
      </c>
      <c r="I36" s="226">
        <v>14</v>
      </c>
      <c r="J36" s="227">
        <v>15</v>
      </c>
      <c r="K36" s="228">
        <v>16</v>
      </c>
      <c r="L36" s="229">
        <v>17</v>
      </c>
      <c r="M36" s="230">
        <v>18</v>
      </c>
      <c r="N36" s="231">
        <f>M36+1</f>
        <v>19</v>
      </c>
      <c r="O36" s="232">
        <v>20</v>
      </c>
      <c r="P36" s="233">
        <v>21</v>
      </c>
      <c r="Q36" s="234">
        <v>22</v>
      </c>
      <c r="R36" s="235">
        <v>23</v>
      </c>
      <c r="S36" s="236">
        <v>24</v>
      </c>
      <c r="T36" s="175"/>
    </row>
    <row r="38" spans="1:20" x14ac:dyDescent="0.2">
      <c r="A38" s="279" t="s">
        <v>102</v>
      </c>
      <c r="B38" s="175"/>
      <c r="C38" s="279">
        <v>161</v>
      </c>
    </row>
  </sheetData>
  <mergeCells count="15">
    <mergeCell ref="B33:Q33"/>
    <mergeCell ref="B34:M34"/>
    <mergeCell ref="O34:Q34"/>
    <mergeCell ref="B5:J5"/>
    <mergeCell ref="L5:Q5"/>
    <mergeCell ref="B6:J6"/>
    <mergeCell ref="L6:Q6"/>
    <mergeCell ref="B7:J7"/>
    <mergeCell ref="L7:Q7"/>
    <mergeCell ref="B4:Q4"/>
    <mergeCell ref="A1:Q1"/>
    <mergeCell ref="B2:K2"/>
    <mergeCell ref="O2:Q2"/>
    <mergeCell ref="A3:J3"/>
    <mergeCell ref="O3:Q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6643-8C11-4D3E-A235-36B5048851A2}">
  <sheetPr>
    <tabColor rgb="FF002060"/>
  </sheetPr>
  <dimension ref="A1:Q23"/>
  <sheetViews>
    <sheetView topLeftCell="A6" workbookViewId="0">
      <selection activeCell="D25" sqref="D25"/>
    </sheetView>
  </sheetViews>
  <sheetFormatPr baseColWidth="10" defaultRowHeight="12.75" x14ac:dyDescent="0.2"/>
  <sheetData>
    <row r="1" spans="1:17" x14ac:dyDescent="0.2">
      <c r="A1" s="410" t="s">
        <v>72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9"/>
    </row>
    <row r="2" spans="1:17" ht="15" x14ac:dyDescent="0.25">
      <c r="A2" s="176" t="s">
        <v>73</v>
      </c>
      <c r="B2" s="427" t="s">
        <v>103</v>
      </c>
      <c r="C2" s="408"/>
      <c r="D2" s="408"/>
      <c r="E2" s="408"/>
      <c r="F2" s="408"/>
      <c r="G2" s="408"/>
      <c r="H2" s="408"/>
      <c r="I2" s="408"/>
      <c r="J2" s="408"/>
      <c r="K2" s="408"/>
      <c r="L2" s="414" t="s">
        <v>74</v>
      </c>
      <c r="M2" s="428"/>
      <c r="N2" s="428"/>
      <c r="O2" s="427" t="s">
        <v>31</v>
      </c>
      <c r="P2" s="408"/>
      <c r="Q2" s="409"/>
    </row>
    <row r="3" spans="1:17" x14ac:dyDescent="0.2">
      <c r="A3" s="410"/>
      <c r="B3" s="408"/>
      <c r="C3" s="408"/>
      <c r="D3" s="408"/>
      <c r="E3" s="408"/>
      <c r="F3" s="408"/>
      <c r="G3" s="408"/>
      <c r="H3" s="408"/>
      <c r="I3" s="408"/>
      <c r="J3" s="409"/>
      <c r="K3" s="176" t="s">
        <v>75</v>
      </c>
      <c r="L3" s="176" t="s">
        <v>7</v>
      </c>
      <c r="M3" s="176" t="s">
        <v>76</v>
      </c>
      <c r="N3" s="176" t="s">
        <v>8</v>
      </c>
      <c r="O3" s="410"/>
      <c r="P3" s="408"/>
      <c r="Q3" s="409"/>
    </row>
    <row r="4" spans="1:17" x14ac:dyDescent="0.2">
      <c r="A4" s="176" t="s">
        <v>77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</row>
    <row r="5" spans="1:17" ht="15" x14ac:dyDescent="0.25">
      <c r="A5" s="176" t="s">
        <v>78</v>
      </c>
      <c r="B5" s="427" t="s">
        <v>104</v>
      </c>
      <c r="C5" s="408"/>
      <c r="D5" s="408"/>
      <c r="E5" s="408"/>
      <c r="F5" s="408"/>
      <c r="G5" s="408"/>
      <c r="H5" s="408"/>
      <c r="I5" s="408"/>
      <c r="J5" s="409"/>
      <c r="K5" s="176" t="s">
        <v>80</v>
      </c>
      <c r="L5" s="427" t="s">
        <v>35</v>
      </c>
      <c r="M5" s="408"/>
      <c r="N5" s="408"/>
      <c r="O5" s="408"/>
      <c r="P5" s="408"/>
      <c r="Q5" s="409"/>
    </row>
    <row r="6" spans="1:17" ht="15" x14ac:dyDescent="0.25">
      <c r="A6" s="176" t="s">
        <v>82</v>
      </c>
      <c r="B6" s="427" t="s">
        <v>112</v>
      </c>
      <c r="C6" s="408"/>
      <c r="D6" s="408"/>
      <c r="E6" s="408"/>
      <c r="F6" s="408"/>
      <c r="G6" s="408"/>
      <c r="H6" s="408"/>
      <c r="I6" s="408"/>
      <c r="J6" s="409"/>
      <c r="K6" s="176" t="s">
        <v>84</v>
      </c>
      <c r="L6" s="427" t="s">
        <v>105</v>
      </c>
      <c r="M6" s="408"/>
      <c r="N6" s="408"/>
      <c r="O6" s="408"/>
      <c r="P6" s="408"/>
      <c r="Q6" s="409"/>
    </row>
    <row r="7" spans="1:17" ht="15" x14ac:dyDescent="0.25">
      <c r="A7" s="176" t="s">
        <v>86</v>
      </c>
      <c r="B7" s="410"/>
      <c r="C7" s="408"/>
      <c r="D7" s="408"/>
      <c r="E7" s="408"/>
      <c r="F7" s="408"/>
      <c r="G7" s="408"/>
      <c r="H7" s="408"/>
      <c r="I7" s="408"/>
      <c r="J7" s="409"/>
      <c r="K7" s="176" t="s">
        <v>87</v>
      </c>
      <c r="L7" s="427" t="s">
        <v>88</v>
      </c>
      <c r="M7" s="408"/>
      <c r="N7" s="408"/>
      <c r="O7" s="408"/>
      <c r="P7" s="408"/>
      <c r="Q7" s="409"/>
    </row>
    <row r="8" spans="1:17" x14ac:dyDescent="0.2">
      <c r="A8" s="177" t="s">
        <v>14</v>
      </c>
      <c r="B8" s="177" t="s">
        <v>14</v>
      </c>
      <c r="C8" s="177" t="s">
        <v>15</v>
      </c>
      <c r="D8" s="177" t="s">
        <v>89</v>
      </c>
      <c r="E8" s="177" t="s">
        <v>90</v>
      </c>
      <c r="F8" s="177" t="s">
        <v>91</v>
      </c>
      <c r="G8" s="177" t="s">
        <v>92</v>
      </c>
      <c r="H8" s="177" t="s">
        <v>93</v>
      </c>
      <c r="I8" s="177" t="s">
        <v>94</v>
      </c>
      <c r="J8" s="177" t="s">
        <v>95</v>
      </c>
      <c r="K8" s="177" t="s">
        <v>96</v>
      </c>
      <c r="L8" s="177" t="s">
        <v>97</v>
      </c>
      <c r="M8" s="177" t="s">
        <v>98</v>
      </c>
      <c r="N8" s="177" t="s">
        <v>99</v>
      </c>
      <c r="O8" s="177" t="s">
        <v>100</v>
      </c>
      <c r="P8" s="177" t="s">
        <v>27</v>
      </c>
      <c r="Q8" s="177" t="s">
        <v>0</v>
      </c>
    </row>
    <row r="9" spans="1:17" ht="18.75" x14ac:dyDescent="0.3">
      <c r="A9" s="176">
        <v>2014</v>
      </c>
      <c r="B9" s="177"/>
      <c r="C9" s="176"/>
      <c r="D9" s="176"/>
      <c r="E9" s="176"/>
      <c r="F9" s="176"/>
      <c r="G9" s="176">
        <v>170</v>
      </c>
      <c r="H9" s="176">
        <v>171</v>
      </c>
      <c r="I9" s="176"/>
      <c r="J9" s="176">
        <v>173</v>
      </c>
      <c r="K9" s="176">
        <v>174</v>
      </c>
      <c r="L9" s="238" t="s">
        <v>106</v>
      </c>
      <c r="M9" s="176">
        <v>176</v>
      </c>
      <c r="N9" s="176">
        <v>177</v>
      </c>
      <c r="O9" s="176">
        <v>178</v>
      </c>
      <c r="P9" s="176"/>
      <c r="Q9" s="239" t="s">
        <v>107</v>
      </c>
    </row>
    <row r="10" spans="1:17" x14ac:dyDescent="0.2">
      <c r="A10" s="176">
        <v>2015</v>
      </c>
      <c r="B10" s="177"/>
      <c r="C10" s="176"/>
      <c r="D10" s="176">
        <v>179</v>
      </c>
      <c r="E10" s="176">
        <v>180</v>
      </c>
      <c r="F10" s="176">
        <v>181</v>
      </c>
      <c r="G10" s="176">
        <v>182</v>
      </c>
      <c r="H10" s="176">
        <v>183</v>
      </c>
      <c r="I10" s="176">
        <v>184</v>
      </c>
      <c r="J10" s="176">
        <v>185</v>
      </c>
      <c r="K10" s="176">
        <v>186</v>
      </c>
      <c r="L10" s="176">
        <v>187</v>
      </c>
      <c r="M10" s="176">
        <v>188</v>
      </c>
      <c r="N10" s="176">
        <v>189</v>
      </c>
      <c r="O10" s="176">
        <v>190</v>
      </c>
      <c r="P10" s="176"/>
      <c r="Q10" s="176"/>
    </row>
    <row r="11" spans="1:17" x14ac:dyDescent="0.2">
      <c r="A11" s="176">
        <v>2016</v>
      </c>
      <c r="B11" s="177"/>
      <c r="C11" s="176"/>
      <c r="D11" s="176">
        <v>191</v>
      </c>
      <c r="E11" s="176">
        <v>192</v>
      </c>
      <c r="F11" s="176">
        <v>193</v>
      </c>
      <c r="G11" s="176">
        <v>194</v>
      </c>
      <c r="H11" s="176">
        <v>195</v>
      </c>
      <c r="I11" s="176">
        <v>196</v>
      </c>
      <c r="J11" s="176">
        <v>197</v>
      </c>
      <c r="K11" s="176">
        <v>198</v>
      </c>
      <c r="L11" s="176">
        <v>199</v>
      </c>
      <c r="M11" s="176"/>
      <c r="N11" s="176">
        <v>201</v>
      </c>
      <c r="O11" s="176">
        <v>202</v>
      </c>
      <c r="P11" s="176"/>
      <c r="Q11" s="176"/>
    </row>
    <row r="12" spans="1:17" ht="27" x14ac:dyDescent="0.35">
      <c r="A12" s="176">
        <v>2017</v>
      </c>
      <c r="B12" s="177"/>
      <c r="C12" s="176"/>
      <c r="D12" s="176">
        <v>203</v>
      </c>
      <c r="E12" s="176">
        <v>204</v>
      </c>
      <c r="F12" s="176">
        <v>205</v>
      </c>
      <c r="G12" s="238" t="s">
        <v>108</v>
      </c>
      <c r="H12" s="176"/>
      <c r="I12" s="176">
        <v>208</v>
      </c>
      <c r="J12" s="176"/>
      <c r="K12" s="176">
        <v>210</v>
      </c>
      <c r="L12" s="176">
        <v>211</v>
      </c>
      <c r="M12" s="176">
        <v>212</v>
      </c>
      <c r="N12" s="176"/>
      <c r="O12" s="176">
        <v>214</v>
      </c>
      <c r="P12" s="176"/>
      <c r="Q12" s="176"/>
    </row>
    <row r="13" spans="1:17" x14ac:dyDescent="0.2">
      <c r="A13" s="176">
        <v>2018</v>
      </c>
      <c r="B13" s="177"/>
      <c r="C13" s="176"/>
      <c r="D13" s="176">
        <v>215</v>
      </c>
      <c r="E13" s="176">
        <v>216</v>
      </c>
      <c r="F13" s="176">
        <v>217</v>
      </c>
      <c r="G13" s="176">
        <v>218</v>
      </c>
      <c r="H13" s="176">
        <v>219</v>
      </c>
      <c r="I13" s="176">
        <v>220</v>
      </c>
      <c r="J13" s="176">
        <v>221</v>
      </c>
      <c r="K13" s="176">
        <v>222</v>
      </c>
      <c r="L13" s="176">
        <v>223</v>
      </c>
      <c r="M13" s="176">
        <v>224</v>
      </c>
      <c r="N13" s="176"/>
      <c r="O13" s="176">
        <v>226</v>
      </c>
      <c r="P13" s="176"/>
      <c r="Q13" s="176"/>
    </row>
    <row r="14" spans="1:17" x14ac:dyDescent="0.2">
      <c r="A14" s="176">
        <v>2019</v>
      </c>
      <c r="B14" s="177"/>
      <c r="C14" s="176"/>
      <c r="D14" s="176">
        <v>227</v>
      </c>
      <c r="E14" s="176"/>
      <c r="F14" s="176">
        <v>229</v>
      </c>
      <c r="G14" s="176"/>
      <c r="H14" s="176">
        <v>231</v>
      </c>
      <c r="I14" s="176">
        <v>232</v>
      </c>
      <c r="J14" s="176">
        <v>233</v>
      </c>
      <c r="K14" s="176"/>
      <c r="L14" s="176"/>
      <c r="M14" s="176">
        <v>236</v>
      </c>
      <c r="N14" s="176">
        <v>237</v>
      </c>
      <c r="O14" s="176">
        <v>238</v>
      </c>
      <c r="P14" s="176"/>
      <c r="Q14" s="176"/>
    </row>
    <row r="15" spans="1:17" x14ac:dyDescent="0.2">
      <c r="A15" s="176">
        <v>2020</v>
      </c>
      <c r="B15" s="177"/>
      <c r="C15" s="176"/>
      <c r="D15" s="176"/>
      <c r="E15" s="176"/>
      <c r="F15" s="176">
        <v>241</v>
      </c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 x14ac:dyDescent="0.2">
      <c r="A16" s="176">
        <v>2021</v>
      </c>
      <c r="B16" s="177"/>
      <c r="C16" s="176"/>
      <c r="D16" s="176"/>
      <c r="E16" s="176"/>
      <c r="F16" s="176"/>
      <c r="G16" s="176"/>
      <c r="H16" s="176">
        <v>255</v>
      </c>
      <c r="I16" s="176">
        <v>256</v>
      </c>
      <c r="J16" s="176"/>
      <c r="K16" s="176">
        <v>258</v>
      </c>
      <c r="L16" s="176"/>
      <c r="M16" s="176"/>
      <c r="N16" s="176">
        <v>261</v>
      </c>
      <c r="O16" s="176">
        <v>262</v>
      </c>
      <c r="P16" s="176"/>
      <c r="Q16" s="176"/>
    </row>
    <row r="17" spans="1:17" x14ac:dyDescent="0.2">
      <c r="A17" s="176">
        <v>2022</v>
      </c>
      <c r="B17" s="177"/>
      <c r="C17" s="176"/>
      <c r="D17" s="176">
        <v>263</v>
      </c>
      <c r="E17" s="176">
        <v>264</v>
      </c>
      <c r="F17" s="176">
        <v>265</v>
      </c>
      <c r="G17" s="176">
        <v>266</v>
      </c>
      <c r="H17" s="176">
        <v>267</v>
      </c>
      <c r="I17" s="176"/>
      <c r="J17" s="176"/>
      <c r="K17" s="176">
        <v>270</v>
      </c>
      <c r="L17" s="176"/>
      <c r="M17" s="176">
        <v>272</v>
      </c>
      <c r="N17" s="176"/>
      <c r="O17" s="176"/>
      <c r="P17" s="176"/>
      <c r="Q17" s="176"/>
    </row>
    <row r="18" spans="1:17" x14ac:dyDescent="0.2">
      <c r="A18" s="176">
        <v>2023</v>
      </c>
      <c r="B18" s="177"/>
      <c r="C18" s="176"/>
      <c r="D18" s="176">
        <v>275</v>
      </c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 x14ac:dyDescent="0.2">
      <c r="A19" s="240" t="s">
        <v>0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</row>
    <row r="20" spans="1:17" ht="15" x14ac:dyDescent="0.25">
      <c r="A20" s="176" t="s">
        <v>28</v>
      </c>
      <c r="B20" s="446" t="s">
        <v>103</v>
      </c>
      <c r="C20" s="439"/>
      <c r="D20" s="439"/>
      <c r="E20" s="439"/>
      <c r="F20" s="439"/>
      <c r="G20" s="439"/>
      <c r="H20" s="439"/>
      <c r="I20" s="439"/>
      <c r="J20" s="439"/>
      <c r="K20" s="439"/>
      <c r="L20" s="439"/>
      <c r="M20" s="439"/>
      <c r="N20" s="176" t="s">
        <v>30</v>
      </c>
      <c r="O20" s="446" t="s">
        <v>109</v>
      </c>
      <c r="P20" s="439"/>
      <c r="Q20" s="439"/>
    </row>
    <row r="21" spans="1:17" x14ac:dyDescent="0.2">
      <c r="A21" s="175"/>
      <c r="B21" s="241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</row>
    <row r="22" spans="1:17" x14ac:dyDescent="0.2">
      <c r="A22" s="279" t="s">
        <v>110</v>
      </c>
      <c r="B22" s="242">
        <v>74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</row>
    <row r="23" spans="1:17" x14ac:dyDescent="0.2">
      <c r="A23" s="175"/>
      <c r="B23" s="241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</row>
  </sheetData>
  <mergeCells count="16">
    <mergeCell ref="A1:Q1"/>
    <mergeCell ref="B2:K2"/>
    <mergeCell ref="L2:N2"/>
    <mergeCell ref="O2:Q2"/>
    <mergeCell ref="A3:J3"/>
    <mergeCell ref="O3:Q3"/>
    <mergeCell ref="B19:Q19"/>
    <mergeCell ref="B20:M20"/>
    <mergeCell ref="O20:Q20"/>
    <mergeCell ref="B4:Q4"/>
    <mergeCell ref="B5:J5"/>
    <mergeCell ref="L5:Q5"/>
    <mergeCell ref="B6:J6"/>
    <mergeCell ref="L6:Q6"/>
    <mergeCell ref="B7:J7"/>
    <mergeCell ref="L7:Q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A32D-0C81-4AA9-BC90-B9DF32147DB2}">
  <sheetPr>
    <tabColor theme="3"/>
  </sheetPr>
  <dimension ref="A1:Q20"/>
  <sheetViews>
    <sheetView topLeftCell="A15" workbookViewId="0">
      <selection activeCell="B2" sqref="B2:K2"/>
    </sheetView>
  </sheetViews>
  <sheetFormatPr baseColWidth="10" defaultRowHeight="12.75" x14ac:dyDescent="0.2"/>
  <sheetData>
    <row r="1" spans="1:17" x14ac:dyDescent="0.2">
      <c r="A1" s="433" t="s">
        <v>72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5"/>
    </row>
    <row r="2" spans="1:17" ht="15" x14ac:dyDescent="0.25">
      <c r="A2" s="213" t="s">
        <v>73</v>
      </c>
      <c r="B2" s="447" t="s">
        <v>262</v>
      </c>
      <c r="C2" s="434"/>
      <c r="D2" s="434"/>
      <c r="E2" s="434"/>
      <c r="F2" s="434"/>
      <c r="G2" s="434"/>
      <c r="H2" s="434"/>
      <c r="I2" s="434"/>
      <c r="J2" s="434"/>
      <c r="K2" s="434"/>
      <c r="L2" s="430" t="s">
        <v>74</v>
      </c>
      <c r="M2" s="428"/>
      <c r="N2" s="428"/>
      <c r="O2" s="447" t="s">
        <v>31</v>
      </c>
      <c r="P2" s="434"/>
      <c r="Q2" s="435"/>
    </row>
    <row r="3" spans="1:17" x14ac:dyDescent="0.2">
      <c r="A3" s="433"/>
      <c r="B3" s="434"/>
      <c r="C3" s="434"/>
      <c r="D3" s="434"/>
      <c r="E3" s="434"/>
      <c r="F3" s="434"/>
      <c r="G3" s="434"/>
      <c r="H3" s="434"/>
      <c r="I3" s="434"/>
      <c r="J3" s="435"/>
      <c r="K3" s="213" t="s">
        <v>75</v>
      </c>
      <c r="L3" s="213" t="s">
        <v>7</v>
      </c>
      <c r="M3" s="213" t="s">
        <v>76</v>
      </c>
      <c r="N3" s="213" t="s">
        <v>8</v>
      </c>
      <c r="O3" s="433"/>
      <c r="P3" s="434"/>
      <c r="Q3" s="435"/>
    </row>
    <row r="4" spans="1:17" ht="15" x14ac:dyDescent="0.25">
      <c r="A4" s="213" t="s">
        <v>77</v>
      </c>
      <c r="B4" s="429" t="s">
        <v>128</v>
      </c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</row>
    <row r="5" spans="1:17" ht="15" x14ac:dyDescent="0.25">
      <c r="A5" s="213" t="s">
        <v>78</v>
      </c>
      <c r="B5" s="433"/>
      <c r="C5" s="434"/>
      <c r="D5" s="434"/>
      <c r="E5" s="434"/>
      <c r="F5" s="434"/>
      <c r="G5" s="434"/>
      <c r="H5" s="434"/>
      <c r="I5" s="434"/>
      <c r="J5" s="435"/>
      <c r="K5" s="213" t="s">
        <v>80</v>
      </c>
      <c r="L5" s="447" t="s">
        <v>35</v>
      </c>
      <c r="M5" s="434"/>
      <c r="N5" s="434"/>
      <c r="O5" s="434"/>
      <c r="P5" s="434"/>
      <c r="Q5" s="435"/>
    </row>
    <row r="6" spans="1:17" ht="15" x14ac:dyDescent="0.25">
      <c r="A6" s="213" t="s">
        <v>82</v>
      </c>
      <c r="B6" s="447" t="s">
        <v>129</v>
      </c>
      <c r="C6" s="434"/>
      <c r="D6" s="434"/>
      <c r="E6" s="434"/>
      <c r="F6" s="434"/>
      <c r="G6" s="434"/>
      <c r="H6" s="434"/>
      <c r="I6" s="434"/>
      <c r="J6" s="435"/>
      <c r="K6" s="213" t="s">
        <v>84</v>
      </c>
      <c r="L6" s="447" t="s">
        <v>105</v>
      </c>
      <c r="M6" s="434"/>
      <c r="N6" s="434"/>
      <c r="O6" s="434"/>
      <c r="P6" s="434"/>
      <c r="Q6" s="435"/>
    </row>
    <row r="7" spans="1:17" x14ac:dyDescent="0.2">
      <c r="A7" s="213" t="s">
        <v>86</v>
      </c>
      <c r="B7" s="433"/>
      <c r="C7" s="434"/>
      <c r="D7" s="434"/>
      <c r="E7" s="434"/>
      <c r="F7" s="434"/>
      <c r="G7" s="434"/>
      <c r="H7" s="434"/>
      <c r="I7" s="434"/>
      <c r="J7" s="435"/>
      <c r="K7" s="213" t="s">
        <v>87</v>
      </c>
      <c r="L7" s="433"/>
      <c r="M7" s="434"/>
      <c r="N7" s="434"/>
      <c r="O7" s="434"/>
      <c r="P7" s="434"/>
      <c r="Q7" s="435"/>
    </row>
    <row r="8" spans="1:17" x14ac:dyDescent="0.2">
      <c r="A8" s="261" t="s">
        <v>14</v>
      </c>
      <c r="B8" s="261"/>
      <c r="C8" s="261" t="s">
        <v>15</v>
      </c>
      <c r="D8" s="261" t="s">
        <v>89</v>
      </c>
      <c r="E8" s="261" t="s">
        <v>90</v>
      </c>
      <c r="F8" s="261" t="s">
        <v>91</v>
      </c>
      <c r="G8" s="261" t="s">
        <v>92</v>
      </c>
      <c r="H8" s="261" t="s">
        <v>93</v>
      </c>
      <c r="I8" s="261" t="s">
        <v>94</v>
      </c>
      <c r="J8" s="261" t="s">
        <v>95</v>
      </c>
      <c r="K8" s="261" t="s">
        <v>96</v>
      </c>
      <c r="L8" s="261" t="s">
        <v>97</v>
      </c>
      <c r="M8" s="261" t="s">
        <v>98</v>
      </c>
      <c r="N8" s="261" t="s">
        <v>99</v>
      </c>
      <c r="O8" s="261" t="s">
        <v>100</v>
      </c>
      <c r="P8" s="261" t="s">
        <v>27</v>
      </c>
      <c r="Q8" s="261" t="s">
        <v>0</v>
      </c>
    </row>
    <row r="9" spans="1:17" x14ac:dyDescent="0.2">
      <c r="A9" s="213">
        <v>1998</v>
      </c>
      <c r="B9" s="237" t="s">
        <v>101</v>
      </c>
      <c r="C9" s="262">
        <v>2</v>
      </c>
      <c r="D9" s="262">
        <v>1</v>
      </c>
      <c r="E9" s="262">
        <v>2</v>
      </c>
      <c r="F9" s="262">
        <v>3</v>
      </c>
      <c r="G9" s="262">
        <v>4</v>
      </c>
      <c r="H9" s="262">
        <v>5</v>
      </c>
      <c r="I9" s="262">
        <v>6</v>
      </c>
      <c r="J9" s="213"/>
      <c r="K9" s="213"/>
      <c r="L9" s="263"/>
      <c r="M9" s="213"/>
      <c r="N9" s="213"/>
      <c r="O9" s="213"/>
      <c r="P9" s="213"/>
      <c r="Q9" s="213"/>
    </row>
    <row r="10" spans="1:17" x14ac:dyDescent="0.2">
      <c r="A10" s="213">
        <v>1988</v>
      </c>
      <c r="B10" s="237" t="s">
        <v>101</v>
      </c>
      <c r="C10" s="264">
        <v>3</v>
      </c>
      <c r="D10" s="213"/>
      <c r="E10" s="213"/>
      <c r="F10" s="213"/>
      <c r="G10" s="213"/>
      <c r="H10" s="213"/>
      <c r="I10" s="213"/>
      <c r="J10" s="264">
        <v>1</v>
      </c>
      <c r="K10" s="264">
        <v>2</v>
      </c>
      <c r="L10" s="264">
        <v>3</v>
      </c>
      <c r="M10" s="264">
        <v>4</v>
      </c>
      <c r="N10" s="264">
        <v>5</v>
      </c>
      <c r="O10" s="264">
        <v>6</v>
      </c>
      <c r="P10" s="213"/>
      <c r="Q10" s="213"/>
    </row>
    <row r="11" spans="1:17" x14ac:dyDescent="0.2">
      <c r="A11" s="213">
        <v>1999</v>
      </c>
      <c r="B11" s="237" t="s">
        <v>101</v>
      </c>
      <c r="C11" s="243">
        <v>4</v>
      </c>
      <c r="D11" s="243">
        <v>1</v>
      </c>
      <c r="E11" s="243">
        <v>2</v>
      </c>
      <c r="F11" s="243">
        <v>3</v>
      </c>
      <c r="G11" s="243">
        <v>4</v>
      </c>
      <c r="H11" s="243">
        <v>5</v>
      </c>
      <c r="I11" s="243">
        <v>6</v>
      </c>
      <c r="J11" s="213"/>
      <c r="K11" s="213"/>
      <c r="L11" s="213"/>
      <c r="M11" s="213"/>
      <c r="N11" s="213"/>
      <c r="O11" s="213"/>
      <c r="P11" s="213"/>
      <c r="Q11" s="213"/>
    </row>
    <row r="12" spans="1:17" x14ac:dyDescent="0.2">
      <c r="A12" s="213">
        <v>1999</v>
      </c>
      <c r="B12" s="237" t="s">
        <v>101</v>
      </c>
      <c r="C12" s="251">
        <v>5</v>
      </c>
      <c r="D12" s="213"/>
      <c r="E12" s="213"/>
      <c r="F12" s="213"/>
      <c r="G12" s="213"/>
      <c r="H12" s="213"/>
      <c r="I12" s="213"/>
      <c r="J12" s="251">
        <v>1</v>
      </c>
      <c r="K12" s="251">
        <v>2</v>
      </c>
      <c r="L12" s="251">
        <v>3</v>
      </c>
      <c r="M12" s="251">
        <v>4</v>
      </c>
      <c r="N12" s="251">
        <v>5</v>
      </c>
      <c r="O12" s="251">
        <v>6</v>
      </c>
      <c r="P12" s="213"/>
      <c r="Q12" s="213"/>
    </row>
    <row r="13" spans="1:17" x14ac:dyDescent="0.2">
      <c r="A13" s="213">
        <v>2015</v>
      </c>
      <c r="B13" s="237"/>
      <c r="C13" s="213">
        <v>36</v>
      </c>
      <c r="D13" s="213"/>
      <c r="E13" s="213"/>
      <c r="F13" s="213"/>
      <c r="G13" s="265">
        <v>4</v>
      </c>
      <c r="H13" s="265">
        <v>5</v>
      </c>
      <c r="I13" s="265">
        <v>6</v>
      </c>
      <c r="J13" s="213"/>
      <c r="K13" s="213"/>
      <c r="L13" s="213"/>
      <c r="M13" s="213"/>
      <c r="N13" s="213"/>
      <c r="O13" s="213"/>
      <c r="P13" s="213"/>
      <c r="Q13" s="213"/>
    </row>
    <row r="14" spans="1:17" x14ac:dyDescent="0.2">
      <c r="A14" s="213">
        <v>2015</v>
      </c>
      <c r="B14" s="237"/>
      <c r="C14" s="266">
        <v>37</v>
      </c>
      <c r="D14" s="213"/>
      <c r="E14" s="213"/>
      <c r="F14" s="213"/>
      <c r="G14" s="213"/>
      <c r="H14" s="213"/>
      <c r="I14" s="213"/>
      <c r="J14" s="213"/>
      <c r="K14" s="266">
        <v>2</v>
      </c>
      <c r="L14" s="266">
        <v>3</v>
      </c>
      <c r="M14" s="213"/>
      <c r="N14" s="213"/>
      <c r="O14" s="213"/>
      <c r="P14" s="213"/>
      <c r="Q14" s="213"/>
    </row>
    <row r="15" spans="1:17" x14ac:dyDescent="0.2">
      <c r="A15" s="216"/>
      <c r="B15" s="261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</row>
    <row r="16" spans="1:17" ht="15" x14ac:dyDescent="0.25">
      <c r="A16" s="176" t="s">
        <v>0</v>
      </c>
      <c r="B16" s="446" t="s">
        <v>133</v>
      </c>
      <c r="C16" s="414"/>
      <c r="D16" s="414"/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</row>
    <row r="17" spans="1:17" ht="15" x14ac:dyDescent="0.25">
      <c r="A17" s="176" t="s">
        <v>28</v>
      </c>
      <c r="B17" s="446" t="s">
        <v>130</v>
      </c>
      <c r="C17" s="439"/>
      <c r="D17" s="439"/>
      <c r="E17" s="439"/>
      <c r="F17" s="439"/>
      <c r="G17" s="439"/>
      <c r="H17" s="439"/>
      <c r="I17" s="439"/>
      <c r="J17" s="439"/>
      <c r="K17" s="439"/>
      <c r="L17" s="439"/>
      <c r="M17" s="439"/>
      <c r="N17" s="176" t="s">
        <v>30</v>
      </c>
      <c r="O17" s="446" t="s">
        <v>131</v>
      </c>
      <c r="P17" s="439"/>
      <c r="Q17" s="439"/>
    </row>
    <row r="18" spans="1:17" x14ac:dyDescent="0.2">
      <c r="A18" s="175"/>
      <c r="B18" s="241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</row>
    <row r="19" spans="1:17" x14ac:dyDescent="0.2">
      <c r="A19" s="175" t="s">
        <v>132</v>
      </c>
      <c r="B19" s="175">
        <f>COUNT(D9:O14)</f>
        <v>29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</row>
    <row r="20" spans="1:17" x14ac:dyDescent="0.2">
      <c r="A20" s="175"/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</row>
  </sheetData>
  <mergeCells count="16">
    <mergeCell ref="A1:Q1"/>
    <mergeCell ref="B2:K2"/>
    <mergeCell ref="L2:N2"/>
    <mergeCell ref="O2:Q2"/>
    <mergeCell ref="A3:J3"/>
    <mergeCell ref="O3:Q3"/>
    <mergeCell ref="B16:Q16"/>
    <mergeCell ref="B17:M17"/>
    <mergeCell ref="O17:Q17"/>
    <mergeCell ref="B4:Q4"/>
    <mergeCell ref="B5:J5"/>
    <mergeCell ref="L5:Q5"/>
    <mergeCell ref="B6:J6"/>
    <mergeCell ref="L6:Q6"/>
    <mergeCell ref="B7:J7"/>
    <mergeCell ref="L7:Q7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FAF8-62EB-43FE-834D-12D60D5B6DA1}">
  <sheetPr>
    <tabColor theme="7" tint="0.39997558519241921"/>
  </sheetPr>
  <dimension ref="A1:Q15"/>
  <sheetViews>
    <sheetView workbookViewId="0">
      <selection activeCell="D21" sqref="D21"/>
    </sheetView>
  </sheetViews>
  <sheetFormatPr baseColWidth="10" defaultRowHeight="12.75" x14ac:dyDescent="0.2"/>
  <sheetData>
    <row r="1" spans="1:17" x14ac:dyDescent="0.2">
      <c r="A1" s="433" t="s">
        <v>72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5"/>
    </row>
    <row r="2" spans="1:17" ht="15" x14ac:dyDescent="0.25">
      <c r="A2" s="213" t="s">
        <v>73</v>
      </c>
      <c r="B2" s="447" t="s">
        <v>149</v>
      </c>
      <c r="C2" s="434"/>
      <c r="D2" s="434"/>
      <c r="E2" s="434"/>
      <c r="F2" s="434"/>
      <c r="G2" s="434"/>
      <c r="H2" s="434"/>
      <c r="I2" s="434"/>
      <c r="J2" s="434"/>
      <c r="K2" s="434"/>
      <c r="L2" s="430" t="s">
        <v>74</v>
      </c>
      <c r="M2" s="428"/>
      <c r="N2" s="428"/>
      <c r="O2" s="447" t="s">
        <v>31</v>
      </c>
      <c r="P2" s="434"/>
      <c r="Q2" s="435"/>
    </row>
    <row r="3" spans="1:17" x14ac:dyDescent="0.2">
      <c r="A3" s="433"/>
      <c r="B3" s="434"/>
      <c r="C3" s="434"/>
      <c r="D3" s="434"/>
      <c r="E3" s="434"/>
      <c r="F3" s="434"/>
      <c r="G3" s="434"/>
      <c r="H3" s="434"/>
      <c r="I3" s="434"/>
      <c r="J3" s="435"/>
      <c r="K3" s="213" t="s">
        <v>75</v>
      </c>
      <c r="L3" s="213" t="s">
        <v>7</v>
      </c>
      <c r="M3" s="213" t="s">
        <v>76</v>
      </c>
      <c r="N3" s="213" t="s">
        <v>8</v>
      </c>
      <c r="O3" s="433"/>
      <c r="P3" s="434"/>
      <c r="Q3" s="435"/>
    </row>
    <row r="4" spans="1:17" x14ac:dyDescent="0.2">
      <c r="A4" s="213" t="s">
        <v>77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</row>
    <row r="5" spans="1:17" ht="15" x14ac:dyDescent="0.25">
      <c r="A5" s="213" t="s">
        <v>78</v>
      </c>
      <c r="B5" s="447" t="s">
        <v>128</v>
      </c>
      <c r="C5" s="434"/>
      <c r="D5" s="434"/>
      <c r="E5" s="434"/>
      <c r="F5" s="434"/>
      <c r="G5" s="434"/>
      <c r="H5" s="434"/>
      <c r="I5" s="434"/>
      <c r="J5" s="435"/>
      <c r="K5" s="213" t="s">
        <v>80</v>
      </c>
      <c r="L5" s="447" t="s">
        <v>35</v>
      </c>
      <c r="M5" s="434"/>
      <c r="N5" s="434"/>
      <c r="O5" s="434"/>
      <c r="P5" s="434"/>
      <c r="Q5" s="435"/>
    </row>
    <row r="6" spans="1:17" ht="15" x14ac:dyDescent="0.25">
      <c r="A6" s="213" t="s">
        <v>82</v>
      </c>
      <c r="B6" s="447" t="s">
        <v>150</v>
      </c>
      <c r="C6" s="434"/>
      <c r="D6" s="434"/>
      <c r="E6" s="434"/>
      <c r="F6" s="434"/>
      <c r="G6" s="434"/>
      <c r="H6" s="434"/>
      <c r="I6" s="434"/>
      <c r="J6" s="435"/>
      <c r="K6" s="213" t="s">
        <v>84</v>
      </c>
      <c r="L6" s="447" t="s">
        <v>105</v>
      </c>
      <c r="M6" s="434"/>
      <c r="N6" s="434"/>
      <c r="O6" s="434"/>
      <c r="P6" s="434"/>
      <c r="Q6" s="435"/>
    </row>
    <row r="7" spans="1:17" x14ac:dyDescent="0.2">
      <c r="A7" s="213" t="s">
        <v>86</v>
      </c>
      <c r="B7" s="433"/>
      <c r="C7" s="434"/>
      <c r="D7" s="434"/>
      <c r="E7" s="434"/>
      <c r="F7" s="434"/>
      <c r="G7" s="434"/>
      <c r="H7" s="434"/>
      <c r="I7" s="434"/>
      <c r="J7" s="435"/>
      <c r="K7" s="213" t="s">
        <v>87</v>
      </c>
      <c r="L7" s="433"/>
      <c r="M7" s="434"/>
      <c r="N7" s="434"/>
      <c r="O7" s="434"/>
      <c r="P7" s="434"/>
      <c r="Q7" s="435"/>
    </row>
    <row r="8" spans="1:17" x14ac:dyDescent="0.2">
      <c r="A8" s="261" t="s">
        <v>14</v>
      </c>
      <c r="B8" s="261" t="s">
        <v>14</v>
      </c>
      <c r="C8" t="s">
        <v>15</v>
      </c>
      <c r="D8" s="261" t="s">
        <v>89</v>
      </c>
      <c r="E8" s="261" t="s">
        <v>90</v>
      </c>
      <c r="F8" s="261" t="s">
        <v>91</v>
      </c>
      <c r="G8" s="261" t="s">
        <v>92</v>
      </c>
      <c r="H8" s="261" t="s">
        <v>93</v>
      </c>
      <c r="I8" s="261" t="s">
        <v>94</v>
      </c>
      <c r="J8" s="261" t="s">
        <v>95</v>
      </c>
      <c r="K8" s="261" t="s">
        <v>96</v>
      </c>
      <c r="L8" s="261" t="s">
        <v>97</v>
      </c>
      <c r="M8" s="261" t="s">
        <v>98</v>
      </c>
      <c r="N8" s="261" t="s">
        <v>99</v>
      </c>
      <c r="O8" s="261" t="s">
        <v>100</v>
      </c>
      <c r="P8" s="261" t="s">
        <v>27</v>
      </c>
      <c r="Q8" s="261" t="s">
        <v>0</v>
      </c>
    </row>
    <row r="9" spans="1:17" ht="18.75" x14ac:dyDescent="0.3">
      <c r="A9" s="176">
        <v>1998</v>
      </c>
      <c r="B9" s="274">
        <v>22</v>
      </c>
      <c r="C9" s="280" t="s">
        <v>101</v>
      </c>
      <c r="D9" s="275">
        <v>1</v>
      </c>
      <c r="E9" s="275">
        <v>2</v>
      </c>
      <c r="F9" s="275">
        <v>3</v>
      </c>
      <c r="G9" s="275">
        <v>4</v>
      </c>
      <c r="H9" s="275">
        <v>5</v>
      </c>
      <c r="I9" s="275">
        <v>6</v>
      </c>
      <c r="J9" s="276" t="s">
        <v>151</v>
      </c>
      <c r="K9" s="275">
        <v>8</v>
      </c>
      <c r="L9" s="276">
        <v>9</v>
      </c>
      <c r="M9" s="275">
        <v>10</v>
      </c>
      <c r="N9" s="275">
        <v>11</v>
      </c>
      <c r="O9" s="275">
        <v>12</v>
      </c>
      <c r="P9" s="176"/>
      <c r="Q9" s="239" t="s">
        <v>152</v>
      </c>
    </row>
    <row r="10" spans="1:17" x14ac:dyDescent="0.2">
      <c r="A10" s="176">
        <v>1999</v>
      </c>
      <c r="B10" s="277">
        <v>23</v>
      </c>
      <c r="C10" s="280" t="s">
        <v>101</v>
      </c>
      <c r="D10" s="278">
        <v>1</v>
      </c>
      <c r="E10" s="278">
        <v>2</v>
      </c>
      <c r="F10" s="278">
        <v>3</v>
      </c>
      <c r="G10" s="278">
        <v>4</v>
      </c>
      <c r="H10" s="278">
        <v>5</v>
      </c>
      <c r="I10" s="278">
        <v>6</v>
      </c>
      <c r="J10" s="278">
        <v>7</v>
      </c>
      <c r="K10" s="278">
        <v>8</v>
      </c>
      <c r="L10" s="278">
        <v>9</v>
      </c>
      <c r="M10" s="278">
        <v>10</v>
      </c>
      <c r="N10" s="278">
        <v>11</v>
      </c>
      <c r="O10" s="278">
        <v>12</v>
      </c>
      <c r="P10" s="176"/>
      <c r="Q10" s="176"/>
    </row>
    <row r="11" spans="1:17" x14ac:dyDescent="0.2">
      <c r="A11" s="176"/>
      <c r="B11" s="177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</row>
    <row r="12" spans="1:17" ht="15" x14ac:dyDescent="0.25">
      <c r="A12" s="240" t="s">
        <v>0</v>
      </c>
      <c r="B12" s="448" t="s">
        <v>153</v>
      </c>
      <c r="C12" s="445"/>
      <c r="D12" s="445"/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17" ht="15" x14ac:dyDescent="0.25">
      <c r="A13" s="176" t="s">
        <v>28</v>
      </c>
      <c r="B13" s="446" t="s">
        <v>149</v>
      </c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39"/>
      <c r="N13" s="176" t="s">
        <v>30</v>
      </c>
      <c r="O13" s="446" t="s">
        <v>154</v>
      </c>
      <c r="P13" s="439"/>
      <c r="Q13" s="439"/>
    </row>
    <row r="14" spans="1:17" x14ac:dyDescent="0.2">
      <c r="A14" s="175"/>
      <c r="B14" s="241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</row>
    <row r="15" spans="1:17" x14ac:dyDescent="0.2">
      <c r="A15" s="279" t="s">
        <v>132</v>
      </c>
      <c r="B15" s="279">
        <f>COUNTA(D9:O10)</f>
        <v>24</v>
      </c>
      <c r="C15" s="242" t="s">
        <v>144</v>
      </c>
      <c r="D15" s="440" t="s">
        <v>145</v>
      </c>
      <c r="E15" s="440"/>
      <c r="F15" s="242" t="s">
        <v>148</v>
      </c>
      <c r="G15" s="279">
        <f xml:space="preserve"> 25</f>
        <v>25</v>
      </c>
      <c r="H15" s="175"/>
      <c r="I15" s="175"/>
      <c r="J15" s="175"/>
      <c r="K15" s="175"/>
      <c r="L15" s="175"/>
      <c r="M15" s="175"/>
      <c r="N15" s="175"/>
      <c r="O15" s="175"/>
      <c r="P15" s="175"/>
      <c r="Q15" s="175"/>
    </row>
  </sheetData>
  <mergeCells count="17">
    <mergeCell ref="B12:Q12"/>
    <mergeCell ref="B13:M13"/>
    <mergeCell ref="O13:Q13"/>
    <mergeCell ref="D15:E15"/>
    <mergeCell ref="B4:Q4"/>
    <mergeCell ref="B5:J5"/>
    <mergeCell ref="L5:Q5"/>
    <mergeCell ref="B6:J6"/>
    <mergeCell ref="L6:Q6"/>
    <mergeCell ref="B7:J7"/>
    <mergeCell ref="L7:Q7"/>
    <mergeCell ref="A1:Q1"/>
    <mergeCell ref="B2:K2"/>
    <mergeCell ref="L2:N2"/>
    <mergeCell ref="O2:Q2"/>
    <mergeCell ref="A3:J3"/>
    <mergeCell ref="O3:Q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B247-A08E-4265-A467-D700FEF013AC}">
  <sheetPr>
    <tabColor theme="7" tint="0.39997558519241921"/>
  </sheetPr>
  <dimension ref="A1:Q17"/>
  <sheetViews>
    <sheetView workbookViewId="0">
      <selection activeCell="T12" sqref="T12"/>
    </sheetView>
  </sheetViews>
  <sheetFormatPr baseColWidth="10" defaultRowHeight="12.75" x14ac:dyDescent="0.2"/>
  <sheetData>
    <row r="1" spans="1:17" ht="15" x14ac:dyDescent="0.25">
      <c r="A1" s="447" t="s">
        <v>72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5"/>
    </row>
    <row r="2" spans="1:17" ht="15" x14ac:dyDescent="0.25">
      <c r="A2" s="213" t="s">
        <v>73</v>
      </c>
      <c r="B2" s="447" t="s">
        <v>265</v>
      </c>
      <c r="C2" s="434"/>
      <c r="D2" s="434"/>
      <c r="E2" s="434"/>
      <c r="F2" s="434"/>
      <c r="G2" s="434"/>
      <c r="H2" s="434"/>
      <c r="I2" s="434"/>
      <c r="J2" s="434"/>
      <c r="K2" s="434"/>
      <c r="L2" s="430" t="s">
        <v>74</v>
      </c>
      <c r="M2" s="428"/>
      <c r="N2" s="428"/>
      <c r="O2" s="447" t="s">
        <v>31</v>
      </c>
      <c r="P2" s="434"/>
      <c r="Q2" s="435"/>
    </row>
    <row r="3" spans="1:17" x14ac:dyDescent="0.2">
      <c r="A3" s="433"/>
      <c r="B3" s="434"/>
      <c r="C3" s="434"/>
      <c r="D3" s="434"/>
      <c r="E3" s="434"/>
      <c r="F3" s="434"/>
      <c r="G3" s="434"/>
      <c r="H3" s="434"/>
      <c r="I3" s="434"/>
      <c r="J3" s="435"/>
      <c r="K3" s="213" t="s">
        <v>75</v>
      </c>
      <c r="L3" s="213" t="s">
        <v>7</v>
      </c>
      <c r="M3" s="213" t="s">
        <v>76</v>
      </c>
      <c r="N3" s="213" t="s">
        <v>8</v>
      </c>
      <c r="O3" s="433"/>
      <c r="P3" s="434"/>
      <c r="Q3" s="435"/>
    </row>
    <row r="4" spans="1:17" x14ac:dyDescent="0.2">
      <c r="A4" s="213" t="s">
        <v>77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</row>
    <row r="5" spans="1:17" ht="15" x14ac:dyDescent="0.25">
      <c r="A5" s="213" t="s">
        <v>78</v>
      </c>
      <c r="B5" s="447" t="s">
        <v>267</v>
      </c>
      <c r="C5" s="434"/>
      <c r="D5" s="434"/>
      <c r="E5" s="434"/>
      <c r="F5" s="434"/>
      <c r="G5" s="434"/>
      <c r="H5" s="434"/>
      <c r="I5" s="434"/>
      <c r="J5" s="435"/>
      <c r="K5" s="213" t="s">
        <v>80</v>
      </c>
      <c r="L5" s="447" t="s">
        <v>175</v>
      </c>
      <c r="M5" s="434"/>
      <c r="N5" s="434"/>
      <c r="O5" s="434"/>
      <c r="P5" s="434"/>
      <c r="Q5" s="435"/>
    </row>
    <row r="6" spans="1:17" ht="15" x14ac:dyDescent="0.25">
      <c r="A6" s="213" t="s">
        <v>82</v>
      </c>
      <c r="B6" s="436" t="s">
        <v>266</v>
      </c>
      <c r="C6" s="434"/>
      <c r="D6" s="434"/>
      <c r="E6" s="434"/>
      <c r="F6" s="434"/>
      <c r="G6" s="434"/>
      <c r="H6" s="434"/>
      <c r="I6" s="434"/>
      <c r="J6" s="435"/>
      <c r="K6" s="213" t="s">
        <v>84</v>
      </c>
      <c r="L6" s="447" t="s">
        <v>105</v>
      </c>
      <c r="M6" s="434"/>
      <c r="N6" s="434"/>
      <c r="O6" s="434"/>
      <c r="P6" s="434"/>
      <c r="Q6" s="435"/>
    </row>
    <row r="7" spans="1:17" ht="15" x14ac:dyDescent="0.25">
      <c r="A7" s="213" t="s">
        <v>86</v>
      </c>
      <c r="B7" s="433"/>
      <c r="C7" s="434"/>
      <c r="D7" s="434"/>
      <c r="E7" s="434"/>
      <c r="F7" s="434"/>
      <c r="G7" s="434"/>
      <c r="H7" s="434"/>
      <c r="I7" s="434"/>
      <c r="J7" s="435"/>
      <c r="K7" s="213" t="s">
        <v>87</v>
      </c>
      <c r="L7" s="447" t="s">
        <v>38</v>
      </c>
      <c r="M7" s="434"/>
      <c r="N7" s="434"/>
      <c r="O7" s="434"/>
      <c r="P7" s="434"/>
      <c r="Q7" s="435"/>
    </row>
    <row r="8" spans="1:17" x14ac:dyDescent="0.2">
      <c r="A8" s="261" t="s">
        <v>14</v>
      </c>
      <c r="B8" s="261" t="s">
        <v>14</v>
      </c>
      <c r="C8" s="261" t="s">
        <v>15</v>
      </c>
      <c r="D8" s="261" t="s">
        <v>89</v>
      </c>
      <c r="E8" s="261" t="s">
        <v>90</v>
      </c>
      <c r="F8" s="261" t="s">
        <v>91</v>
      </c>
      <c r="G8" s="261" t="s">
        <v>92</v>
      </c>
      <c r="H8" s="261" t="s">
        <v>93</v>
      </c>
      <c r="I8" s="261" t="s">
        <v>94</v>
      </c>
      <c r="J8" s="261" t="s">
        <v>95</v>
      </c>
      <c r="K8" s="261" t="s">
        <v>96</v>
      </c>
      <c r="L8" s="261" t="s">
        <v>97</v>
      </c>
      <c r="M8" s="261" t="s">
        <v>98</v>
      </c>
      <c r="N8" s="261" t="s">
        <v>99</v>
      </c>
      <c r="O8" s="261" t="s">
        <v>100</v>
      </c>
      <c r="P8" s="261" t="s">
        <v>27</v>
      </c>
      <c r="Q8" s="261" t="s">
        <v>0</v>
      </c>
    </row>
    <row r="9" spans="1:17" ht="15" x14ac:dyDescent="0.25">
      <c r="A9" s="213">
        <v>2014</v>
      </c>
      <c r="B9" s="237"/>
      <c r="C9" s="213"/>
      <c r="D9" s="213"/>
      <c r="E9" s="213"/>
      <c r="F9" s="213"/>
      <c r="G9" s="213"/>
      <c r="H9" s="213"/>
      <c r="I9" s="213"/>
      <c r="J9" s="213"/>
      <c r="K9" s="213"/>
      <c r="L9" s="263" t="s">
        <v>176</v>
      </c>
      <c r="M9" s="213" t="s">
        <v>177</v>
      </c>
      <c r="N9" s="213" t="s">
        <v>178</v>
      </c>
      <c r="O9" s="213" t="s">
        <v>179</v>
      </c>
      <c r="P9" s="213"/>
      <c r="Q9" s="213"/>
    </row>
    <row r="10" spans="1:17" ht="15" x14ac:dyDescent="0.25">
      <c r="A10" s="213">
        <v>2015</v>
      </c>
      <c r="B10" s="237"/>
      <c r="C10" s="213"/>
      <c r="D10" s="213" t="s">
        <v>180</v>
      </c>
      <c r="E10" s="213" t="s">
        <v>181</v>
      </c>
      <c r="F10" s="213" t="s">
        <v>182</v>
      </c>
      <c r="G10" s="213" t="s">
        <v>183</v>
      </c>
      <c r="H10" s="263" t="s">
        <v>184</v>
      </c>
      <c r="I10" s="213" t="s">
        <v>185</v>
      </c>
      <c r="J10" s="213" t="s">
        <v>186</v>
      </c>
      <c r="K10" s="213" t="s">
        <v>187</v>
      </c>
      <c r="L10" s="309" t="s">
        <v>188</v>
      </c>
      <c r="M10" s="263" t="s">
        <v>189</v>
      </c>
      <c r="N10" s="263" t="s">
        <v>190</v>
      </c>
      <c r="O10" s="310" t="s">
        <v>191</v>
      </c>
      <c r="P10" s="213"/>
      <c r="Q10" s="213"/>
    </row>
    <row r="11" spans="1:17" ht="15" x14ac:dyDescent="0.25">
      <c r="A11" s="213">
        <v>2016</v>
      </c>
      <c r="B11" s="237"/>
      <c r="C11" s="213"/>
      <c r="D11" s="310" t="s">
        <v>192</v>
      </c>
      <c r="E11" s="213" t="s">
        <v>193</v>
      </c>
      <c r="F11" s="213" t="s">
        <v>194</v>
      </c>
      <c r="G11" s="213" t="s">
        <v>195</v>
      </c>
      <c r="H11" s="213" t="s">
        <v>196</v>
      </c>
      <c r="I11" s="213"/>
      <c r="J11" s="213"/>
      <c r="K11" s="213"/>
      <c r="L11" s="263" t="s">
        <v>197</v>
      </c>
      <c r="M11" s="213" t="s">
        <v>198</v>
      </c>
      <c r="N11" s="213"/>
      <c r="O11" s="263" t="s">
        <v>199</v>
      </c>
      <c r="P11" s="213"/>
      <c r="Q11" s="213"/>
    </row>
    <row r="12" spans="1:17" ht="15" x14ac:dyDescent="0.25">
      <c r="A12" s="213">
        <v>2017</v>
      </c>
      <c r="B12" s="237"/>
      <c r="C12" s="213"/>
      <c r="D12" s="213" t="s">
        <v>200</v>
      </c>
      <c r="E12" s="213" t="s">
        <v>201</v>
      </c>
      <c r="F12" s="213"/>
      <c r="G12" s="213" t="s">
        <v>202</v>
      </c>
      <c r="H12" s="213" t="s">
        <v>203</v>
      </c>
      <c r="I12" s="213"/>
      <c r="J12" s="213" t="s">
        <v>204</v>
      </c>
      <c r="K12" s="213" t="s">
        <v>205</v>
      </c>
      <c r="L12" s="213" t="s">
        <v>206</v>
      </c>
      <c r="M12" s="309" t="s">
        <v>207</v>
      </c>
      <c r="N12" s="309" t="s">
        <v>208</v>
      </c>
      <c r="O12" s="213"/>
      <c r="P12" s="213"/>
      <c r="Q12" s="213"/>
    </row>
    <row r="13" spans="1:17" ht="27" x14ac:dyDescent="0.35">
      <c r="A13" s="213">
        <v>2018</v>
      </c>
      <c r="B13" s="237"/>
      <c r="C13" s="213"/>
      <c r="D13" s="213" t="s">
        <v>209</v>
      </c>
      <c r="E13" s="213" t="s">
        <v>210</v>
      </c>
      <c r="F13" s="213" t="s">
        <v>211</v>
      </c>
      <c r="G13" s="213" t="s">
        <v>212</v>
      </c>
      <c r="H13" s="213" t="s">
        <v>213</v>
      </c>
      <c r="I13" s="213" t="s">
        <v>214</v>
      </c>
      <c r="J13" s="213"/>
      <c r="K13" s="213" t="s">
        <v>215</v>
      </c>
      <c r="L13" s="263" t="s">
        <v>216</v>
      </c>
      <c r="M13" s="213" t="s">
        <v>217</v>
      </c>
      <c r="N13" s="263" t="s">
        <v>218</v>
      </c>
      <c r="O13" s="263" t="s">
        <v>219</v>
      </c>
      <c r="P13" s="213"/>
      <c r="Q13" s="213"/>
    </row>
    <row r="14" spans="1:17" x14ac:dyDescent="0.2">
      <c r="A14" s="216" t="s">
        <v>0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7"/>
      <c r="M14" s="437"/>
      <c r="N14" s="437"/>
      <c r="O14" s="437"/>
      <c r="P14" s="437"/>
      <c r="Q14" s="437"/>
    </row>
    <row r="15" spans="1:17" ht="15" x14ac:dyDescent="0.25">
      <c r="A15" s="176" t="s">
        <v>28</v>
      </c>
      <c r="B15" s="446" t="str">
        <f>B2</f>
        <v>PAF PRONTUARIO DE ACTUALIZACIÓN FISCAL</v>
      </c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176" t="s">
        <v>30</v>
      </c>
      <c r="O15" s="446" t="s">
        <v>220</v>
      </c>
      <c r="P15" s="449"/>
      <c r="Q15" s="449"/>
    </row>
    <row r="17" spans="1:2" x14ac:dyDescent="0.2">
      <c r="A17" s="321" t="s">
        <v>221</v>
      </c>
      <c r="B17" s="321">
        <v>71</v>
      </c>
    </row>
  </sheetData>
  <mergeCells count="16">
    <mergeCell ref="A1:Q1"/>
    <mergeCell ref="B2:K2"/>
    <mergeCell ref="L2:N2"/>
    <mergeCell ref="O2:Q2"/>
    <mergeCell ref="A3:J3"/>
    <mergeCell ref="O3:Q3"/>
    <mergeCell ref="B14:Q14"/>
    <mergeCell ref="B15:M15"/>
    <mergeCell ref="O15:Q15"/>
    <mergeCell ref="B4:Q4"/>
    <mergeCell ref="B5:J5"/>
    <mergeCell ref="L5:Q5"/>
    <mergeCell ref="B6:J6"/>
    <mergeCell ref="L6:Q6"/>
    <mergeCell ref="B7:J7"/>
    <mergeCell ref="L7:Q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937F-0784-43CC-BBF8-AC124DC24710}">
  <sheetPr>
    <tabColor theme="4" tint="0.39997558519241921"/>
  </sheetPr>
  <dimension ref="A1:S32"/>
  <sheetViews>
    <sheetView topLeftCell="A2" workbookViewId="0">
      <selection activeCell="E26" sqref="E26"/>
    </sheetView>
  </sheetViews>
  <sheetFormatPr baseColWidth="10" defaultRowHeight="12.75" x14ac:dyDescent="0.2"/>
  <cols>
    <col min="5" max="5" width="14" customWidth="1"/>
    <col min="7" max="7" width="14.33203125" customWidth="1"/>
  </cols>
  <sheetData>
    <row r="1" spans="1:19" ht="13.5" thickBot="1" x14ac:dyDescent="0.25"/>
    <row r="2" spans="1:19" ht="16.5" thickTop="1" x14ac:dyDescent="0.2">
      <c r="A2" s="12" t="s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  <c r="M2" s="14"/>
      <c r="N2" s="14"/>
      <c r="O2" s="14"/>
      <c r="P2" s="14"/>
      <c r="Q2" s="14"/>
      <c r="R2" s="14"/>
      <c r="S2" s="15"/>
    </row>
    <row r="3" spans="1:19" ht="15" x14ac:dyDescent="0.2">
      <c r="A3" s="16" t="s">
        <v>10</v>
      </c>
      <c r="B3" s="145" t="s">
        <v>56</v>
      </c>
      <c r="N3" s="17" t="s">
        <v>5</v>
      </c>
      <c r="P3">
        <v>8</v>
      </c>
      <c r="R3" t="s">
        <v>31</v>
      </c>
      <c r="S3" s="18"/>
    </row>
    <row r="4" spans="1:19" ht="20.25" x14ac:dyDescent="0.2">
      <c r="A4" s="19"/>
      <c r="L4" s="20"/>
      <c r="M4" s="20"/>
      <c r="N4" s="21" t="s">
        <v>6</v>
      </c>
      <c r="O4" s="17" t="s">
        <v>7</v>
      </c>
      <c r="Q4" s="17" t="s">
        <v>33</v>
      </c>
      <c r="R4" s="17" t="s">
        <v>8</v>
      </c>
      <c r="S4" s="22"/>
    </row>
    <row r="5" spans="1:19" ht="15" x14ac:dyDescent="0.2">
      <c r="A5" s="16" t="s">
        <v>11</v>
      </c>
      <c r="C5" s="20" t="s">
        <v>58</v>
      </c>
      <c r="S5" s="18"/>
    </row>
    <row r="6" spans="1:19" ht="15" x14ac:dyDescent="0.2">
      <c r="A6" s="16" t="s">
        <v>1</v>
      </c>
      <c r="C6" s="20" t="s">
        <v>57</v>
      </c>
      <c r="M6" s="23" t="s">
        <v>12</v>
      </c>
      <c r="N6" s="20"/>
      <c r="O6" s="145" t="s">
        <v>60</v>
      </c>
      <c r="S6" s="18"/>
    </row>
    <row r="7" spans="1:19" ht="15" x14ac:dyDescent="0.2">
      <c r="A7" s="24" t="s">
        <v>3</v>
      </c>
      <c r="C7" s="20" t="s">
        <v>59</v>
      </c>
      <c r="M7" s="23" t="s">
        <v>2</v>
      </c>
      <c r="O7" s="145" t="s">
        <v>37</v>
      </c>
      <c r="S7" s="18"/>
    </row>
    <row r="8" spans="1:19" ht="15" x14ac:dyDescent="0.2">
      <c r="A8" s="24" t="s">
        <v>13</v>
      </c>
      <c r="M8" s="23" t="s">
        <v>4</v>
      </c>
      <c r="O8" s="20" t="s">
        <v>38</v>
      </c>
      <c r="S8" s="18"/>
    </row>
    <row r="9" spans="1:19" ht="15" x14ac:dyDescent="0.2">
      <c r="A9" s="25" t="s">
        <v>14</v>
      </c>
      <c r="B9" s="150" t="s">
        <v>14</v>
      </c>
      <c r="C9" s="1" t="s">
        <v>15</v>
      </c>
      <c r="D9" s="44" t="s">
        <v>16</v>
      </c>
      <c r="E9" s="91" t="s">
        <v>39</v>
      </c>
      <c r="F9" s="92" t="s">
        <v>17</v>
      </c>
      <c r="G9" s="94" t="s">
        <v>18</v>
      </c>
      <c r="H9" s="95" t="s">
        <v>19</v>
      </c>
      <c r="I9" s="96" t="s">
        <v>20</v>
      </c>
      <c r="J9" s="97" t="s">
        <v>21</v>
      </c>
      <c r="K9" s="98" t="s">
        <v>22</v>
      </c>
      <c r="L9" s="99" t="s">
        <v>23</v>
      </c>
      <c r="M9" s="93" t="s">
        <v>24</v>
      </c>
      <c r="N9" s="100" t="s">
        <v>25</v>
      </c>
      <c r="O9" s="385" t="s">
        <v>26</v>
      </c>
      <c r="P9" s="385"/>
      <c r="Q9" s="3" t="s">
        <v>27</v>
      </c>
      <c r="R9" s="4" t="s">
        <v>0</v>
      </c>
      <c r="S9" s="18"/>
    </row>
    <row r="10" spans="1:19" ht="15" x14ac:dyDescent="0.2">
      <c r="A10" s="149">
        <v>2003</v>
      </c>
      <c r="B10" s="146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403"/>
      <c r="P10" s="404"/>
      <c r="Q10" s="147"/>
      <c r="R10" s="148"/>
      <c r="S10" s="18"/>
    </row>
    <row r="11" spans="1:19" ht="14.25" x14ac:dyDescent="0.2">
      <c r="A11" s="29">
        <v>2004</v>
      </c>
      <c r="B11" s="114"/>
      <c r="C11" s="114"/>
      <c r="D11" s="114"/>
      <c r="E11" s="114"/>
      <c r="F11" s="114"/>
      <c r="G11" s="114"/>
      <c r="H11" s="114"/>
      <c r="I11" s="35"/>
      <c r="J11" s="35"/>
      <c r="K11" s="35"/>
      <c r="L11" s="36"/>
      <c r="M11" s="36"/>
      <c r="N11" s="36"/>
      <c r="O11" s="386"/>
      <c r="P11" s="386"/>
      <c r="Q11" s="115"/>
      <c r="R11" s="5"/>
      <c r="S11" s="18"/>
    </row>
    <row r="12" spans="1:19" ht="22.5" customHeight="1" x14ac:dyDescent="0.2">
      <c r="A12" s="28">
        <v>2005</v>
      </c>
      <c r="B12" s="116">
        <v>8</v>
      </c>
      <c r="C12" s="116"/>
      <c r="D12" s="153"/>
      <c r="E12" s="154">
        <v>17</v>
      </c>
      <c r="F12" s="34"/>
      <c r="G12" s="156">
        <v>18</v>
      </c>
      <c r="H12" s="30"/>
      <c r="I12" s="31"/>
      <c r="J12" s="31"/>
      <c r="K12" s="31"/>
      <c r="L12" s="32"/>
      <c r="M12" s="32"/>
      <c r="N12" s="32"/>
      <c r="O12" s="387"/>
      <c r="P12" s="387"/>
      <c r="Q12" s="117"/>
      <c r="R12" s="6"/>
      <c r="S12" s="18"/>
    </row>
    <row r="13" spans="1:19" ht="14.25" x14ac:dyDescent="0.2">
      <c r="A13" s="27">
        <v>2006</v>
      </c>
      <c r="B13" s="37"/>
      <c r="C13" s="37"/>
      <c r="D13" s="38"/>
      <c r="E13" s="39"/>
      <c r="F13" s="39"/>
      <c r="G13" s="40"/>
      <c r="H13" s="40"/>
      <c r="I13" s="40"/>
      <c r="J13" s="40"/>
      <c r="K13" s="40"/>
      <c r="L13" s="40"/>
      <c r="M13" s="40"/>
      <c r="N13" s="40"/>
      <c r="O13" s="388"/>
      <c r="P13" s="388"/>
      <c r="Q13" s="40"/>
      <c r="R13" s="152"/>
      <c r="S13" s="18"/>
    </row>
    <row r="14" spans="1:19" ht="14.25" x14ac:dyDescent="0.2">
      <c r="A14" s="41">
        <v>2007</v>
      </c>
      <c r="B14" s="42"/>
      <c r="C14" s="42"/>
      <c r="D14" s="42"/>
      <c r="E14" s="42"/>
      <c r="F14" s="42"/>
      <c r="H14" s="42"/>
      <c r="I14" s="42"/>
      <c r="J14" s="42"/>
      <c r="K14" s="118"/>
      <c r="L14" s="118"/>
      <c r="M14" s="119"/>
      <c r="N14" s="119"/>
      <c r="O14" s="389"/>
      <c r="P14" s="389"/>
      <c r="Q14" s="119"/>
      <c r="R14" s="8"/>
      <c r="S14" s="18"/>
    </row>
    <row r="15" spans="1:19" ht="14.25" x14ac:dyDescent="0.2">
      <c r="A15" s="43">
        <v>2008</v>
      </c>
      <c r="B15" s="45"/>
      <c r="C15" s="45"/>
      <c r="D15" s="45"/>
      <c r="E15" s="45"/>
      <c r="F15" s="45"/>
      <c r="G15" s="45"/>
      <c r="H15" s="45"/>
      <c r="I15" s="45"/>
      <c r="J15" s="45"/>
      <c r="K15" s="46"/>
      <c r="L15" s="46"/>
      <c r="M15" s="47"/>
      <c r="N15" s="47"/>
      <c r="O15" s="384"/>
      <c r="P15" s="384"/>
      <c r="Q15" s="47"/>
      <c r="R15" s="58"/>
      <c r="S15" s="18"/>
    </row>
    <row r="16" spans="1:19" ht="14.25" x14ac:dyDescent="0.2">
      <c r="A16" s="48">
        <v>2009</v>
      </c>
      <c r="B16" s="49"/>
      <c r="C16" s="49"/>
      <c r="D16" s="50"/>
      <c r="E16" s="51"/>
      <c r="F16" s="52"/>
      <c r="G16" s="52"/>
      <c r="H16" s="52"/>
      <c r="I16" s="52"/>
      <c r="J16" s="52"/>
      <c r="K16" s="52"/>
      <c r="L16" s="52"/>
      <c r="M16" s="52"/>
      <c r="N16" s="52"/>
      <c r="O16" s="391"/>
      <c r="P16" s="391"/>
      <c r="Q16" s="120"/>
      <c r="R16" s="9"/>
      <c r="S16" s="18"/>
    </row>
    <row r="17" spans="1:19" ht="14.25" x14ac:dyDescent="0.2">
      <c r="A17" s="53">
        <v>2010</v>
      </c>
      <c r="B17" s="121"/>
      <c r="C17" s="121"/>
      <c r="D17" s="122"/>
      <c r="E17" s="123"/>
      <c r="F17" s="124"/>
      <c r="G17" s="124"/>
      <c r="H17" s="155"/>
      <c r="I17" s="124"/>
      <c r="J17" s="124"/>
      <c r="K17" s="124"/>
      <c r="L17" s="124"/>
      <c r="M17" s="124"/>
      <c r="N17" s="54"/>
      <c r="O17" s="392"/>
      <c r="P17" s="392"/>
      <c r="Q17" s="125"/>
      <c r="R17" s="10"/>
      <c r="S17" s="18"/>
    </row>
    <row r="18" spans="1:19" ht="14.25" x14ac:dyDescent="0.2">
      <c r="A18" s="55">
        <v>2011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56"/>
      <c r="O18" s="393"/>
      <c r="P18" s="393"/>
      <c r="Q18" s="56"/>
      <c r="R18" s="57"/>
      <c r="S18" s="18"/>
    </row>
    <row r="19" spans="1:19" ht="14.25" x14ac:dyDescent="0.2">
      <c r="A19" s="65">
        <v>2012</v>
      </c>
      <c r="B19" s="59"/>
      <c r="C19" s="60"/>
      <c r="D19" s="60"/>
      <c r="E19" s="60"/>
      <c r="F19" s="60"/>
      <c r="G19" s="60"/>
      <c r="H19" s="60"/>
      <c r="I19" s="60"/>
      <c r="J19" s="60"/>
      <c r="K19" s="61"/>
      <c r="L19" s="61"/>
      <c r="M19" s="62"/>
      <c r="N19" s="62"/>
      <c r="O19" s="394"/>
      <c r="P19" s="394"/>
      <c r="Q19" s="127"/>
      <c r="R19" s="63"/>
      <c r="S19" s="18"/>
    </row>
    <row r="20" spans="1:19" ht="14.25" x14ac:dyDescent="0.2">
      <c r="A20" s="64">
        <v>2013</v>
      </c>
      <c r="B20" s="66"/>
      <c r="C20" s="67"/>
      <c r="D20" s="67"/>
      <c r="E20" s="67"/>
      <c r="F20" s="67"/>
      <c r="G20" s="67"/>
      <c r="H20" s="67"/>
      <c r="I20" s="67"/>
      <c r="J20" s="68"/>
      <c r="K20" s="69"/>
      <c r="L20" s="70"/>
      <c r="M20" s="71"/>
      <c r="N20" s="71"/>
      <c r="O20" s="395"/>
      <c r="P20" s="395"/>
      <c r="Q20" s="128"/>
      <c r="R20" s="72"/>
      <c r="S20" s="18"/>
    </row>
    <row r="21" spans="1:19" ht="14.25" x14ac:dyDescent="0.2">
      <c r="A21" s="73">
        <v>2014</v>
      </c>
      <c r="B21" s="129"/>
      <c r="C21" s="129"/>
      <c r="D21" s="129"/>
      <c r="E21" s="129"/>
      <c r="F21" s="129"/>
      <c r="G21" s="129"/>
      <c r="H21" s="129"/>
      <c r="I21" s="129"/>
      <c r="J21" s="130"/>
      <c r="K21" s="130"/>
      <c r="L21" s="131"/>
      <c r="M21" s="131"/>
      <c r="N21" s="131"/>
      <c r="O21" s="396"/>
      <c r="P21" s="396"/>
      <c r="Q21" s="131"/>
      <c r="R21" s="74"/>
      <c r="S21" s="18"/>
    </row>
    <row r="22" spans="1:19" ht="14.25" x14ac:dyDescent="0.2">
      <c r="A22" s="75">
        <v>2015</v>
      </c>
      <c r="B22" s="132"/>
      <c r="C22" s="132"/>
      <c r="D22" s="132"/>
      <c r="E22" s="132"/>
      <c r="F22" s="132"/>
      <c r="G22" s="132"/>
      <c r="H22" s="132"/>
      <c r="I22" s="132"/>
      <c r="J22" s="133"/>
      <c r="K22" s="134"/>
      <c r="L22" s="135"/>
      <c r="M22" s="136"/>
      <c r="N22" s="136"/>
      <c r="O22" s="397"/>
      <c r="P22" s="397"/>
      <c r="Q22" s="137"/>
      <c r="R22" s="11"/>
      <c r="S22" s="18"/>
    </row>
    <row r="23" spans="1:19" ht="14.25" x14ac:dyDescent="0.2">
      <c r="A23" s="76">
        <v>2016</v>
      </c>
      <c r="B23" s="78"/>
      <c r="C23" s="78"/>
      <c r="D23" s="78"/>
      <c r="E23" s="78"/>
      <c r="F23" s="78"/>
      <c r="G23" s="78"/>
      <c r="H23" s="78"/>
      <c r="I23" s="78"/>
      <c r="J23" s="79"/>
      <c r="K23" s="80"/>
      <c r="L23" s="80"/>
      <c r="M23" s="81"/>
      <c r="N23" s="81"/>
      <c r="O23" s="398"/>
      <c r="P23" s="398"/>
      <c r="Q23" s="82"/>
      <c r="R23" s="77"/>
      <c r="S23" s="18"/>
    </row>
    <row r="24" spans="1:19" ht="14.25" x14ac:dyDescent="0.2">
      <c r="A24" s="85">
        <v>2017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399"/>
      <c r="P24" s="399"/>
      <c r="Q24" s="139"/>
      <c r="R24" s="84"/>
      <c r="S24" s="18"/>
    </row>
    <row r="25" spans="1:19" ht="14.25" x14ac:dyDescent="0.2">
      <c r="A25" s="86">
        <v>2018</v>
      </c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400"/>
      <c r="P25" s="400"/>
      <c r="Q25" s="140"/>
      <c r="R25" s="87"/>
      <c r="S25" s="18"/>
    </row>
    <row r="26" spans="1:19" ht="14.25" x14ac:dyDescent="0.2">
      <c r="A26" s="88">
        <v>2019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401"/>
      <c r="P26" s="402"/>
      <c r="Q26" s="83"/>
      <c r="R26" s="89"/>
      <c r="S26" s="18"/>
    </row>
    <row r="27" spans="1:19" ht="15.75" x14ac:dyDescent="0.2">
      <c r="A27" s="90">
        <v>2020</v>
      </c>
      <c r="B27" s="141"/>
      <c r="C27" s="141"/>
      <c r="D27" s="141"/>
      <c r="E27" s="141"/>
      <c r="F27" s="141"/>
      <c r="G27" s="141"/>
      <c r="H27" s="141"/>
      <c r="I27" s="141"/>
      <c r="J27" s="141"/>
      <c r="K27" s="142"/>
      <c r="L27" s="142"/>
      <c r="M27" s="142"/>
      <c r="N27" s="143"/>
      <c r="O27" s="390"/>
      <c r="P27" s="390"/>
      <c r="Q27" s="144"/>
      <c r="R27" s="112"/>
      <c r="S27" s="18"/>
    </row>
    <row r="28" spans="1:19" ht="15.75" x14ac:dyDescent="0.2">
      <c r="A28" s="101" t="s">
        <v>29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13"/>
      <c r="S28" s="18"/>
    </row>
    <row r="29" spans="1:19" ht="15" x14ac:dyDescent="0.2">
      <c r="A29" s="103" t="s">
        <v>28</v>
      </c>
      <c r="B29" s="151" t="s">
        <v>56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5" t="s">
        <v>30</v>
      </c>
      <c r="Q29" s="104"/>
      <c r="R29" s="106"/>
      <c r="S29" s="18"/>
    </row>
    <row r="30" spans="1:19" x14ac:dyDescent="0.2">
      <c r="A30" s="107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/>
      <c r="S30" s="18"/>
    </row>
    <row r="31" spans="1:19" ht="13.5" thickBot="1" x14ac:dyDescent="0.25">
      <c r="A31" s="380" t="s">
        <v>447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26"/>
    </row>
    <row r="32" spans="1:19" ht="13.5" thickTop="1" x14ac:dyDescent="0.2"/>
  </sheetData>
  <mergeCells count="19">
    <mergeCell ref="O27:P27"/>
    <mergeCell ref="O21:P21"/>
    <mergeCell ref="O22:P22"/>
    <mergeCell ref="O23:P23"/>
    <mergeCell ref="O24:P24"/>
    <mergeCell ref="O25:P25"/>
    <mergeCell ref="O26:P26"/>
    <mergeCell ref="O20:P20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12EF-53C7-46C2-96FE-DF84158356B7}">
  <sheetPr>
    <tabColor theme="3" tint="0.39997558519241921"/>
  </sheetPr>
  <dimension ref="A1:Q21"/>
  <sheetViews>
    <sheetView workbookViewId="0">
      <selection activeCell="I8" sqref="I8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306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5" t="s">
        <v>307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15" x14ac:dyDescent="0.25">
      <c r="A4" s="335" t="s">
        <v>226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335" t="s">
        <v>80</v>
      </c>
      <c r="M4" s="425" t="s">
        <v>308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309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5" t="s">
        <v>38</v>
      </c>
      <c r="N6" s="425"/>
      <c r="O6" s="425"/>
      <c r="P6" s="425"/>
      <c r="Q6" s="425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2008</v>
      </c>
      <c r="B8" s="335"/>
      <c r="C8" s="335"/>
      <c r="D8" s="335"/>
      <c r="E8" s="335"/>
      <c r="F8" s="335"/>
      <c r="G8" s="335"/>
      <c r="H8" s="335"/>
      <c r="I8" s="335"/>
      <c r="J8" s="335"/>
      <c r="K8" s="335"/>
      <c r="L8" s="338" t="s">
        <v>277</v>
      </c>
      <c r="M8" s="335"/>
      <c r="N8" s="335"/>
      <c r="O8" s="335"/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6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306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5" t="s">
        <v>310</v>
      </c>
      <c r="P20" s="425"/>
      <c r="Q20" s="425"/>
    </row>
    <row r="21" spans="1:17" x14ac:dyDescent="0.2">
      <c r="A21" s="20" t="s">
        <v>132</v>
      </c>
      <c r="B21">
        <v>1</v>
      </c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23F4-B184-4BBB-9A10-C126C8CB7D7A}">
  <sheetPr>
    <tabColor theme="8" tint="-0.249977111117893"/>
  </sheetPr>
  <dimension ref="A1:Q21"/>
  <sheetViews>
    <sheetView topLeftCell="A3" workbookViewId="0">
      <selection activeCell="K11" sqref="K11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311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5" t="s">
        <v>312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15" x14ac:dyDescent="0.25">
      <c r="A4" s="335" t="s">
        <v>226</v>
      </c>
      <c r="B4" s="425" t="s">
        <v>313</v>
      </c>
      <c r="C4" s="425"/>
      <c r="D4" s="425"/>
      <c r="E4" s="425"/>
      <c r="F4" s="425"/>
      <c r="G4" s="425"/>
      <c r="H4" s="425"/>
      <c r="I4" s="425"/>
      <c r="J4" s="425"/>
      <c r="K4" s="425"/>
      <c r="L4" s="335" t="s">
        <v>80</v>
      </c>
      <c r="M4" s="425" t="s">
        <v>175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314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6"/>
      <c r="O5" s="426"/>
      <c r="P5" s="426"/>
      <c r="Q5" s="426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 t="s">
        <v>292</v>
      </c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2004</v>
      </c>
      <c r="B8" s="339" t="s">
        <v>315</v>
      </c>
      <c r="C8" s="335"/>
      <c r="D8" s="335"/>
      <c r="E8" s="335"/>
      <c r="F8" s="335"/>
      <c r="G8" s="335"/>
      <c r="H8" s="335"/>
      <c r="I8" s="335"/>
      <c r="J8" s="335"/>
      <c r="K8" s="340" t="s">
        <v>316</v>
      </c>
      <c r="L8" s="341" t="s">
        <v>317</v>
      </c>
      <c r="M8" s="335"/>
      <c r="N8" s="335"/>
      <c r="O8" s="335"/>
      <c r="P8" s="335"/>
      <c r="Q8" s="335"/>
    </row>
    <row r="9" spans="1:17" ht="25.5" x14ac:dyDescent="0.35">
      <c r="A9" s="336">
        <v>2016</v>
      </c>
      <c r="B9" s="342" t="s">
        <v>318</v>
      </c>
      <c r="C9" s="335"/>
      <c r="D9" s="335"/>
      <c r="E9" s="335"/>
      <c r="F9" s="335"/>
      <c r="G9" s="335"/>
      <c r="H9" s="343" t="s">
        <v>321</v>
      </c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25.5" x14ac:dyDescent="0.35">
      <c r="A10" s="336">
        <v>2015</v>
      </c>
      <c r="B10" s="344" t="s">
        <v>319</v>
      </c>
      <c r="C10" s="335"/>
      <c r="D10" s="335"/>
      <c r="E10" s="335"/>
      <c r="F10" s="335"/>
      <c r="G10" s="335"/>
      <c r="H10" s="345" t="s">
        <v>322</v>
      </c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311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5" t="s">
        <v>320</v>
      </c>
      <c r="P20" s="425"/>
      <c r="Q20" s="425"/>
    </row>
    <row r="21" spans="1:17" x14ac:dyDescent="0.2">
      <c r="A21" s="20" t="s">
        <v>132</v>
      </c>
      <c r="B21">
        <v>7</v>
      </c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CACA-FA16-4BC8-A177-B1F6D70561B5}">
  <sheetPr>
    <tabColor theme="4" tint="0.39997558519241921"/>
  </sheetPr>
  <dimension ref="A1:Q22"/>
  <sheetViews>
    <sheetView topLeftCell="A11" workbookViewId="0">
      <selection activeCell="A22" sqref="A22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323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5" t="s">
        <v>324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15" x14ac:dyDescent="0.25">
      <c r="A4" s="335" t="s">
        <v>226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335" t="s">
        <v>80</v>
      </c>
      <c r="M4" s="425" t="s">
        <v>60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325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326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28.5" customHeight="1" x14ac:dyDescent="0.25">
      <c r="A8" s="336">
        <v>2004</v>
      </c>
      <c r="B8" s="335"/>
      <c r="C8" s="335"/>
      <c r="D8" s="335"/>
      <c r="E8" s="335"/>
      <c r="F8" s="335"/>
      <c r="G8" s="335"/>
      <c r="H8" s="335"/>
      <c r="I8" s="335"/>
      <c r="J8" s="335"/>
      <c r="K8" s="335"/>
      <c r="L8" s="338" t="s">
        <v>328</v>
      </c>
      <c r="M8" s="335"/>
      <c r="N8" s="335"/>
      <c r="O8" s="335"/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323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5" t="s">
        <v>327</v>
      </c>
      <c r="P20" s="425"/>
      <c r="Q20" s="425"/>
    </row>
    <row r="22" spans="1:17" x14ac:dyDescent="0.2">
      <c r="A22" s="20" t="s">
        <v>344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988F-D41F-4522-A69B-84E55F6A1427}">
  <sheetPr>
    <tabColor theme="5" tint="0.59999389629810485"/>
  </sheetPr>
  <dimension ref="A1:R22"/>
  <sheetViews>
    <sheetView topLeftCell="A7" workbookViewId="0">
      <selection activeCell="A22" sqref="A22"/>
    </sheetView>
  </sheetViews>
  <sheetFormatPr baseColWidth="10" defaultRowHeight="12.75" x14ac:dyDescent="0.2"/>
  <sheetData>
    <row r="1" spans="1:18" ht="15" x14ac:dyDescent="0.25">
      <c r="A1" s="335" t="s">
        <v>222</v>
      </c>
      <c r="B1" s="425" t="s">
        <v>329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  <c r="R1" s="335"/>
    </row>
    <row r="2" spans="1:18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  <c r="R2" s="335"/>
    </row>
    <row r="3" spans="1:18" ht="15" x14ac:dyDescent="0.25">
      <c r="A3" s="335" t="s">
        <v>225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335"/>
    </row>
    <row r="4" spans="1:18" ht="15" x14ac:dyDescent="0.25">
      <c r="A4" s="335" t="s">
        <v>226</v>
      </c>
      <c r="B4" s="425" t="s">
        <v>330</v>
      </c>
      <c r="C4" s="425"/>
      <c r="D4" s="425"/>
      <c r="E4" s="425"/>
      <c r="F4" s="425"/>
      <c r="G4" s="425"/>
      <c r="H4" s="425"/>
      <c r="I4" s="425"/>
      <c r="J4" s="425"/>
      <c r="K4" s="425"/>
      <c r="L4" s="335" t="s">
        <v>80</v>
      </c>
      <c r="M4" s="425" t="s">
        <v>308</v>
      </c>
      <c r="N4" s="425"/>
      <c r="O4" s="425"/>
      <c r="P4" s="425"/>
      <c r="Q4" s="425"/>
      <c r="R4" s="335"/>
    </row>
    <row r="5" spans="1:18" ht="15" x14ac:dyDescent="0.25">
      <c r="A5" s="335" t="s">
        <v>227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335" t="s">
        <v>2</v>
      </c>
      <c r="M5" s="425" t="s">
        <v>50</v>
      </c>
      <c r="N5" s="425"/>
      <c r="O5" s="425"/>
      <c r="P5" s="425"/>
      <c r="Q5" s="425"/>
      <c r="R5" s="335"/>
    </row>
    <row r="6" spans="1:18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4"/>
      <c r="N6" s="424"/>
      <c r="O6" s="424"/>
      <c r="P6" s="424"/>
      <c r="Q6" s="424"/>
      <c r="R6" s="335"/>
    </row>
    <row r="7" spans="1:18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  <c r="R7" s="335"/>
    </row>
    <row r="8" spans="1:18" ht="24" customHeight="1" x14ac:dyDescent="0.25">
      <c r="A8" s="336">
        <v>2004</v>
      </c>
      <c r="B8" s="335"/>
      <c r="C8" s="336">
        <v>1</v>
      </c>
      <c r="D8" s="335"/>
      <c r="E8" s="335"/>
      <c r="F8" s="335"/>
      <c r="G8" s="335"/>
      <c r="H8" s="338" t="s">
        <v>302</v>
      </c>
      <c r="I8" s="335"/>
      <c r="J8" s="335"/>
      <c r="K8" s="335"/>
      <c r="L8" s="335"/>
      <c r="M8" s="335"/>
      <c r="N8" s="335"/>
      <c r="O8" s="335"/>
      <c r="P8" s="335"/>
      <c r="Q8" s="335"/>
      <c r="R8" s="335"/>
    </row>
    <row r="9" spans="1:18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</row>
    <row r="10" spans="1:18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  <c r="R10" s="335"/>
    </row>
    <row r="11" spans="1:18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</row>
    <row r="12" spans="1:18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</row>
    <row r="13" spans="1:18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  <c r="R13" s="335"/>
    </row>
    <row r="14" spans="1:18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  <c r="R14" s="335"/>
    </row>
    <row r="15" spans="1:18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  <c r="R15" s="335"/>
    </row>
    <row r="16" spans="1:18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  <c r="R16" s="335"/>
    </row>
    <row r="17" spans="1:18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</row>
    <row r="18" spans="1:18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5"/>
    </row>
    <row r="19" spans="1:18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335"/>
    </row>
    <row r="20" spans="1:18" ht="15" x14ac:dyDescent="0.25">
      <c r="A20" s="335" t="s">
        <v>28</v>
      </c>
      <c r="B20" s="426" t="s">
        <v>329</v>
      </c>
      <c r="C20" s="426"/>
      <c r="D20" s="426"/>
      <c r="E20" s="426"/>
      <c r="F20" s="426"/>
      <c r="G20" s="426"/>
      <c r="H20" s="426"/>
      <c r="I20" s="426"/>
      <c r="J20" s="426"/>
      <c r="K20" s="426"/>
      <c r="L20" s="426"/>
      <c r="M20" s="426"/>
      <c r="N20" s="335" t="s">
        <v>30</v>
      </c>
      <c r="O20" s="426" t="s">
        <v>331</v>
      </c>
      <c r="P20" s="426"/>
      <c r="Q20" s="426"/>
      <c r="R20" s="335"/>
    </row>
    <row r="22" spans="1:18" x14ac:dyDescent="0.2">
      <c r="A22" s="20" t="s">
        <v>344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A04D-0A9A-401D-A91A-1255E15F8081}">
  <sheetPr>
    <tabColor theme="5" tint="0.39997558519241921"/>
  </sheetPr>
  <dimension ref="A1:Q1048575"/>
  <sheetViews>
    <sheetView topLeftCell="B10" workbookViewId="0">
      <selection sqref="A1:Q20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332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ht="15" x14ac:dyDescent="0.25">
      <c r="A4" s="335" t="s">
        <v>226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335" t="s">
        <v>80</v>
      </c>
      <c r="M4" s="424"/>
      <c r="N4" s="424"/>
      <c r="O4" s="424"/>
      <c r="P4" s="424"/>
      <c r="Q4" s="424"/>
    </row>
    <row r="5" spans="1:17" ht="15" x14ac:dyDescent="0.25">
      <c r="A5" s="335" t="s">
        <v>227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335" t="s">
        <v>2</v>
      </c>
      <c r="M5" s="425" t="s">
        <v>50</v>
      </c>
      <c r="N5" s="426"/>
      <c r="O5" s="426"/>
      <c r="P5" s="426"/>
      <c r="Q5" s="426"/>
    </row>
    <row r="6" spans="1:17" ht="15" x14ac:dyDescent="0.25">
      <c r="A6" s="335" t="s">
        <v>13</v>
      </c>
      <c r="B6" s="425" t="s">
        <v>333</v>
      </c>
      <c r="C6" s="425"/>
      <c r="D6" s="425"/>
      <c r="E6" s="425"/>
      <c r="F6" s="425"/>
      <c r="G6" s="425"/>
      <c r="H6" s="425"/>
      <c r="I6" s="425"/>
      <c r="J6" s="425"/>
      <c r="K6" s="425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2004</v>
      </c>
      <c r="B8" s="335"/>
      <c r="C8" s="335"/>
      <c r="D8" s="335"/>
      <c r="E8" s="335"/>
      <c r="F8" s="335"/>
      <c r="G8" s="335"/>
      <c r="H8" s="335"/>
      <c r="I8" s="335"/>
      <c r="J8" s="335"/>
      <c r="K8" s="335"/>
      <c r="L8" s="335"/>
      <c r="M8" s="338" t="s">
        <v>334</v>
      </c>
      <c r="N8" s="335"/>
      <c r="O8" s="335"/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332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6"/>
      <c r="P20" s="426"/>
      <c r="Q20" s="426"/>
    </row>
    <row r="22" spans="1:17" x14ac:dyDescent="0.2">
      <c r="A22" s="20" t="s">
        <v>344</v>
      </c>
    </row>
    <row r="1048575" spans="11:11" x14ac:dyDescent="0.2">
      <c r="K1048575" s="20" t="s">
        <v>335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0E52-717D-4991-A083-3A6C058AB0DD}">
  <sheetPr>
    <tabColor theme="7" tint="0.59999389629810485"/>
  </sheetPr>
  <dimension ref="A1:Q22"/>
  <sheetViews>
    <sheetView topLeftCell="A6" workbookViewId="0">
      <selection activeCell="A22" sqref="A22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336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ht="15" x14ac:dyDescent="0.25">
      <c r="A4" s="335" t="s">
        <v>226</v>
      </c>
      <c r="B4" s="425" t="s">
        <v>337</v>
      </c>
      <c r="C4" s="425"/>
      <c r="D4" s="425"/>
      <c r="E4" s="425"/>
      <c r="F4" s="425"/>
      <c r="G4" s="425"/>
      <c r="H4" s="425"/>
      <c r="I4" s="425"/>
      <c r="J4" s="425"/>
      <c r="K4" s="425"/>
      <c r="L4" s="335" t="s">
        <v>80</v>
      </c>
      <c r="M4" s="425" t="s">
        <v>35</v>
      </c>
      <c r="N4" s="425"/>
      <c r="O4" s="425"/>
      <c r="P4" s="425"/>
      <c r="Q4" s="425"/>
    </row>
    <row r="5" spans="1:17" ht="15" x14ac:dyDescent="0.25">
      <c r="A5" s="335" t="s">
        <v>227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5" t="s">
        <v>338</v>
      </c>
      <c r="C6" s="425"/>
      <c r="D6" s="425"/>
      <c r="E6" s="425"/>
      <c r="F6" s="425"/>
      <c r="G6" s="425"/>
      <c r="H6" s="425"/>
      <c r="I6" s="425"/>
      <c r="J6" s="425"/>
      <c r="K6" s="425"/>
      <c r="L6" s="335" t="s">
        <v>4</v>
      </c>
      <c r="M6" s="425" t="s">
        <v>38</v>
      </c>
      <c r="N6" s="425"/>
      <c r="O6" s="425"/>
      <c r="P6" s="425"/>
      <c r="Q6" s="425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2004</v>
      </c>
      <c r="B8" s="335"/>
      <c r="C8" s="335"/>
      <c r="D8" s="335"/>
      <c r="E8" s="335"/>
      <c r="F8" s="335"/>
      <c r="G8" s="335"/>
      <c r="H8" s="335"/>
      <c r="I8" s="335"/>
      <c r="J8" s="335"/>
      <c r="K8" s="335"/>
      <c r="L8" s="336">
        <v>1754</v>
      </c>
      <c r="M8" s="335"/>
      <c r="N8" s="335"/>
      <c r="O8" s="335"/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336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6"/>
      <c r="P20" s="426"/>
      <c r="Q20" s="426"/>
    </row>
    <row r="22" spans="1:17" x14ac:dyDescent="0.2">
      <c r="A22" s="20" t="s">
        <v>345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B628-7EC8-44BF-B67C-D81F59AE779B}">
  <sheetPr>
    <tabColor theme="9" tint="0.39997558519241921"/>
  </sheetPr>
  <dimension ref="A1:Q22"/>
  <sheetViews>
    <sheetView workbookViewId="0">
      <selection activeCell="A22" sqref="A22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339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5" t="s">
        <v>340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15" x14ac:dyDescent="0.25">
      <c r="A4" s="335" t="s">
        <v>226</v>
      </c>
      <c r="B4" s="425" t="s">
        <v>341</v>
      </c>
      <c r="C4" s="425"/>
      <c r="D4" s="425"/>
      <c r="E4" s="425"/>
      <c r="F4" s="425"/>
      <c r="G4" s="425"/>
      <c r="H4" s="425"/>
      <c r="I4" s="425"/>
      <c r="J4" s="425"/>
      <c r="K4" s="425"/>
      <c r="L4" s="335" t="s">
        <v>80</v>
      </c>
      <c r="M4" s="425" t="s">
        <v>35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342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5" t="s">
        <v>38</v>
      </c>
      <c r="N6" s="425"/>
      <c r="O6" s="425"/>
      <c r="P6" s="425"/>
      <c r="Q6" s="425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2012</v>
      </c>
      <c r="B8" s="335"/>
      <c r="C8" s="335"/>
      <c r="D8" s="335"/>
      <c r="E8" s="335"/>
      <c r="F8" s="335"/>
      <c r="G8" s="335"/>
      <c r="H8" s="336">
        <v>104</v>
      </c>
      <c r="I8" s="335"/>
      <c r="J8" s="335"/>
      <c r="K8" s="335"/>
      <c r="L8" s="335"/>
      <c r="M8" s="335"/>
      <c r="N8" s="335"/>
      <c r="O8" s="335"/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339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5" t="s">
        <v>343</v>
      </c>
      <c r="P20" s="425"/>
      <c r="Q20" s="425"/>
    </row>
    <row r="22" spans="1:17" x14ac:dyDescent="0.2">
      <c r="A22" s="20" t="s">
        <v>344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56E5-C5F1-4F1C-9914-EBBB4BD46D3F}">
  <sheetPr>
    <tabColor theme="5" tint="0.39997558519241921"/>
  </sheetPr>
  <dimension ref="A1:Q21"/>
  <sheetViews>
    <sheetView topLeftCell="A12" workbookViewId="0">
      <selection activeCell="A21" sqref="A21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348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ht="15" x14ac:dyDescent="0.25">
      <c r="A4" s="335" t="s">
        <v>226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335" t="s">
        <v>80</v>
      </c>
      <c r="M4" s="425" t="s">
        <v>35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347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2003</v>
      </c>
      <c r="B8" s="335"/>
      <c r="C8" s="335"/>
      <c r="D8" s="335"/>
      <c r="E8" s="335"/>
      <c r="F8" s="335"/>
      <c r="G8" s="335"/>
      <c r="H8" s="335"/>
      <c r="I8" s="335"/>
      <c r="J8" s="335"/>
      <c r="K8" s="335"/>
      <c r="L8" s="336">
        <v>8</v>
      </c>
      <c r="M8" s="335"/>
      <c r="N8" s="335"/>
      <c r="O8" s="335"/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346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5"/>
      <c r="P20" s="425"/>
      <c r="Q20" s="425"/>
    </row>
    <row r="21" spans="1:17" x14ac:dyDescent="0.2">
      <c r="A21" s="20" t="s">
        <v>344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921E-36D2-4538-97D4-BD08D5E80F97}">
  <sheetPr>
    <tabColor theme="4" tint="-0.249977111117893"/>
  </sheetPr>
  <dimension ref="A1:Q22"/>
  <sheetViews>
    <sheetView topLeftCell="A10" workbookViewId="0">
      <selection activeCell="B26" sqref="B26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349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ht="15" x14ac:dyDescent="0.25">
      <c r="A4" s="335" t="s">
        <v>226</v>
      </c>
      <c r="B4" s="425" t="s">
        <v>350</v>
      </c>
      <c r="C4" s="425"/>
      <c r="D4" s="425"/>
      <c r="E4" s="425"/>
      <c r="F4" s="425"/>
      <c r="G4" s="425"/>
      <c r="H4" s="425"/>
      <c r="I4" s="425"/>
      <c r="J4" s="425"/>
      <c r="K4" s="425"/>
      <c r="L4" s="335" t="s">
        <v>80</v>
      </c>
      <c r="M4" s="425" t="s">
        <v>175</v>
      </c>
      <c r="N4" s="425"/>
      <c r="O4" s="425"/>
      <c r="P4" s="425"/>
      <c r="Q4" s="425"/>
    </row>
    <row r="5" spans="1:17" ht="15" x14ac:dyDescent="0.25">
      <c r="A5" s="335" t="s">
        <v>227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335" t="s">
        <v>2</v>
      </c>
      <c r="M5" s="425" t="s">
        <v>326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6.5" customHeight="1" x14ac:dyDescent="0.25">
      <c r="A8" s="336">
        <v>2004</v>
      </c>
      <c r="B8" s="335"/>
      <c r="C8" s="336">
        <v>143</v>
      </c>
      <c r="D8" s="335"/>
      <c r="E8" s="338" t="s">
        <v>282</v>
      </c>
      <c r="F8" s="335">
        <v>4</v>
      </c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46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349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6"/>
      <c r="P20" s="426"/>
      <c r="Q20" s="426"/>
    </row>
    <row r="22" spans="1:17" x14ac:dyDescent="0.2">
      <c r="A22" s="20" t="s">
        <v>353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6EC2-B4DF-4113-8CBD-F06CCB804001}">
  <sheetPr>
    <tabColor theme="5" tint="0.59999389629810485"/>
  </sheetPr>
  <dimension ref="A1:Q21"/>
  <sheetViews>
    <sheetView workbookViewId="0">
      <selection activeCell="C27" sqref="C27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351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5" t="s">
        <v>324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15" x14ac:dyDescent="0.25">
      <c r="A4" s="335" t="s">
        <v>226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335" t="s">
        <v>80</v>
      </c>
      <c r="M4" s="425" t="s">
        <v>60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352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 t="s">
        <v>14</v>
      </c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2007</v>
      </c>
      <c r="B8" s="336">
        <v>3</v>
      </c>
      <c r="C8" s="335"/>
      <c r="D8" s="335"/>
      <c r="E8" s="338" t="s">
        <v>277</v>
      </c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351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6"/>
      <c r="P20" s="426"/>
      <c r="Q20" s="426"/>
    </row>
    <row r="21" spans="1:17" x14ac:dyDescent="0.2">
      <c r="A21" s="20" t="s">
        <v>344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FE33-561E-4B16-AB2A-284A62BA0DA4}">
  <sheetPr>
    <tabColor theme="9" tint="-0.249977111117893"/>
  </sheetPr>
  <dimension ref="A1:S32"/>
  <sheetViews>
    <sheetView topLeftCell="A13" workbookViewId="0">
      <selection activeCell="E31" sqref="E31"/>
    </sheetView>
  </sheetViews>
  <sheetFormatPr baseColWidth="10" defaultRowHeight="12.75" x14ac:dyDescent="0.2"/>
  <sheetData>
    <row r="1" spans="1:19" ht="13.5" thickBot="1" x14ac:dyDescent="0.25">
      <c r="A1" s="20"/>
    </row>
    <row r="2" spans="1:19" ht="16.5" thickTop="1" x14ac:dyDescent="0.2">
      <c r="A2" s="12" t="s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  <c r="M2" s="14"/>
      <c r="N2" s="14"/>
      <c r="O2" s="14"/>
      <c r="P2" s="14"/>
      <c r="Q2" s="14"/>
      <c r="R2" s="14"/>
      <c r="S2" s="15"/>
    </row>
    <row r="3" spans="1:19" ht="15" x14ac:dyDescent="0.2">
      <c r="A3" s="322" t="s">
        <v>10</v>
      </c>
      <c r="B3" s="145"/>
      <c r="C3" s="330" t="s">
        <v>61</v>
      </c>
      <c r="N3" s="324" t="s">
        <v>5</v>
      </c>
      <c r="P3" s="330">
        <v>8</v>
      </c>
      <c r="R3" s="330" t="s">
        <v>31</v>
      </c>
      <c r="S3" s="18"/>
    </row>
    <row r="4" spans="1:19" ht="20.25" x14ac:dyDescent="0.2">
      <c r="A4" s="19"/>
      <c r="L4" s="20"/>
      <c r="M4" s="20"/>
      <c r="N4" s="325" t="s">
        <v>6</v>
      </c>
      <c r="O4" s="324" t="s">
        <v>7</v>
      </c>
      <c r="Q4" s="17" t="s">
        <v>33</v>
      </c>
      <c r="R4" s="324" t="s">
        <v>8</v>
      </c>
      <c r="S4" s="22"/>
    </row>
    <row r="5" spans="1:19" ht="14.25" x14ac:dyDescent="0.2">
      <c r="A5" s="322" t="s">
        <v>11</v>
      </c>
      <c r="C5" s="330" t="s">
        <v>61</v>
      </c>
      <c r="S5" s="18"/>
    </row>
    <row r="6" spans="1:19" ht="14.25" x14ac:dyDescent="0.2">
      <c r="A6" s="322" t="s">
        <v>1</v>
      </c>
      <c r="C6" s="20"/>
      <c r="M6" s="326" t="s">
        <v>12</v>
      </c>
      <c r="N6" s="20"/>
      <c r="O6" s="330" t="s">
        <v>60</v>
      </c>
      <c r="S6" s="18"/>
    </row>
    <row r="7" spans="1:19" ht="14.25" x14ac:dyDescent="0.2">
      <c r="A7" s="323" t="s">
        <v>3</v>
      </c>
      <c r="C7" s="20"/>
      <c r="M7" s="326" t="s">
        <v>2</v>
      </c>
      <c r="O7" s="330" t="s">
        <v>37</v>
      </c>
      <c r="S7" s="18"/>
    </row>
    <row r="8" spans="1:19" ht="14.25" x14ac:dyDescent="0.2">
      <c r="A8" s="323" t="s">
        <v>13</v>
      </c>
      <c r="M8" s="326" t="s">
        <v>4</v>
      </c>
      <c r="O8" s="321" t="s">
        <v>38</v>
      </c>
      <c r="S8" s="18"/>
    </row>
    <row r="9" spans="1:19" ht="15" x14ac:dyDescent="0.2">
      <c r="A9" s="25" t="s">
        <v>14</v>
      </c>
      <c r="B9" s="150"/>
      <c r="C9" s="1" t="s">
        <v>15</v>
      </c>
      <c r="D9" s="44" t="s">
        <v>16</v>
      </c>
      <c r="E9" s="91" t="s">
        <v>39</v>
      </c>
      <c r="F9" s="92" t="s">
        <v>17</v>
      </c>
      <c r="G9" s="94" t="s">
        <v>18</v>
      </c>
      <c r="H9" s="95" t="s">
        <v>19</v>
      </c>
      <c r="I9" s="96" t="s">
        <v>20</v>
      </c>
      <c r="J9" s="97" t="s">
        <v>21</v>
      </c>
      <c r="K9" s="98" t="s">
        <v>22</v>
      </c>
      <c r="L9" s="99" t="s">
        <v>23</v>
      </c>
      <c r="M9" s="93" t="s">
        <v>24</v>
      </c>
      <c r="N9" s="100" t="s">
        <v>25</v>
      </c>
      <c r="O9" s="385" t="s">
        <v>26</v>
      </c>
      <c r="P9" s="385"/>
      <c r="Q9" s="3" t="s">
        <v>27</v>
      </c>
      <c r="R9" s="4" t="s">
        <v>0</v>
      </c>
      <c r="S9" s="18"/>
    </row>
    <row r="10" spans="1:19" ht="15" x14ac:dyDescent="0.2">
      <c r="A10" s="149">
        <v>2003</v>
      </c>
      <c r="B10" s="146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403"/>
      <c r="P10" s="404"/>
      <c r="Q10" s="147"/>
      <c r="R10" s="148"/>
      <c r="S10" s="18"/>
    </row>
    <row r="11" spans="1:19" ht="15" x14ac:dyDescent="0.2">
      <c r="A11" s="29">
        <v>2004</v>
      </c>
      <c r="B11" s="114"/>
      <c r="C11" s="114"/>
      <c r="D11" s="114"/>
      <c r="E11" s="114"/>
      <c r="F11" s="114"/>
      <c r="G11" s="114"/>
      <c r="H11" s="114"/>
      <c r="I11" s="35"/>
      <c r="J11" s="35"/>
      <c r="K11" s="35"/>
      <c r="L11" s="36"/>
      <c r="M11" s="157">
        <v>1</v>
      </c>
      <c r="N11" s="36"/>
      <c r="O11" s="386"/>
      <c r="P11" s="386"/>
      <c r="Q11" s="115"/>
      <c r="R11" s="5"/>
      <c r="S11" s="18"/>
    </row>
    <row r="12" spans="1:19" ht="14.25" x14ac:dyDescent="0.2">
      <c r="A12" s="28">
        <v>2005</v>
      </c>
      <c r="B12" s="116"/>
      <c r="C12" s="116"/>
      <c r="D12" s="33"/>
      <c r="E12" s="34"/>
      <c r="F12" s="34"/>
      <c r="G12" s="30"/>
      <c r="H12" s="30"/>
      <c r="I12" s="31"/>
      <c r="J12" s="31"/>
      <c r="K12" s="31"/>
      <c r="L12" s="32"/>
      <c r="M12" s="32"/>
      <c r="N12" s="32"/>
      <c r="O12" s="387"/>
      <c r="P12" s="387"/>
      <c r="Q12" s="117"/>
      <c r="R12" s="6"/>
      <c r="S12" s="18"/>
    </row>
    <row r="13" spans="1:19" ht="14.25" x14ac:dyDescent="0.2">
      <c r="A13" s="27">
        <v>2006</v>
      </c>
      <c r="B13" s="37"/>
      <c r="C13" s="37"/>
      <c r="D13" s="38"/>
      <c r="E13" s="39"/>
      <c r="F13" s="39"/>
      <c r="G13" s="40"/>
      <c r="H13" s="40"/>
      <c r="I13" s="40"/>
      <c r="J13" s="40"/>
      <c r="K13" s="40"/>
      <c r="L13" s="40"/>
      <c r="M13" s="40"/>
      <c r="N13" s="40"/>
      <c r="O13" s="388"/>
      <c r="P13" s="388"/>
      <c r="Q13" s="40"/>
      <c r="R13" s="152"/>
      <c r="S13" s="18"/>
    </row>
    <row r="14" spans="1:19" ht="14.25" x14ac:dyDescent="0.2">
      <c r="A14" s="41">
        <v>2007</v>
      </c>
      <c r="B14" s="42"/>
      <c r="C14" s="42"/>
      <c r="D14" s="42"/>
      <c r="E14" s="42"/>
      <c r="F14" s="42"/>
      <c r="H14" s="42"/>
      <c r="I14" s="42"/>
      <c r="J14" s="42"/>
      <c r="K14" s="118"/>
      <c r="L14" s="118"/>
      <c r="M14" s="119"/>
      <c r="N14" s="119"/>
      <c r="O14" s="389"/>
      <c r="P14" s="389"/>
      <c r="Q14" s="119"/>
      <c r="R14" s="8"/>
      <c r="S14" s="18"/>
    </row>
    <row r="15" spans="1:19" ht="14.25" x14ac:dyDescent="0.2">
      <c r="A15" s="43">
        <v>2008</v>
      </c>
      <c r="B15" s="45"/>
      <c r="C15" s="45"/>
      <c r="D15" s="45"/>
      <c r="E15" s="45"/>
      <c r="F15" s="45"/>
      <c r="G15" s="45"/>
      <c r="H15" s="45"/>
      <c r="I15" s="45"/>
      <c r="J15" s="45"/>
      <c r="K15" s="46"/>
      <c r="L15" s="46"/>
      <c r="M15" s="47"/>
      <c r="N15" s="47"/>
      <c r="O15" s="384"/>
      <c r="P15" s="384"/>
      <c r="Q15" s="47"/>
      <c r="R15" s="58"/>
      <c r="S15" s="18"/>
    </row>
    <row r="16" spans="1:19" ht="14.25" x14ac:dyDescent="0.2">
      <c r="A16" s="48">
        <v>2009</v>
      </c>
      <c r="B16" s="49"/>
      <c r="C16" s="49"/>
      <c r="D16" s="50"/>
      <c r="E16" s="51"/>
      <c r="F16" s="52"/>
      <c r="G16" s="52"/>
      <c r="H16" s="52"/>
      <c r="I16" s="52"/>
      <c r="J16" s="52"/>
      <c r="K16" s="52"/>
      <c r="L16" s="52"/>
      <c r="M16" s="52"/>
      <c r="N16" s="52"/>
      <c r="O16" s="391"/>
      <c r="P16" s="391"/>
      <c r="Q16" s="120"/>
      <c r="R16" s="9"/>
      <c r="S16" s="18"/>
    </row>
    <row r="17" spans="1:19" ht="14.25" x14ac:dyDescent="0.2">
      <c r="A17" s="53">
        <v>2010</v>
      </c>
      <c r="B17" s="121"/>
      <c r="C17" s="121"/>
      <c r="D17" s="122"/>
      <c r="E17" s="123"/>
      <c r="F17" s="124"/>
      <c r="G17" s="124"/>
      <c r="H17" s="124"/>
      <c r="I17" s="124"/>
      <c r="J17" s="124"/>
      <c r="K17" s="124"/>
      <c r="L17" s="124"/>
      <c r="M17" s="124"/>
      <c r="N17" s="54"/>
      <c r="O17" s="392"/>
      <c r="P17" s="392"/>
      <c r="Q17" s="125"/>
      <c r="R17" s="10"/>
      <c r="S17" s="18"/>
    </row>
    <row r="18" spans="1:19" ht="14.25" x14ac:dyDescent="0.2">
      <c r="A18" s="55">
        <v>2011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56"/>
      <c r="O18" s="393"/>
      <c r="P18" s="393"/>
      <c r="Q18" s="56"/>
      <c r="R18" s="57"/>
      <c r="S18" s="18"/>
    </row>
    <row r="19" spans="1:19" ht="14.25" x14ac:dyDescent="0.2">
      <c r="A19" s="65">
        <v>2012</v>
      </c>
      <c r="B19" s="59"/>
      <c r="C19" s="60"/>
      <c r="D19" s="60"/>
      <c r="E19" s="60"/>
      <c r="F19" s="60"/>
      <c r="G19" s="60"/>
      <c r="H19" s="60"/>
      <c r="I19" s="60"/>
      <c r="J19" s="60"/>
      <c r="K19" s="61"/>
      <c r="L19" s="61"/>
      <c r="M19" s="62"/>
      <c r="N19" s="62"/>
      <c r="O19" s="394"/>
      <c r="P19" s="394"/>
      <c r="Q19" s="127"/>
      <c r="R19" s="63"/>
      <c r="S19" s="18"/>
    </row>
    <row r="20" spans="1:19" ht="14.25" x14ac:dyDescent="0.2">
      <c r="A20" s="64">
        <v>2013</v>
      </c>
      <c r="B20" s="66"/>
      <c r="C20" s="67"/>
      <c r="D20" s="67"/>
      <c r="E20" s="67"/>
      <c r="F20" s="67"/>
      <c r="G20" s="67"/>
      <c r="H20" s="67"/>
      <c r="I20" s="67"/>
      <c r="J20" s="68"/>
      <c r="K20" s="69"/>
      <c r="L20" s="70"/>
      <c r="M20" s="71"/>
      <c r="N20" s="71"/>
      <c r="O20" s="395"/>
      <c r="P20" s="395"/>
      <c r="Q20" s="128"/>
      <c r="R20" s="72"/>
      <c r="S20" s="18"/>
    </row>
    <row r="21" spans="1:19" ht="14.25" x14ac:dyDescent="0.2">
      <c r="A21" s="73">
        <v>2014</v>
      </c>
      <c r="B21" s="129"/>
      <c r="C21" s="129"/>
      <c r="D21" s="129"/>
      <c r="E21" s="129"/>
      <c r="F21" s="129"/>
      <c r="G21" s="129"/>
      <c r="H21" s="129"/>
      <c r="I21" s="129"/>
      <c r="J21" s="130"/>
      <c r="K21" s="130"/>
      <c r="L21" s="131"/>
      <c r="M21" s="131"/>
      <c r="N21" s="131"/>
      <c r="O21" s="396"/>
      <c r="P21" s="396"/>
      <c r="Q21" s="131"/>
      <c r="R21" s="74"/>
      <c r="S21" s="18"/>
    </row>
    <row r="22" spans="1:19" ht="14.25" x14ac:dyDescent="0.2">
      <c r="A22" s="75">
        <v>2015</v>
      </c>
      <c r="B22" s="132"/>
      <c r="C22" s="132"/>
      <c r="D22" s="132"/>
      <c r="E22" s="132"/>
      <c r="F22" s="132"/>
      <c r="G22" s="132"/>
      <c r="H22" s="132"/>
      <c r="I22" s="132"/>
      <c r="J22" s="133"/>
      <c r="K22" s="134"/>
      <c r="L22" s="135"/>
      <c r="M22" s="136"/>
      <c r="N22" s="136"/>
      <c r="O22" s="397"/>
      <c r="P22" s="397"/>
      <c r="Q22" s="137"/>
      <c r="R22" s="11"/>
      <c r="S22" s="18"/>
    </row>
    <row r="23" spans="1:19" ht="14.25" x14ac:dyDescent="0.2">
      <c r="A23" s="76">
        <v>2016</v>
      </c>
      <c r="B23" s="78"/>
      <c r="C23" s="78"/>
      <c r="D23" s="78"/>
      <c r="E23" s="78"/>
      <c r="F23" s="78"/>
      <c r="G23" s="78"/>
      <c r="H23" s="78"/>
      <c r="I23" s="78"/>
      <c r="J23" s="79"/>
      <c r="K23" s="80"/>
      <c r="L23" s="80"/>
      <c r="M23" s="81"/>
      <c r="N23" s="81"/>
      <c r="O23" s="398"/>
      <c r="P23" s="398"/>
      <c r="Q23" s="82"/>
      <c r="R23" s="77"/>
      <c r="S23" s="18"/>
    </row>
    <row r="24" spans="1:19" ht="14.25" x14ac:dyDescent="0.2">
      <c r="A24" s="85">
        <v>2017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399"/>
      <c r="P24" s="399"/>
      <c r="Q24" s="139"/>
      <c r="R24" s="84"/>
      <c r="S24" s="18"/>
    </row>
    <row r="25" spans="1:19" ht="14.25" x14ac:dyDescent="0.2">
      <c r="A25" s="86">
        <v>2018</v>
      </c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400"/>
      <c r="P25" s="400"/>
      <c r="Q25" s="140"/>
      <c r="R25" s="87"/>
      <c r="S25" s="18"/>
    </row>
    <row r="26" spans="1:19" ht="14.25" x14ac:dyDescent="0.2">
      <c r="A26" s="88">
        <v>2019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401"/>
      <c r="P26" s="402"/>
      <c r="Q26" s="83"/>
      <c r="R26" s="89"/>
      <c r="S26" s="18"/>
    </row>
    <row r="27" spans="1:19" ht="15.75" x14ac:dyDescent="0.2">
      <c r="A27" s="90">
        <v>2020</v>
      </c>
      <c r="B27" s="141"/>
      <c r="C27" s="141"/>
      <c r="D27" s="141"/>
      <c r="E27" s="141"/>
      <c r="F27" s="141"/>
      <c r="G27" s="141"/>
      <c r="H27" s="141"/>
      <c r="I27" s="141"/>
      <c r="J27" s="141"/>
      <c r="K27" s="142"/>
      <c r="L27" s="142"/>
      <c r="M27" s="142"/>
      <c r="N27" s="143"/>
      <c r="O27" s="390"/>
      <c r="P27" s="390"/>
      <c r="Q27" s="144"/>
      <c r="R27" s="112"/>
      <c r="S27" s="18"/>
    </row>
    <row r="28" spans="1:19" ht="15.75" x14ac:dyDescent="0.2">
      <c r="A28" s="328" t="s">
        <v>29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13"/>
      <c r="S28" s="18"/>
    </row>
    <row r="29" spans="1:19" ht="14.25" x14ac:dyDescent="0.2">
      <c r="A29" s="327" t="s">
        <v>28</v>
      </c>
      <c r="B29" s="331" t="s">
        <v>61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329" t="s">
        <v>30</v>
      </c>
      <c r="Q29" s="104"/>
      <c r="R29" s="106"/>
      <c r="S29" s="18"/>
    </row>
    <row r="30" spans="1:19" x14ac:dyDescent="0.2">
      <c r="A30" s="107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/>
      <c r="S30" s="18"/>
    </row>
    <row r="31" spans="1:19" ht="13.5" thickBot="1" x14ac:dyDescent="0.25">
      <c r="A31" s="380" t="s">
        <v>448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26"/>
    </row>
    <row r="32" spans="1:19" ht="13.5" thickTop="1" x14ac:dyDescent="0.2"/>
  </sheetData>
  <mergeCells count="19">
    <mergeCell ref="O27:P27"/>
    <mergeCell ref="O21:P21"/>
    <mergeCell ref="O22:P22"/>
    <mergeCell ref="O23:P23"/>
    <mergeCell ref="O24:P24"/>
    <mergeCell ref="O25:P25"/>
    <mergeCell ref="O26:P26"/>
    <mergeCell ref="O20:P20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F111-72DC-454A-97EC-0387140BFAF7}">
  <sheetPr>
    <tabColor theme="7" tint="-0.249977111117893"/>
  </sheetPr>
  <dimension ref="A1:Q21"/>
  <sheetViews>
    <sheetView topLeftCell="A6" workbookViewId="0">
      <selection activeCell="A21" sqref="A21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354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5" t="s">
        <v>355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15" x14ac:dyDescent="0.25">
      <c r="A4" s="335" t="s">
        <v>226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335" t="s">
        <v>80</v>
      </c>
      <c r="M4" s="425" t="s">
        <v>35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356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5" t="s">
        <v>88</v>
      </c>
      <c r="N6" s="425"/>
      <c r="O6" s="425"/>
      <c r="P6" s="425"/>
      <c r="Q6" s="425"/>
    </row>
    <row r="7" spans="1:17" ht="30" x14ac:dyDescent="0.25">
      <c r="A7" s="335" t="s">
        <v>14</v>
      </c>
      <c r="B7" s="335" t="s">
        <v>159</v>
      </c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27" x14ac:dyDescent="0.35">
      <c r="A8" s="336">
        <v>2006</v>
      </c>
      <c r="B8" s="336">
        <v>16</v>
      </c>
      <c r="C8" s="335"/>
      <c r="D8" s="335"/>
      <c r="E8" s="335"/>
      <c r="F8" s="335"/>
      <c r="G8" s="335"/>
      <c r="H8" s="335"/>
      <c r="I8" s="335"/>
      <c r="J8" s="335"/>
      <c r="K8" s="335"/>
      <c r="L8" s="335"/>
      <c r="M8" s="335"/>
      <c r="N8" s="336">
        <v>196</v>
      </c>
      <c r="O8" s="336" t="s">
        <v>357</v>
      </c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354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6" t="s">
        <v>358</v>
      </c>
      <c r="P20" s="426"/>
      <c r="Q20" s="426"/>
    </row>
    <row r="21" spans="1:17" x14ac:dyDescent="0.2">
      <c r="A21" s="20" t="s">
        <v>362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849C-D641-499A-934B-F31242109DB0}">
  <sheetPr>
    <tabColor theme="8" tint="-0.249977111117893"/>
  </sheetPr>
  <dimension ref="A1:Q22"/>
  <sheetViews>
    <sheetView workbookViewId="0">
      <selection activeCell="F26" sqref="F26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359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5" t="s">
        <v>360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15" x14ac:dyDescent="0.25">
      <c r="A4" s="335" t="s">
        <v>226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335" t="s">
        <v>80</v>
      </c>
      <c r="M4" s="425" t="s">
        <v>363</v>
      </c>
      <c r="N4" s="425"/>
      <c r="O4" s="425"/>
      <c r="P4" s="425"/>
      <c r="Q4" s="425"/>
    </row>
    <row r="5" spans="1:17" ht="15" x14ac:dyDescent="0.25">
      <c r="A5" s="335" t="s">
        <v>227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5" t="s">
        <v>361</v>
      </c>
      <c r="C6" s="425"/>
      <c r="D6" s="425"/>
      <c r="E6" s="425"/>
      <c r="F6" s="425"/>
      <c r="G6" s="425"/>
      <c r="H6" s="425"/>
      <c r="I6" s="425"/>
      <c r="J6" s="425"/>
      <c r="K6" s="425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2004</v>
      </c>
      <c r="B8" s="335"/>
      <c r="C8" s="336">
        <v>13</v>
      </c>
      <c r="D8" s="335"/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8" t="s">
        <v>305</v>
      </c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359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6"/>
      <c r="P20" s="426"/>
      <c r="Q20" s="426"/>
    </row>
    <row r="22" spans="1:17" x14ac:dyDescent="0.2">
      <c r="A22" s="20" t="s">
        <v>344</v>
      </c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9CC5-3931-4B74-A3E0-EA9B433AAC21}">
  <sheetPr>
    <tabColor theme="7" tint="0.39997558519241921"/>
  </sheetPr>
  <dimension ref="A1:Q20"/>
  <sheetViews>
    <sheetView topLeftCell="A4" workbookViewId="0">
      <selection activeCell="B21" sqref="B21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364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ht="15" x14ac:dyDescent="0.25">
      <c r="A4" s="335" t="s">
        <v>226</v>
      </c>
      <c r="B4" s="425" t="s">
        <v>365</v>
      </c>
      <c r="C4" s="425"/>
      <c r="D4" s="425"/>
      <c r="E4" s="425"/>
      <c r="F4" s="425"/>
      <c r="G4" s="425"/>
      <c r="H4" s="425"/>
      <c r="I4" s="425"/>
      <c r="J4" s="425"/>
      <c r="K4" s="425"/>
      <c r="L4" s="335" t="s">
        <v>80</v>
      </c>
      <c r="M4" s="424"/>
      <c r="N4" s="424"/>
      <c r="O4" s="424"/>
      <c r="P4" s="424"/>
      <c r="Q4" s="424"/>
    </row>
    <row r="5" spans="1:17" ht="15" x14ac:dyDescent="0.25">
      <c r="A5" s="335" t="s">
        <v>227</v>
      </c>
      <c r="B5" s="425" t="s">
        <v>366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6"/>
      <c r="O5" s="426"/>
      <c r="P5" s="426"/>
      <c r="Q5" s="426"/>
    </row>
    <row r="6" spans="1:17" ht="15" x14ac:dyDescent="0.25">
      <c r="A6" s="335" t="s">
        <v>13</v>
      </c>
      <c r="B6" s="425"/>
      <c r="C6" s="425"/>
      <c r="D6" s="425"/>
      <c r="E6" s="425"/>
      <c r="F6" s="425"/>
      <c r="G6" s="425"/>
      <c r="H6" s="425"/>
      <c r="I6" s="425"/>
      <c r="J6" s="425"/>
      <c r="K6" s="425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2012</v>
      </c>
      <c r="B8" s="335"/>
      <c r="C8" s="335">
        <v>1</v>
      </c>
      <c r="D8" s="335"/>
      <c r="E8" s="335"/>
      <c r="F8" s="335"/>
      <c r="G8" s="335"/>
      <c r="H8" s="335"/>
      <c r="I8" s="335"/>
      <c r="J8" s="335"/>
      <c r="K8" s="335"/>
      <c r="L8" s="335"/>
      <c r="M8" s="338"/>
      <c r="N8" s="335"/>
      <c r="O8" s="335">
        <v>1</v>
      </c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tr">
        <f>B1</f>
        <v>FORBES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6"/>
      <c r="P20" s="426"/>
      <c r="Q20" s="426"/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77D5-0CF5-472B-911F-7EBF88054266}">
  <sheetPr>
    <tabColor theme="6" tint="-0.249977111117893"/>
  </sheetPr>
  <dimension ref="A1:Q22"/>
  <sheetViews>
    <sheetView topLeftCell="A6" workbookViewId="0">
      <selection activeCell="D18" sqref="D18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367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6" t="s">
        <v>368</v>
      </c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</row>
    <row r="4" spans="1:17" ht="15" x14ac:dyDescent="0.25">
      <c r="A4" s="335" t="s">
        <v>226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335" t="s">
        <v>80</v>
      </c>
      <c r="M4" s="425" t="s">
        <v>35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369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35" t="s">
        <v>13</v>
      </c>
      <c r="B6" s="425" t="s">
        <v>370</v>
      </c>
      <c r="C6" s="425"/>
      <c r="D6" s="425"/>
      <c r="E6" s="425"/>
      <c r="F6" s="425"/>
      <c r="G6" s="425"/>
      <c r="H6" s="425"/>
      <c r="I6" s="425"/>
      <c r="J6" s="425"/>
      <c r="K6" s="425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 t="s">
        <v>14</v>
      </c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2001</v>
      </c>
      <c r="B8" s="336">
        <v>14</v>
      </c>
      <c r="C8" s="335"/>
      <c r="D8" s="336">
        <v>160</v>
      </c>
      <c r="E8" s="335"/>
      <c r="F8" s="336">
        <v>162</v>
      </c>
      <c r="G8" s="336">
        <v>163</v>
      </c>
      <c r="H8" s="335"/>
      <c r="I8" s="335"/>
      <c r="J8" s="335"/>
      <c r="K8" s="336">
        <v>167</v>
      </c>
      <c r="L8" s="336">
        <v>168</v>
      </c>
      <c r="M8" s="335"/>
      <c r="N8" s="335"/>
      <c r="O8" s="335"/>
      <c r="P8" s="335"/>
      <c r="Q8" s="335"/>
    </row>
    <row r="9" spans="1:17" ht="15" x14ac:dyDescent="0.25">
      <c r="A9" s="336">
        <v>2002</v>
      </c>
      <c r="B9" s="336">
        <v>15</v>
      </c>
      <c r="C9" s="335"/>
      <c r="D9" s="336">
        <v>172</v>
      </c>
      <c r="E9" s="335"/>
      <c r="F9" s="335"/>
      <c r="G9" s="336">
        <v>175</v>
      </c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367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4"/>
      <c r="P20" s="424"/>
      <c r="Q20" s="424"/>
    </row>
    <row r="22" spans="1:17" x14ac:dyDescent="0.2">
      <c r="A22" s="20" t="s">
        <v>221</v>
      </c>
      <c r="B22">
        <f>COUNT(D8:L10)</f>
        <v>7</v>
      </c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26F1-E70A-48C4-B3F6-5C63B6FF7297}">
  <sheetPr>
    <tabColor theme="5" tint="0.39997558519241921"/>
  </sheetPr>
  <dimension ref="A1:Q22"/>
  <sheetViews>
    <sheetView topLeftCell="A12" workbookViewId="0">
      <selection activeCell="A22" sqref="A22"/>
    </sheetView>
  </sheetViews>
  <sheetFormatPr baseColWidth="10" defaultRowHeight="12.75" x14ac:dyDescent="0.2"/>
  <sheetData>
    <row r="1" spans="1:17" ht="15" x14ac:dyDescent="0.25">
      <c r="A1" s="335" t="s">
        <v>222</v>
      </c>
      <c r="B1" s="426" t="s">
        <v>374</v>
      </c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 t="s">
        <v>224</v>
      </c>
      <c r="O1" s="426"/>
      <c r="P1" s="426" t="s">
        <v>31</v>
      </c>
      <c r="Q1" s="426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ht="15" x14ac:dyDescent="0.25">
      <c r="A4" s="335" t="s">
        <v>226</v>
      </c>
      <c r="B4" s="426" t="s">
        <v>372</v>
      </c>
      <c r="C4" s="426"/>
      <c r="D4" s="426"/>
      <c r="E4" s="426"/>
      <c r="F4" s="426"/>
      <c r="G4" s="426"/>
      <c r="H4" s="426"/>
      <c r="I4" s="426"/>
      <c r="J4" s="426"/>
      <c r="K4" s="426"/>
      <c r="L4" s="335" t="s">
        <v>80</v>
      </c>
      <c r="M4" s="426" t="s">
        <v>157</v>
      </c>
      <c r="N4" s="426"/>
      <c r="O4" s="426"/>
      <c r="P4" s="426"/>
      <c r="Q4" s="426"/>
    </row>
    <row r="5" spans="1:17" ht="15" x14ac:dyDescent="0.25">
      <c r="A5" s="335" t="s">
        <v>227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335" t="s">
        <v>2</v>
      </c>
      <c r="M5" s="426" t="s">
        <v>37</v>
      </c>
      <c r="N5" s="426"/>
      <c r="O5" s="426"/>
      <c r="P5" s="426"/>
      <c r="Q5" s="426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2004</v>
      </c>
      <c r="B8" s="335"/>
      <c r="C8" s="336">
        <v>1</v>
      </c>
      <c r="D8" s="335"/>
      <c r="E8" s="335"/>
      <c r="F8" s="335"/>
      <c r="G8" s="338" t="s">
        <v>373</v>
      </c>
      <c r="H8" s="335"/>
      <c r="I8" s="335"/>
      <c r="J8" s="335"/>
      <c r="K8" s="335"/>
      <c r="L8" s="335"/>
      <c r="M8" s="335"/>
      <c r="N8" s="335"/>
      <c r="O8" s="335"/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6" t="s">
        <v>371</v>
      </c>
      <c r="C20" s="426"/>
      <c r="D20" s="426"/>
      <c r="E20" s="426"/>
      <c r="F20" s="426"/>
      <c r="G20" s="426"/>
      <c r="H20" s="426"/>
      <c r="I20" s="426"/>
      <c r="J20" s="426"/>
      <c r="K20" s="426"/>
      <c r="L20" s="426"/>
      <c r="M20" s="426"/>
      <c r="N20" s="335" t="s">
        <v>30</v>
      </c>
      <c r="O20" s="424"/>
      <c r="P20" s="424"/>
      <c r="Q20" s="424"/>
    </row>
    <row r="22" spans="1:17" x14ac:dyDescent="0.2">
      <c r="A22" s="20" t="s">
        <v>381</v>
      </c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4EA4-0B42-4164-9038-75E67EFE519E}">
  <sheetPr>
    <tabColor theme="8" tint="-0.249977111117893"/>
  </sheetPr>
  <dimension ref="A1:Q22"/>
  <sheetViews>
    <sheetView workbookViewId="0">
      <selection activeCell="B22" sqref="B22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375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ht="15" x14ac:dyDescent="0.25">
      <c r="A4" s="335" t="s">
        <v>226</v>
      </c>
      <c r="B4" s="425" t="s">
        <v>376</v>
      </c>
      <c r="C4" s="425"/>
      <c r="D4" s="425"/>
      <c r="E4" s="425"/>
      <c r="F4" s="425"/>
      <c r="G4" s="425"/>
      <c r="H4" s="425"/>
      <c r="I4" s="425"/>
      <c r="J4" s="425"/>
      <c r="K4" s="425"/>
      <c r="L4" s="335" t="s">
        <v>80</v>
      </c>
      <c r="M4" s="424"/>
      <c r="N4" s="424"/>
      <c r="O4" s="424"/>
      <c r="P4" s="424"/>
      <c r="Q4" s="424"/>
    </row>
    <row r="5" spans="1:17" ht="15" x14ac:dyDescent="0.25">
      <c r="A5" s="335" t="s">
        <v>227</v>
      </c>
      <c r="B5" s="425" t="s">
        <v>377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50</v>
      </c>
      <c r="N5" s="425"/>
      <c r="O5" s="425"/>
      <c r="P5" s="425"/>
      <c r="Q5" s="425"/>
    </row>
    <row r="6" spans="1:17" ht="15" x14ac:dyDescent="0.25">
      <c r="A6" s="335" t="s">
        <v>13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335" t="s">
        <v>4</v>
      </c>
      <c r="M6" s="424"/>
      <c r="N6" s="424"/>
      <c r="O6" s="424"/>
      <c r="P6" s="424"/>
      <c r="Q6" s="424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2004</v>
      </c>
      <c r="B8" s="335"/>
      <c r="C8" s="335"/>
      <c r="D8" s="335"/>
      <c r="E8" s="335"/>
      <c r="F8" s="336">
        <v>155</v>
      </c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5"/>
    </row>
    <row r="9" spans="1:17" ht="15" x14ac:dyDescent="0.25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375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50" t="s">
        <v>378</v>
      </c>
      <c r="P20" s="450"/>
      <c r="Q20" s="450"/>
    </row>
    <row r="22" spans="1:17" x14ac:dyDescent="0.2">
      <c r="A22" s="20" t="s">
        <v>344</v>
      </c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D65A-B6B9-42FB-A564-8DFC94893F5B}">
  <sheetPr>
    <tabColor theme="9" tint="0.39997558519241921"/>
  </sheetPr>
  <dimension ref="A1:Q20"/>
  <sheetViews>
    <sheetView workbookViewId="0">
      <selection activeCell="M22" sqref="M22"/>
    </sheetView>
  </sheetViews>
  <sheetFormatPr baseColWidth="10" defaultRowHeight="12.75" x14ac:dyDescent="0.2"/>
  <sheetData>
    <row r="1" spans="1:17" ht="15" x14ac:dyDescent="0.25">
      <c r="A1" s="335" t="s">
        <v>222</v>
      </c>
      <c r="B1" s="425" t="s">
        <v>379</v>
      </c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ht="15" x14ac:dyDescent="0.25">
      <c r="A4" s="335" t="s">
        <v>226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335" t="s">
        <v>80</v>
      </c>
      <c r="M4" s="425" t="s">
        <v>35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380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50</v>
      </c>
      <c r="N5" s="425"/>
      <c r="O5" s="425"/>
      <c r="P5" s="425"/>
      <c r="Q5" s="425"/>
    </row>
    <row r="6" spans="1:17" ht="15" x14ac:dyDescent="0.25">
      <c r="A6" s="335" t="s">
        <v>13</v>
      </c>
      <c r="B6" s="425" t="s">
        <v>338</v>
      </c>
      <c r="C6" s="425"/>
      <c r="D6" s="425"/>
      <c r="E6" s="425"/>
      <c r="F6" s="425"/>
      <c r="G6" s="425"/>
      <c r="H6" s="425"/>
      <c r="I6" s="425"/>
      <c r="J6" s="425"/>
      <c r="K6" s="425"/>
      <c r="L6" s="335" t="s">
        <v>4</v>
      </c>
      <c r="M6" s="425" t="s">
        <v>50</v>
      </c>
      <c r="N6" s="425"/>
      <c r="O6" s="425"/>
      <c r="P6" s="425"/>
      <c r="Q6" s="425"/>
    </row>
    <row r="7" spans="1:17" ht="30" x14ac:dyDescent="0.25">
      <c r="A7" s="335" t="s">
        <v>14</v>
      </c>
      <c r="B7" s="335"/>
      <c r="C7" s="335" t="s">
        <v>15</v>
      </c>
      <c r="D7" s="335" t="s">
        <v>232</v>
      </c>
      <c r="E7" s="335" t="s">
        <v>90</v>
      </c>
      <c r="F7" s="335" t="s">
        <v>91</v>
      </c>
      <c r="G7" s="335" t="s">
        <v>92</v>
      </c>
      <c r="H7" s="335" t="s">
        <v>93</v>
      </c>
      <c r="I7" s="335" t="s">
        <v>94</v>
      </c>
      <c r="J7" s="335" t="s">
        <v>95</v>
      </c>
      <c r="K7" s="335" t="s">
        <v>96</v>
      </c>
      <c r="L7" s="335" t="s">
        <v>97</v>
      </c>
      <c r="M7" s="335" t="s">
        <v>98</v>
      </c>
      <c r="N7" s="335" t="s">
        <v>99</v>
      </c>
      <c r="O7" s="335" t="s">
        <v>100</v>
      </c>
      <c r="P7" s="335" t="s">
        <v>27</v>
      </c>
      <c r="Q7" s="335" t="s">
        <v>0</v>
      </c>
    </row>
    <row r="8" spans="1:17" ht="15" x14ac:dyDescent="0.25">
      <c r="A8" s="336">
        <v>2004</v>
      </c>
      <c r="B8" s="335"/>
      <c r="C8" s="336">
        <v>12</v>
      </c>
      <c r="D8" s="335"/>
      <c r="E8" s="335"/>
      <c r="F8" s="335"/>
      <c r="G8" s="335"/>
      <c r="H8" s="335"/>
      <c r="I8" s="335"/>
      <c r="J8" s="335"/>
      <c r="K8" s="335"/>
      <c r="L8" s="336">
        <v>9</v>
      </c>
      <c r="M8" s="335"/>
      <c r="N8" s="335"/>
      <c r="O8" s="335"/>
      <c r="P8" s="335"/>
      <c r="Q8" s="335"/>
    </row>
    <row r="9" spans="1:17" ht="15" x14ac:dyDescent="0.25">
      <c r="A9" s="336">
        <v>2006</v>
      </c>
      <c r="B9" s="335"/>
      <c r="C9" s="336">
        <v>14</v>
      </c>
      <c r="D9" s="335"/>
      <c r="E9" s="335"/>
      <c r="F9" s="335"/>
      <c r="G9" s="335"/>
      <c r="H9" s="335"/>
      <c r="I9" s="336">
        <v>7</v>
      </c>
      <c r="J9" s="335"/>
      <c r="K9" s="335"/>
      <c r="L9" s="335"/>
      <c r="M9" s="335"/>
      <c r="N9" s="335"/>
      <c r="O9" s="335"/>
      <c r="P9" s="335"/>
      <c r="Q9" s="335"/>
    </row>
    <row r="10" spans="1:17" ht="15" x14ac:dyDescent="0.25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</row>
    <row r="11" spans="1:17" ht="15" x14ac:dyDescent="0.25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</row>
    <row r="12" spans="1:17" ht="15" x14ac:dyDescent="0.25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</row>
    <row r="13" spans="1:17" ht="1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</row>
    <row r="14" spans="1:17" ht="15" x14ac:dyDescent="0.25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</row>
    <row r="15" spans="1:17" ht="15" x14ac:dyDescent="0.25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</row>
    <row r="16" spans="1:17" ht="15" x14ac:dyDescent="0.25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</row>
    <row r="17" spans="1:17" ht="15" x14ac:dyDescent="0.25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</row>
    <row r="18" spans="1:17" ht="15" x14ac:dyDescent="0.25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</row>
    <row r="19" spans="1:17" ht="15" x14ac:dyDescent="0.25">
      <c r="A19" s="335" t="s">
        <v>0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5" x14ac:dyDescent="0.25">
      <c r="A20" s="335" t="s">
        <v>28</v>
      </c>
      <c r="B20" s="425" t="s">
        <v>379</v>
      </c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335" t="s">
        <v>30</v>
      </c>
      <c r="O20" s="425" t="s">
        <v>382</v>
      </c>
      <c r="P20" s="425"/>
      <c r="Q20" s="425"/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90D2-9ACC-4525-8E4B-E1E91A70D16C}">
  <sheetPr>
    <tabColor rgb="FFFFFF00"/>
  </sheetPr>
  <dimension ref="A1:R21"/>
  <sheetViews>
    <sheetView topLeftCell="A14" workbookViewId="0">
      <selection activeCell="B1" sqref="B1:M1"/>
    </sheetView>
  </sheetViews>
  <sheetFormatPr baseColWidth="10" defaultRowHeight="12.75" x14ac:dyDescent="0.2"/>
  <cols>
    <col min="17" max="17" width="17.6640625" customWidth="1"/>
  </cols>
  <sheetData>
    <row r="1" spans="1:17" ht="15" x14ac:dyDescent="0.25">
      <c r="A1" s="335" t="s">
        <v>222</v>
      </c>
      <c r="B1" s="425" t="s">
        <v>387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 t="s">
        <v>224</v>
      </c>
      <c r="O1" s="426"/>
      <c r="P1" s="425" t="s">
        <v>31</v>
      </c>
      <c r="Q1" s="425"/>
    </row>
    <row r="2" spans="1:17" ht="15" x14ac:dyDescent="0.25">
      <c r="A2" s="424"/>
      <c r="B2" s="424"/>
      <c r="C2" s="424"/>
      <c r="D2" s="424"/>
      <c r="E2" s="424"/>
      <c r="F2" s="426" t="s">
        <v>75</v>
      </c>
      <c r="G2" s="426"/>
      <c r="H2" s="426"/>
      <c r="I2" s="426" t="s">
        <v>7</v>
      </c>
      <c r="J2" s="426"/>
      <c r="K2" s="426"/>
      <c r="L2" s="426" t="s">
        <v>76</v>
      </c>
      <c r="M2" s="426"/>
      <c r="N2" s="426"/>
      <c r="O2" s="426" t="s">
        <v>8</v>
      </c>
      <c r="P2" s="426"/>
      <c r="Q2" s="426"/>
    </row>
    <row r="3" spans="1:17" ht="15" x14ac:dyDescent="0.25">
      <c r="A3" s="335" t="s">
        <v>225</v>
      </c>
      <c r="B3" s="425" t="s">
        <v>383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15" x14ac:dyDescent="0.25">
      <c r="A4" s="335" t="s">
        <v>226</v>
      </c>
      <c r="B4" s="425" t="s">
        <v>384</v>
      </c>
      <c r="C4" s="425"/>
      <c r="D4" s="425"/>
      <c r="E4" s="425"/>
      <c r="F4" s="425"/>
      <c r="G4" s="425"/>
      <c r="H4" s="425"/>
      <c r="I4" s="425"/>
      <c r="J4" s="425"/>
      <c r="K4" s="425"/>
      <c r="L4" s="335" t="s">
        <v>80</v>
      </c>
      <c r="M4" s="425" t="s">
        <v>385</v>
      </c>
      <c r="N4" s="425"/>
      <c r="O4" s="425"/>
      <c r="P4" s="425"/>
      <c r="Q4" s="425"/>
    </row>
    <row r="5" spans="1:17" ht="15" x14ac:dyDescent="0.25">
      <c r="A5" s="335" t="s">
        <v>227</v>
      </c>
      <c r="B5" s="425" t="s">
        <v>386</v>
      </c>
      <c r="C5" s="425"/>
      <c r="D5" s="425"/>
      <c r="E5" s="425"/>
      <c r="F5" s="425"/>
      <c r="G5" s="425"/>
      <c r="H5" s="425"/>
      <c r="I5" s="425"/>
      <c r="J5" s="425"/>
      <c r="K5" s="425"/>
      <c r="L5" s="335" t="s">
        <v>2</v>
      </c>
      <c r="M5" s="425" t="s">
        <v>37</v>
      </c>
      <c r="N5" s="425"/>
      <c r="O5" s="425"/>
      <c r="P5" s="425"/>
      <c r="Q5" s="425"/>
    </row>
    <row r="6" spans="1:17" ht="15" x14ac:dyDescent="0.25">
      <c r="A6" s="350" t="s">
        <v>13</v>
      </c>
      <c r="B6" s="451"/>
      <c r="C6" s="451"/>
      <c r="D6" s="451"/>
      <c r="E6" s="451"/>
      <c r="F6" s="451"/>
      <c r="G6" s="451"/>
      <c r="H6" s="451"/>
      <c r="I6" s="451"/>
      <c r="J6" s="451"/>
      <c r="K6" s="451"/>
      <c r="L6" s="350" t="s">
        <v>4</v>
      </c>
      <c r="M6" s="452" t="s">
        <v>88</v>
      </c>
      <c r="N6" s="452"/>
      <c r="O6" s="452"/>
      <c r="P6" s="452"/>
      <c r="Q6" s="452"/>
    </row>
    <row r="7" spans="1:17" ht="15" customHeight="1" x14ac:dyDescent="0.25">
      <c r="A7" s="348" t="s">
        <v>14</v>
      </c>
      <c r="B7" s="348"/>
      <c r="C7" s="348" t="s">
        <v>15</v>
      </c>
      <c r="D7" s="456" t="s">
        <v>389</v>
      </c>
      <c r="E7" s="457"/>
      <c r="F7" s="458"/>
      <c r="G7" s="356" t="s">
        <v>14</v>
      </c>
      <c r="H7" s="356"/>
      <c r="I7" s="349" t="s">
        <v>15</v>
      </c>
      <c r="J7" s="456" t="s">
        <v>388</v>
      </c>
      <c r="K7" s="457"/>
      <c r="L7" s="458"/>
      <c r="M7" s="349" t="s">
        <v>14</v>
      </c>
      <c r="N7" s="353"/>
      <c r="O7" s="353" t="s">
        <v>15</v>
      </c>
      <c r="P7" s="351"/>
      <c r="Q7" s="348" t="s">
        <v>0</v>
      </c>
    </row>
    <row r="8" spans="1:17" ht="25.5" x14ac:dyDescent="0.35">
      <c r="A8" s="352"/>
      <c r="B8" s="348"/>
      <c r="C8" s="348" t="s">
        <v>390</v>
      </c>
      <c r="D8" s="348"/>
      <c r="E8" s="348"/>
      <c r="F8" s="354"/>
      <c r="G8" s="357"/>
      <c r="H8" s="356"/>
      <c r="I8" s="349"/>
      <c r="J8" s="348"/>
      <c r="K8" s="348"/>
      <c r="L8" s="354"/>
      <c r="M8" s="349"/>
      <c r="N8" s="348"/>
      <c r="O8" s="348"/>
      <c r="P8" s="351"/>
      <c r="Q8" s="348" t="s">
        <v>391</v>
      </c>
    </row>
    <row r="9" spans="1:17" ht="15" x14ac:dyDescent="0.25">
      <c r="A9" s="348"/>
      <c r="B9" s="348"/>
      <c r="C9" s="348"/>
      <c r="D9" s="348"/>
      <c r="E9" s="348"/>
      <c r="F9" s="355"/>
      <c r="G9" s="356"/>
      <c r="H9" s="356"/>
      <c r="I9" s="349"/>
      <c r="J9" s="348"/>
      <c r="K9" s="348"/>
      <c r="L9" s="355"/>
      <c r="M9" s="349"/>
      <c r="N9" s="348"/>
      <c r="O9" s="348"/>
      <c r="P9" s="351"/>
      <c r="Q9" s="348"/>
    </row>
    <row r="10" spans="1:17" ht="15" x14ac:dyDescent="0.25">
      <c r="A10" s="348"/>
      <c r="B10" s="348"/>
      <c r="C10" s="348"/>
      <c r="D10" s="348"/>
      <c r="E10" s="348"/>
      <c r="F10" s="355"/>
      <c r="G10" s="356"/>
      <c r="H10" s="356"/>
      <c r="I10" s="349"/>
      <c r="J10" s="348"/>
      <c r="K10" s="348"/>
      <c r="L10" s="355"/>
      <c r="M10" s="349"/>
      <c r="N10" s="348"/>
      <c r="O10" s="348"/>
      <c r="P10" s="351"/>
      <c r="Q10" s="348"/>
    </row>
    <row r="11" spans="1:17" ht="15" x14ac:dyDescent="0.25">
      <c r="A11" s="348"/>
      <c r="B11" s="348"/>
      <c r="C11" s="348"/>
      <c r="D11" s="348"/>
      <c r="E11" s="348"/>
      <c r="F11" s="355"/>
      <c r="G11" s="356"/>
      <c r="H11" s="356"/>
      <c r="I11" s="349"/>
      <c r="J11" s="348"/>
      <c r="K11" s="348"/>
      <c r="L11" s="355"/>
      <c r="M11" s="349"/>
      <c r="N11" s="348"/>
      <c r="O11" s="348"/>
      <c r="P11" s="351"/>
      <c r="Q11" s="348"/>
    </row>
    <row r="12" spans="1:17" ht="15" x14ac:dyDescent="0.25">
      <c r="A12" s="348"/>
      <c r="B12" s="348"/>
      <c r="C12" s="348"/>
      <c r="D12" s="348"/>
      <c r="E12" s="348"/>
      <c r="F12" s="355"/>
      <c r="G12" s="356"/>
      <c r="H12" s="356"/>
      <c r="I12" s="349"/>
      <c r="J12" s="348"/>
      <c r="K12" s="348"/>
      <c r="L12" s="355"/>
      <c r="M12" s="349"/>
      <c r="N12" s="348"/>
      <c r="O12" s="348"/>
      <c r="P12" s="351"/>
      <c r="Q12" s="348"/>
    </row>
    <row r="13" spans="1:17" ht="15" x14ac:dyDescent="0.25">
      <c r="A13" s="348"/>
      <c r="B13" s="348"/>
      <c r="C13" s="348"/>
      <c r="D13" s="348"/>
      <c r="E13" s="348"/>
      <c r="F13" s="355"/>
      <c r="G13" s="356"/>
      <c r="H13" s="356"/>
      <c r="I13" s="349"/>
      <c r="J13" s="348"/>
      <c r="K13" s="348"/>
      <c r="L13" s="355"/>
      <c r="M13" s="349"/>
      <c r="N13" s="348"/>
      <c r="O13" s="348"/>
      <c r="P13" s="351"/>
      <c r="Q13" s="348"/>
    </row>
    <row r="14" spans="1:17" ht="15" x14ac:dyDescent="0.25">
      <c r="A14" s="348"/>
      <c r="B14" s="348"/>
      <c r="C14" s="348"/>
      <c r="D14" s="348"/>
      <c r="E14" s="348"/>
      <c r="F14" s="355"/>
      <c r="G14" s="356"/>
      <c r="H14" s="356"/>
      <c r="I14" s="349"/>
      <c r="J14" s="348"/>
      <c r="K14" s="348"/>
      <c r="L14" s="355"/>
      <c r="M14" s="349"/>
      <c r="N14" s="348"/>
      <c r="O14" s="348"/>
      <c r="P14" s="351"/>
      <c r="Q14" s="348"/>
    </row>
    <row r="15" spans="1:17" ht="15" x14ac:dyDescent="0.25">
      <c r="A15" s="348"/>
      <c r="B15" s="348"/>
      <c r="C15" s="348"/>
      <c r="D15" s="348"/>
      <c r="E15" s="348"/>
      <c r="F15" s="355"/>
      <c r="G15" s="356"/>
      <c r="H15" s="356"/>
      <c r="I15" s="349"/>
      <c r="J15" s="348"/>
      <c r="K15" s="348"/>
      <c r="L15" s="355"/>
      <c r="M15" s="349"/>
      <c r="N15" s="348"/>
      <c r="O15" s="348"/>
      <c r="P15" s="351"/>
      <c r="Q15" s="348"/>
    </row>
    <row r="16" spans="1:17" ht="15" x14ac:dyDescent="0.25">
      <c r="A16" s="348"/>
      <c r="B16" s="348"/>
      <c r="C16" s="348"/>
      <c r="D16" s="348"/>
      <c r="E16" s="348"/>
      <c r="F16" s="355"/>
      <c r="G16" s="356"/>
      <c r="H16" s="356"/>
      <c r="I16" s="349"/>
      <c r="J16" s="348"/>
      <c r="K16" s="348"/>
      <c r="L16" s="355"/>
      <c r="M16" s="349"/>
      <c r="N16" s="348"/>
      <c r="O16" s="348"/>
      <c r="P16" s="351"/>
      <c r="Q16" s="348"/>
    </row>
    <row r="17" spans="1:18" ht="15" x14ac:dyDescent="0.25">
      <c r="A17" s="348"/>
      <c r="B17" s="348"/>
      <c r="C17" s="348"/>
      <c r="D17" s="348"/>
      <c r="E17" s="348"/>
      <c r="F17" s="355"/>
      <c r="G17" s="356"/>
      <c r="H17" s="356"/>
      <c r="I17" s="349"/>
      <c r="J17" s="348"/>
      <c r="K17" s="348"/>
      <c r="L17" s="355"/>
      <c r="M17" s="349"/>
      <c r="N17" s="348"/>
      <c r="O17" s="348"/>
      <c r="P17" s="351"/>
      <c r="Q17" s="348"/>
    </row>
    <row r="18" spans="1:18" ht="15" x14ac:dyDescent="0.25">
      <c r="A18" s="348"/>
      <c r="B18" s="359"/>
      <c r="C18" s="359"/>
      <c r="D18" s="359"/>
      <c r="E18" s="359"/>
      <c r="F18" s="360"/>
      <c r="G18" s="361"/>
      <c r="H18" s="361"/>
      <c r="I18" s="362"/>
      <c r="J18" s="359"/>
      <c r="K18" s="359"/>
      <c r="L18" s="360"/>
      <c r="M18" s="362"/>
      <c r="N18" s="359"/>
      <c r="O18" s="359"/>
      <c r="P18" s="363"/>
      <c r="Q18" s="359"/>
    </row>
    <row r="19" spans="1:18" ht="15" x14ac:dyDescent="0.25">
      <c r="A19" s="358" t="s">
        <v>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364"/>
    </row>
    <row r="20" spans="1:18" ht="15" x14ac:dyDescent="0.25">
      <c r="A20" s="335" t="s">
        <v>28</v>
      </c>
      <c r="B20" s="454" t="s">
        <v>387</v>
      </c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347" t="s">
        <v>30</v>
      </c>
      <c r="O20" s="455"/>
      <c r="P20" s="455"/>
      <c r="Q20" s="455"/>
    </row>
    <row r="21" spans="1:18" ht="15" x14ac:dyDescent="0.25">
      <c r="A21" s="335" t="s">
        <v>221</v>
      </c>
      <c r="B21" s="335">
        <v>4</v>
      </c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</row>
  </sheetData>
  <mergeCells count="20">
    <mergeCell ref="B6:K6"/>
    <mergeCell ref="M6:Q6"/>
    <mergeCell ref="B19:Q19"/>
    <mergeCell ref="B20:M20"/>
    <mergeCell ref="O20:Q20"/>
    <mergeCell ref="D7:F7"/>
    <mergeCell ref="J7:L7"/>
    <mergeCell ref="B1:M1"/>
    <mergeCell ref="N1:O1"/>
    <mergeCell ref="P1:Q1"/>
    <mergeCell ref="A2:E2"/>
    <mergeCell ref="F2:H2"/>
    <mergeCell ref="I2:K2"/>
    <mergeCell ref="L2:N2"/>
    <mergeCell ref="O2:Q2"/>
    <mergeCell ref="B4:K4"/>
    <mergeCell ref="M4:Q4"/>
    <mergeCell ref="B5:K5"/>
    <mergeCell ref="M5:Q5"/>
    <mergeCell ref="B3:Q3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9415-4634-4A40-B45C-D94E2B481F01}">
  <sheetPr>
    <tabColor theme="7" tint="0.39997558519241921"/>
  </sheetPr>
  <dimension ref="A1:Q22"/>
  <sheetViews>
    <sheetView topLeftCell="A5" workbookViewId="0">
      <selection sqref="A1:Q20"/>
    </sheetView>
  </sheetViews>
  <sheetFormatPr baseColWidth="10" defaultRowHeight="12.75" x14ac:dyDescent="0.2"/>
  <sheetData>
    <row r="1" spans="1:17" ht="15" x14ac:dyDescent="0.25">
      <c r="A1" s="348" t="s">
        <v>222</v>
      </c>
      <c r="B1" s="416" t="s">
        <v>392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59" t="s">
        <v>224</v>
      </c>
      <c r="O1" s="459"/>
      <c r="P1" s="416" t="s">
        <v>31</v>
      </c>
      <c r="Q1" s="416"/>
    </row>
    <row r="2" spans="1:17" ht="15" x14ac:dyDescent="0.25">
      <c r="A2" s="453"/>
      <c r="B2" s="453"/>
      <c r="C2" s="453"/>
      <c r="D2" s="453"/>
      <c r="E2" s="453"/>
      <c r="F2" s="459" t="s">
        <v>75</v>
      </c>
      <c r="G2" s="459"/>
      <c r="H2" s="459"/>
      <c r="I2" s="459" t="s">
        <v>7</v>
      </c>
      <c r="J2" s="459"/>
      <c r="K2" s="459"/>
      <c r="L2" s="459" t="s">
        <v>76</v>
      </c>
      <c r="M2" s="459"/>
      <c r="N2" s="459"/>
      <c r="O2" s="459" t="s">
        <v>8</v>
      </c>
      <c r="P2" s="459"/>
      <c r="Q2" s="459"/>
    </row>
    <row r="3" spans="1:17" ht="15" x14ac:dyDescent="0.25">
      <c r="A3" s="348" t="s">
        <v>225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</row>
    <row r="4" spans="1:17" ht="15" x14ac:dyDescent="0.25">
      <c r="A4" s="348" t="s">
        <v>226</v>
      </c>
      <c r="B4" s="416" t="s">
        <v>393</v>
      </c>
      <c r="C4" s="416"/>
      <c r="D4" s="416"/>
      <c r="E4" s="416"/>
      <c r="F4" s="416"/>
      <c r="G4" s="416"/>
      <c r="H4" s="416"/>
      <c r="I4" s="416"/>
      <c r="J4" s="416"/>
      <c r="K4" s="416"/>
      <c r="L4" s="348" t="s">
        <v>80</v>
      </c>
      <c r="M4" s="416" t="s">
        <v>35</v>
      </c>
      <c r="N4" s="416"/>
      <c r="O4" s="416"/>
      <c r="P4" s="416"/>
      <c r="Q4" s="416"/>
    </row>
    <row r="5" spans="1:17" ht="15" x14ac:dyDescent="0.25">
      <c r="A5" s="348" t="s">
        <v>227</v>
      </c>
      <c r="B5" s="416" t="s">
        <v>394</v>
      </c>
      <c r="C5" s="416"/>
      <c r="D5" s="416"/>
      <c r="E5" s="416"/>
      <c r="F5" s="416"/>
      <c r="G5" s="416"/>
      <c r="H5" s="416"/>
      <c r="I5" s="416"/>
      <c r="J5" s="416"/>
      <c r="K5" s="416"/>
      <c r="L5" s="348" t="s">
        <v>2</v>
      </c>
      <c r="M5" s="416" t="s">
        <v>37</v>
      </c>
      <c r="N5" s="416"/>
      <c r="O5" s="416"/>
      <c r="P5" s="416"/>
      <c r="Q5" s="416"/>
    </row>
    <row r="6" spans="1:17" ht="15" x14ac:dyDescent="0.25">
      <c r="A6" s="348" t="s">
        <v>13</v>
      </c>
      <c r="B6" s="453"/>
      <c r="C6" s="453"/>
      <c r="D6" s="453"/>
      <c r="E6" s="453"/>
      <c r="F6" s="453"/>
      <c r="G6" s="453"/>
      <c r="H6" s="453"/>
      <c r="I6" s="453"/>
      <c r="J6" s="453"/>
      <c r="K6" s="453"/>
      <c r="L6" s="348" t="s">
        <v>4</v>
      </c>
      <c r="M6" s="416" t="s">
        <v>38</v>
      </c>
      <c r="N6" s="416"/>
      <c r="O6" s="416"/>
      <c r="P6" s="416"/>
      <c r="Q6" s="416"/>
    </row>
    <row r="7" spans="1:17" ht="30" x14ac:dyDescent="0.25">
      <c r="A7" s="348" t="s">
        <v>14</v>
      </c>
      <c r="B7" s="348"/>
      <c r="C7" s="348" t="s">
        <v>15</v>
      </c>
      <c r="D7" s="348" t="s">
        <v>232</v>
      </c>
      <c r="E7" s="348" t="s">
        <v>90</v>
      </c>
      <c r="F7" s="348" t="s">
        <v>91</v>
      </c>
      <c r="G7" s="348" t="s">
        <v>92</v>
      </c>
      <c r="H7" s="348" t="s">
        <v>93</v>
      </c>
      <c r="I7" s="348" t="s">
        <v>94</v>
      </c>
      <c r="J7" s="348" t="s">
        <v>95</v>
      </c>
      <c r="K7" s="348" t="s">
        <v>96</v>
      </c>
      <c r="L7" s="348" t="s">
        <v>97</v>
      </c>
      <c r="M7" s="348" t="s">
        <v>98</v>
      </c>
      <c r="N7" s="348" t="s">
        <v>99</v>
      </c>
      <c r="O7" s="348" t="s">
        <v>100</v>
      </c>
      <c r="P7" s="348" t="s">
        <v>27</v>
      </c>
      <c r="Q7" s="348" t="s">
        <v>0</v>
      </c>
    </row>
    <row r="8" spans="1:17" ht="15" x14ac:dyDescent="0.25">
      <c r="A8" s="352">
        <v>2004</v>
      </c>
      <c r="B8" s="348"/>
      <c r="C8" s="348" t="s">
        <v>395</v>
      </c>
      <c r="D8" s="348"/>
      <c r="E8" s="348"/>
      <c r="F8" s="348"/>
      <c r="G8" s="348"/>
      <c r="H8" s="348"/>
      <c r="I8" s="348"/>
      <c r="J8" s="348"/>
      <c r="K8" s="352">
        <v>68</v>
      </c>
      <c r="L8" s="348"/>
      <c r="M8" s="348"/>
      <c r="N8" s="348"/>
      <c r="O8" s="348"/>
      <c r="P8" s="348"/>
      <c r="Q8" s="348"/>
    </row>
    <row r="9" spans="1:17" ht="15" x14ac:dyDescent="0.25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</row>
    <row r="10" spans="1:17" ht="15" x14ac:dyDescent="0.25">
      <c r="A10" s="348"/>
      <c r="B10" s="348"/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</row>
    <row r="11" spans="1:17" ht="15" x14ac:dyDescent="0.25">
      <c r="A11" s="348"/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</row>
    <row r="12" spans="1:17" ht="15" x14ac:dyDescent="0.25">
      <c r="A12" s="348"/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</row>
    <row r="13" spans="1:17" ht="15" x14ac:dyDescent="0.25">
      <c r="A13" s="348"/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8"/>
      <c r="N13" s="348"/>
      <c r="O13" s="348"/>
      <c r="P13" s="348"/>
      <c r="Q13" s="348"/>
    </row>
    <row r="14" spans="1:17" ht="15" x14ac:dyDescent="0.25">
      <c r="A14" s="348"/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8"/>
      <c r="N14" s="348"/>
      <c r="O14" s="348"/>
      <c r="P14" s="348"/>
      <c r="Q14" s="348"/>
    </row>
    <row r="15" spans="1:17" ht="15" x14ac:dyDescent="0.25">
      <c r="A15" s="348"/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</row>
    <row r="16" spans="1:17" ht="15" x14ac:dyDescent="0.25">
      <c r="A16" s="348"/>
      <c r="B16" s="348"/>
      <c r="C16" s="348"/>
      <c r="D16" s="348"/>
      <c r="E16" s="348"/>
      <c r="F16" s="348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</row>
    <row r="17" spans="1:17" ht="15" x14ac:dyDescent="0.25">
      <c r="A17" s="348"/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</row>
    <row r="18" spans="1:17" ht="15" x14ac:dyDescent="0.25">
      <c r="A18" s="348"/>
      <c r="B18" s="348"/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Q18" s="348"/>
    </row>
    <row r="19" spans="1:17" ht="15" x14ac:dyDescent="0.25">
      <c r="A19" s="348" t="s">
        <v>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</row>
    <row r="20" spans="1:17" ht="15" x14ac:dyDescent="0.25">
      <c r="A20" s="348" t="s">
        <v>28</v>
      </c>
      <c r="B20" s="416" t="s">
        <v>392</v>
      </c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348" t="s">
        <v>30</v>
      </c>
      <c r="O20" s="416" t="s">
        <v>396</v>
      </c>
      <c r="P20" s="416"/>
      <c r="Q20" s="416"/>
    </row>
    <row r="22" spans="1:17" x14ac:dyDescent="0.2">
      <c r="A22" s="20" t="s">
        <v>344</v>
      </c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9A39-061B-4F6D-A88A-6DED3670E7C8}">
  <dimension ref="A1:Q20"/>
  <sheetViews>
    <sheetView workbookViewId="0">
      <selection activeCell="B21" sqref="B21"/>
    </sheetView>
  </sheetViews>
  <sheetFormatPr baseColWidth="10" defaultRowHeight="12.75" x14ac:dyDescent="0.2"/>
  <sheetData>
    <row r="1" spans="1:17" ht="15" x14ac:dyDescent="0.25">
      <c r="A1" s="348" t="s">
        <v>222</v>
      </c>
      <c r="B1" s="416" t="s">
        <v>397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59" t="s">
        <v>224</v>
      </c>
      <c r="O1" s="459"/>
      <c r="P1" s="416" t="s">
        <v>31</v>
      </c>
      <c r="Q1" s="416"/>
    </row>
    <row r="2" spans="1:17" ht="15" x14ac:dyDescent="0.25">
      <c r="A2" s="453"/>
      <c r="B2" s="453"/>
      <c r="C2" s="453"/>
      <c r="D2" s="453"/>
      <c r="E2" s="453"/>
      <c r="F2" s="459" t="s">
        <v>75</v>
      </c>
      <c r="G2" s="459"/>
      <c r="H2" s="459"/>
      <c r="I2" s="459" t="s">
        <v>7</v>
      </c>
      <c r="J2" s="459"/>
      <c r="K2" s="459"/>
      <c r="L2" s="459" t="s">
        <v>76</v>
      </c>
      <c r="M2" s="459"/>
      <c r="N2" s="459"/>
      <c r="O2" s="459" t="s">
        <v>8</v>
      </c>
      <c r="P2" s="459"/>
      <c r="Q2" s="459"/>
    </row>
    <row r="3" spans="1:17" ht="15" x14ac:dyDescent="0.25">
      <c r="A3" s="348" t="s">
        <v>225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</row>
    <row r="4" spans="1:17" ht="15" x14ac:dyDescent="0.25">
      <c r="A4" s="348" t="s">
        <v>226</v>
      </c>
      <c r="B4" s="416" t="s">
        <v>398</v>
      </c>
      <c r="C4" s="416"/>
      <c r="D4" s="416"/>
      <c r="E4" s="416"/>
      <c r="F4" s="416"/>
      <c r="G4" s="416"/>
      <c r="H4" s="416"/>
      <c r="I4" s="416"/>
      <c r="J4" s="416"/>
      <c r="K4" s="416"/>
      <c r="L4" s="348" t="s">
        <v>80</v>
      </c>
      <c r="M4" s="416"/>
      <c r="N4" s="416"/>
      <c r="O4" s="416"/>
      <c r="P4" s="416"/>
      <c r="Q4" s="416"/>
    </row>
    <row r="5" spans="1:17" ht="15" x14ac:dyDescent="0.25">
      <c r="A5" s="348" t="s">
        <v>227</v>
      </c>
      <c r="B5" s="416" t="s">
        <v>399</v>
      </c>
      <c r="C5" s="416"/>
      <c r="D5" s="416"/>
      <c r="E5" s="416"/>
      <c r="F5" s="416"/>
      <c r="G5" s="416"/>
      <c r="H5" s="416"/>
      <c r="I5" s="416"/>
      <c r="J5" s="416"/>
      <c r="K5" s="416"/>
      <c r="L5" s="348" t="s">
        <v>2</v>
      </c>
      <c r="M5" s="416" t="s">
        <v>50</v>
      </c>
      <c r="N5" s="416"/>
      <c r="O5" s="416"/>
      <c r="P5" s="416"/>
      <c r="Q5" s="416"/>
    </row>
    <row r="6" spans="1:17" ht="15" x14ac:dyDescent="0.25">
      <c r="A6" s="348" t="s">
        <v>13</v>
      </c>
      <c r="B6" s="453"/>
      <c r="C6" s="453"/>
      <c r="D6" s="453"/>
      <c r="E6" s="453"/>
      <c r="F6" s="453"/>
      <c r="G6" s="453"/>
      <c r="H6" s="453"/>
      <c r="I6" s="453"/>
      <c r="J6" s="453"/>
      <c r="K6" s="453"/>
      <c r="L6" s="348" t="s">
        <v>4</v>
      </c>
      <c r="M6" s="416"/>
      <c r="N6" s="416"/>
      <c r="O6" s="416"/>
      <c r="P6" s="416"/>
      <c r="Q6" s="416"/>
    </row>
    <row r="7" spans="1:17" ht="30" x14ac:dyDescent="0.25">
      <c r="A7" s="348" t="s">
        <v>14</v>
      </c>
      <c r="B7" s="348"/>
      <c r="C7" s="348" t="s">
        <v>15</v>
      </c>
      <c r="D7" s="348" t="s">
        <v>232</v>
      </c>
      <c r="E7" s="348" t="s">
        <v>90</v>
      </c>
      <c r="F7" s="348" t="s">
        <v>91</v>
      </c>
      <c r="G7" s="348" t="s">
        <v>92</v>
      </c>
      <c r="H7" s="348" t="s">
        <v>93</v>
      </c>
      <c r="I7" s="348" t="s">
        <v>94</v>
      </c>
      <c r="J7" s="348" t="s">
        <v>95</v>
      </c>
      <c r="K7" s="348" t="s">
        <v>96</v>
      </c>
      <c r="L7" s="348" t="s">
        <v>97</v>
      </c>
      <c r="M7" s="348" t="s">
        <v>98</v>
      </c>
      <c r="N7" s="348" t="s">
        <v>99</v>
      </c>
      <c r="O7" s="348" t="s">
        <v>100</v>
      </c>
      <c r="P7" s="348" t="s">
        <v>27</v>
      </c>
      <c r="Q7" s="348" t="s">
        <v>0</v>
      </c>
    </row>
    <row r="8" spans="1:17" ht="15" x14ac:dyDescent="0.25">
      <c r="A8" s="352">
        <v>2004</v>
      </c>
      <c r="B8" s="348"/>
      <c r="C8" s="348" t="s">
        <v>395</v>
      </c>
      <c r="D8" s="348"/>
      <c r="E8" s="348"/>
      <c r="F8" s="348"/>
      <c r="G8" s="348"/>
      <c r="H8" s="348"/>
      <c r="I8" s="348"/>
      <c r="J8" s="348"/>
      <c r="K8" s="352"/>
      <c r="L8" s="348">
        <v>25</v>
      </c>
      <c r="M8" s="348"/>
      <c r="N8" s="348"/>
      <c r="O8" s="348"/>
      <c r="P8" s="348"/>
      <c r="Q8" s="348"/>
    </row>
    <row r="9" spans="1:17" ht="15" x14ac:dyDescent="0.25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</row>
    <row r="10" spans="1:17" ht="15" x14ac:dyDescent="0.25">
      <c r="A10" s="348"/>
      <c r="B10" s="348"/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</row>
    <row r="11" spans="1:17" ht="15" x14ac:dyDescent="0.25">
      <c r="A11" s="348"/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</row>
    <row r="12" spans="1:17" ht="15" x14ac:dyDescent="0.25">
      <c r="A12" s="348"/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</row>
    <row r="13" spans="1:17" ht="15" x14ac:dyDescent="0.25">
      <c r="A13" s="348"/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8"/>
      <c r="N13" s="348"/>
      <c r="O13" s="348"/>
      <c r="P13" s="348"/>
      <c r="Q13" s="348"/>
    </row>
    <row r="14" spans="1:17" ht="15" x14ac:dyDescent="0.25">
      <c r="A14" s="348"/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8"/>
      <c r="N14" s="348"/>
      <c r="O14" s="348"/>
      <c r="P14" s="348"/>
      <c r="Q14" s="348"/>
    </row>
    <row r="15" spans="1:17" ht="15" x14ac:dyDescent="0.25">
      <c r="A15" s="348"/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</row>
    <row r="16" spans="1:17" ht="15" x14ac:dyDescent="0.25">
      <c r="A16" s="348"/>
      <c r="B16" s="348"/>
      <c r="C16" s="348"/>
      <c r="D16" s="348"/>
      <c r="E16" s="348"/>
      <c r="F16" s="348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</row>
    <row r="17" spans="1:17" ht="15" x14ac:dyDescent="0.25">
      <c r="A17" s="348"/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</row>
    <row r="18" spans="1:17" ht="15" x14ac:dyDescent="0.25">
      <c r="A18" s="348"/>
      <c r="B18" s="348"/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Q18" s="348"/>
    </row>
    <row r="19" spans="1:17" ht="15" x14ac:dyDescent="0.25">
      <c r="A19" s="348" t="s">
        <v>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</row>
    <row r="20" spans="1:17" ht="15" x14ac:dyDescent="0.25">
      <c r="A20" s="348" t="s">
        <v>28</v>
      </c>
      <c r="B20" s="416" t="str">
        <f>B1</f>
        <v>IFR. INTERNATIONAL FINANCING REVIEW</v>
      </c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348" t="s">
        <v>30</v>
      </c>
      <c r="O20" s="416"/>
      <c r="P20" s="416"/>
      <c r="Q20" s="416"/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5053-13C3-4EEF-AA6D-5F937A53F352}">
  <sheetPr>
    <tabColor rgb="FF7030A0"/>
  </sheetPr>
  <dimension ref="A1:S35"/>
  <sheetViews>
    <sheetView topLeftCell="A5" workbookViewId="0">
      <selection activeCell="S17" sqref="S17"/>
    </sheetView>
  </sheetViews>
  <sheetFormatPr baseColWidth="10" defaultRowHeight="12.75" x14ac:dyDescent="0.2"/>
  <cols>
    <col min="15" max="15" width="6.1640625" customWidth="1"/>
    <col min="16" max="16" width="1.5" hidden="1" customWidth="1"/>
  </cols>
  <sheetData>
    <row r="1" spans="1:19" ht="13.5" thickBot="1" x14ac:dyDescent="0.25"/>
    <row r="2" spans="1:19" ht="16.5" thickTop="1" x14ac:dyDescent="0.2">
      <c r="A2" s="12" t="s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  <c r="M2" s="14"/>
      <c r="N2" s="14"/>
      <c r="O2" s="14"/>
      <c r="P2" s="14"/>
      <c r="Q2" s="14"/>
      <c r="R2" s="14"/>
      <c r="S2" s="15"/>
    </row>
    <row r="3" spans="1:19" ht="14.25" x14ac:dyDescent="0.2">
      <c r="A3" s="322" t="s">
        <v>10</v>
      </c>
      <c r="B3" s="330" t="s">
        <v>62</v>
      </c>
      <c r="N3" s="324" t="s">
        <v>5</v>
      </c>
      <c r="P3" s="330">
        <v>8</v>
      </c>
      <c r="R3" t="s">
        <v>31</v>
      </c>
      <c r="S3" s="18"/>
    </row>
    <row r="4" spans="1:19" ht="20.25" x14ac:dyDescent="0.2">
      <c r="A4" s="19"/>
      <c r="L4" s="20"/>
      <c r="M4" s="20"/>
      <c r="N4" s="325" t="s">
        <v>6</v>
      </c>
      <c r="O4" s="17" t="s">
        <v>7</v>
      </c>
      <c r="Q4" s="17" t="s">
        <v>33</v>
      </c>
      <c r="R4" s="17" t="s">
        <v>8</v>
      </c>
      <c r="S4" s="22"/>
    </row>
    <row r="5" spans="1:19" ht="14.25" x14ac:dyDescent="0.2">
      <c r="A5" s="322" t="s">
        <v>11</v>
      </c>
      <c r="C5" s="330" t="s">
        <v>62</v>
      </c>
      <c r="S5" s="18"/>
    </row>
    <row r="6" spans="1:19" ht="15" x14ac:dyDescent="0.2">
      <c r="A6" s="322" t="s">
        <v>1</v>
      </c>
      <c r="C6" s="330" t="s">
        <v>63</v>
      </c>
      <c r="M6" s="23" t="s">
        <v>12</v>
      </c>
      <c r="N6" s="20"/>
      <c r="O6" s="145" t="s">
        <v>35</v>
      </c>
      <c r="S6" s="18"/>
    </row>
    <row r="7" spans="1:19" ht="15" x14ac:dyDescent="0.2">
      <c r="A7" s="323" t="s">
        <v>3</v>
      </c>
      <c r="C7" s="330" t="s">
        <v>64</v>
      </c>
      <c r="M7" s="23" t="s">
        <v>2</v>
      </c>
      <c r="O7" s="145" t="s">
        <v>37</v>
      </c>
      <c r="S7" s="18"/>
    </row>
    <row r="8" spans="1:19" ht="15" x14ac:dyDescent="0.2">
      <c r="A8" s="24" t="s">
        <v>13</v>
      </c>
      <c r="M8" s="23" t="s">
        <v>4</v>
      </c>
      <c r="O8" s="20" t="s">
        <v>38</v>
      </c>
      <c r="S8" s="18"/>
    </row>
    <row r="9" spans="1:19" ht="15" x14ac:dyDescent="0.2">
      <c r="A9" s="25" t="s">
        <v>14</v>
      </c>
      <c r="B9" s="158"/>
      <c r="C9" s="159" t="s">
        <v>15</v>
      </c>
      <c r="D9" s="160" t="s">
        <v>16</v>
      </c>
      <c r="E9" s="161" t="s">
        <v>39</v>
      </c>
      <c r="F9" s="162" t="s">
        <v>17</v>
      </c>
      <c r="G9" s="163" t="s">
        <v>18</v>
      </c>
      <c r="H9" s="164" t="s">
        <v>19</v>
      </c>
      <c r="I9" s="165" t="s">
        <v>20</v>
      </c>
      <c r="J9" s="166" t="s">
        <v>21</v>
      </c>
      <c r="K9" s="167" t="s">
        <v>22</v>
      </c>
      <c r="L9" s="168" t="s">
        <v>23</v>
      </c>
      <c r="M9" s="169" t="s">
        <v>24</v>
      </c>
      <c r="N9" s="170" t="s">
        <v>25</v>
      </c>
      <c r="O9" s="385" t="s">
        <v>26</v>
      </c>
      <c r="P9" s="385"/>
      <c r="Q9" s="3" t="s">
        <v>27</v>
      </c>
      <c r="R9" s="4" t="s">
        <v>0</v>
      </c>
      <c r="S9" s="18"/>
    </row>
    <row r="10" spans="1:19" ht="18" customHeight="1" x14ac:dyDescent="0.2">
      <c r="A10" s="149">
        <v>2000</v>
      </c>
      <c r="B10" s="171"/>
      <c r="C10" s="172">
        <v>1</v>
      </c>
      <c r="D10" s="172"/>
      <c r="E10" s="172"/>
      <c r="F10" s="172"/>
      <c r="G10" s="172"/>
      <c r="H10" s="172"/>
      <c r="I10" s="172"/>
      <c r="J10" s="172"/>
      <c r="K10" s="172"/>
      <c r="L10" s="172">
        <v>5</v>
      </c>
      <c r="M10" s="172"/>
      <c r="N10" s="172"/>
      <c r="O10" s="405">
        <v>8</v>
      </c>
      <c r="P10" s="406"/>
      <c r="Q10" s="147"/>
      <c r="R10" s="148"/>
      <c r="S10" s="18"/>
    </row>
    <row r="11" spans="1:19" ht="18" customHeight="1" x14ac:dyDescent="0.2">
      <c r="A11" s="149">
        <v>2001</v>
      </c>
      <c r="B11" s="171"/>
      <c r="C11" s="172">
        <v>2</v>
      </c>
      <c r="D11" s="172">
        <v>1</v>
      </c>
      <c r="E11" s="172">
        <v>2</v>
      </c>
      <c r="F11" s="172">
        <v>3</v>
      </c>
      <c r="G11" s="172">
        <v>4</v>
      </c>
      <c r="H11" s="172">
        <v>5</v>
      </c>
      <c r="I11" s="172">
        <v>6</v>
      </c>
      <c r="J11" s="172">
        <v>7</v>
      </c>
      <c r="K11" s="172">
        <v>8</v>
      </c>
      <c r="L11" s="172">
        <v>9</v>
      </c>
      <c r="M11" s="172">
        <v>10</v>
      </c>
      <c r="N11" s="172">
        <v>11</v>
      </c>
      <c r="O11" s="405">
        <v>12</v>
      </c>
      <c r="P11" s="406"/>
      <c r="Q11" s="147"/>
      <c r="R11" s="148"/>
      <c r="S11" s="18"/>
    </row>
    <row r="12" spans="1:19" ht="15" x14ac:dyDescent="0.2">
      <c r="A12" s="149">
        <v>2002</v>
      </c>
      <c r="B12" s="171"/>
      <c r="C12" s="172">
        <v>3</v>
      </c>
      <c r="D12" s="172">
        <v>1</v>
      </c>
      <c r="E12" s="172">
        <v>2</v>
      </c>
      <c r="F12" s="172">
        <v>3</v>
      </c>
      <c r="G12" s="172">
        <v>4</v>
      </c>
      <c r="H12" s="172">
        <v>5</v>
      </c>
      <c r="I12" s="172">
        <v>6</v>
      </c>
      <c r="J12" s="172">
        <v>7</v>
      </c>
      <c r="K12" s="172">
        <v>8</v>
      </c>
      <c r="L12" s="172">
        <v>9</v>
      </c>
      <c r="M12" s="172">
        <v>10</v>
      </c>
      <c r="N12" s="172">
        <v>11</v>
      </c>
      <c r="O12" s="405"/>
      <c r="P12" s="406"/>
      <c r="Q12" s="147"/>
      <c r="R12" s="148"/>
      <c r="S12" s="18"/>
    </row>
    <row r="13" spans="1:19" ht="15" x14ac:dyDescent="0.2">
      <c r="A13" s="149">
        <v>2003</v>
      </c>
      <c r="B13" s="2"/>
      <c r="C13" s="173" t="s">
        <v>66</v>
      </c>
      <c r="D13" s="173">
        <v>1</v>
      </c>
      <c r="E13" s="173">
        <v>2</v>
      </c>
      <c r="F13" s="173">
        <v>3</v>
      </c>
      <c r="G13" s="173">
        <v>4</v>
      </c>
      <c r="H13" s="173">
        <v>5</v>
      </c>
      <c r="I13" s="173">
        <v>6</v>
      </c>
      <c r="J13" s="173">
        <v>7</v>
      </c>
      <c r="K13" s="173">
        <v>8</v>
      </c>
      <c r="L13" s="173">
        <v>9</v>
      </c>
      <c r="M13" s="173">
        <v>10</v>
      </c>
      <c r="N13" s="173">
        <v>11</v>
      </c>
      <c r="O13" s="405">
        <v>12</v>
      </c>
      <c r="P13" s="406"/>
      <c r="Q13" s="147"/>
      <c r="R13" s="148" t="s">
        <v>67</v>
      </c>
      <c r="S13" s="18"/>
    </row>
    <row r="14" spans="1:19" ht="14.25" x14ac:dyDescent="0.2">
      <c r="A14" s="29">
        <v>2004</v>
      </c>
      <c r="B14" s="114"/>
      <c r="C14" s="114"/>
      <c r="D14" s="114"/>
      <c r="E14" s="114"/>
      <c r="F14" s="114"/>
      <c r="G14" s="114"/>
      <c r="H14" s="114"/>
      <c r="I14" s="35"/>
      <c r="J14" s="35"/>
      <c r="K14" s="35"/>
      <c r="L14" s="36"/>
      <c r="M14" s="36"/>
      <c r="N14" s="36"/>
      <c r="O14" s="386"/>
      <c r="P14" s="386"/>
      <c r="Q14" s="115"/>
      <c r="R14" s="5"/>
      <c r="S14" s="18"/>
    </row>
    <row r="15" spans="1:19" ht="14.25" x14ac:dyDescent="0.2">
      <c r="A15" s="28">
        <v>2005</v>
      </c>
      <c r="B15" s="116"/>
      <c r="C15" s="116"/>
      <c r="D15" s="33"/>
      <c r="E15" s="34"/>
      <c r="F15" s="34"/>
      <c r="G15" s="30"/>
      <c r="H15" s="30"/>
      <c r="I15" s="31"/>
      <c r="J15" s="31"/>
      <c r="K15" s="31"/>
      <c r="L15" s="32"/>
      <c r="M15" s="32"/>
      <c r="N15" s="32"/>
      <c r="O15" s="387"/>
      <c r="P15" s="387"/>
      <c r="Q15" s="117"/>
      <c r="R15" s="6"/>
      <c r="S15" s="18"/>
    </row>
    <row r="16" spans="1:19" ht="14.25" x14ac:dyDescent="0.2">
      <c r="A16" s="27">
        <v>2006</v>
      </c>
      <c r="B16" s="37"/>
      <c r="C16" s="37"/>
      <c r="D16" s="38"/>
      <c r="E16" s="39"/>
      <c r="F16" s="39"/>
      <c r="G16" s="40"/>
      <c r="H16" s="40"/>
      <c r="I16" s="40"/>
      <c r="J16" s="40"/>
      <c r="K16" s="40"/>
      <c r="L16" s="40"/>
      <c r="M16" s="40"/>
      <c r="N16" s="40"/>
      <c r="O16" s="388"/>
      <c r="P16" s="388"/>
      <c r="Q16" s="40"/>
      <c r="R16" s="152"/>
      <c r="S16" s="18"/>
    </row>
    <row r="17" spans="1:19" ht="14.25" x14ac:dyDescent="0.2">
      <c r="A17" s="41">
        <v>2007</v>
      </c>
      <c r="B17" s="42"/>
      <c r="C17" s="42"/>
      <c r="D17" s="42"/>
      <c r="E17" s="42"/>
      <c r="F17" s="42"/>
      <c r="H17" s="42"/>
      <c r="I17" s="42"/>
      <c r="J17" s="42"/>
      <c r="K17" s="118"/>
      <c r="L17" s="118"/>
      <c r="M17" s="119"/>
      <c r="N17" s="119"/>
      <c r="O17" s="389"/>
      <c r="P17" s="389"/>
      <c r="Q17" s="119"/>
      <c r="R17" s="8"/>
      <c r="S17" s="18"/>
    </row>
    <row r="18" spans="1:19" ht="14.25" x14ac:dyDescent="0.2">
      <c r="A18" s="43">
        <v>2008</v>
      </c>
      <c r="B18" s="45"/>
      <c r="C18" s="45"/>
      <c r="D18" s="45"/>
      <c r="E18" s="45"/>
      <c r="F18" s="45"/>
      <c r="G18" s="45"/>
      <c r="H18" s="45"/>
      <c r="I18" s="45"/>
      <c r="J18" s="45"/>
      <c r="K18" s="46"/>
      <c r="L18" s="46"/>
      <c r="M18" s="47"/>
      <c r="N18" s="47"/>
      <c r="O18" s="384"/>
      <c r="P18" s="384"/>
      <c r="Q18" s="47"/>
      <c r="R18" s="58"/>
      <c r="S18" s="18"/>
    </row>
    <row r="19" spans="1:19" ht="14.25" x14ac:dyDescent="0.2">
      <c r="A19" s="48">
        <v>2009</v>
      </c>
      <c r="B19" s="49"/>
      <c r="C19" s="49"/>
      <c r="D19" s="50"/>
      <c r="E19" s="51"/>
      <c r="F19" s="52"/>
      <c r="G19" s="52"/>
      <c r="H19" s="52"/>
      <c r="I19" s="52"/>
      <c r="J19" s="52"/>
      <c r="K19" s="52"/>
      <c r="L19" s="52"/>
      <c r="M19" s="52"/>
      <c r="N19" s="52"/>
      <c r="O19" s="391"/>
      <c r="P19" s="391"/>
      <c r="Q19" s="120"/>
      <c r="R19" s="9"/>
      <c r="S19" s="18"/>
    </row>
    <row r="20" spans="1:19" ht="14.25" x14ac:dyDescent="0.2">
      <c r="A20" s="53">
        <v>2010</v>
      </c>
      <c r="B20" s="121"/>
      <c r="C20" s="121"/>
      <c r="D20" s="122"/>
      <c r="E20" s="123"/>
      <c r="F20" s="124"/>
      <c r="G20" s="124"/>
      <c r="H20" s="124"/>
      <c r="I20" s="124"/>
      <c r="J20" s="124"/>
      <c r="K20" s="124"/>
      <c r="L20" s="124"/>
      <c r="M20" s="124"/>
      <c r="N20" s="54"/>
      <c r="O20" s="392"/>
      <c r="P20" s="392"/>
      <c r="Q20" s="125"/>
      <c r="R20" s="10"/>
      <c r="S20" s="18"/>
    </row>
    <row r="21" spans="1:19" ht="14.25" x14ac:dyDescent="0.2">
      <c r="A21" s="55">
        <v>2011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56"/>
      <c r="O21" s="393"/>
      <c r="P21" s="393"/>
      <c r="Q21" s="56"/>
      <c r="R21" s="57"/>
      <c r="S21" s="18"/>
    </row>
    <row r="22" spans="1:19" ht="14.25" x14ac:dyDescent="0.2">
      <c r="A22" s="65">
        <v>2012</v>
      </c>
      <c r="B22" s="59"/>
      <c r="C22" s="60"/>
      <c r="D22" s="60"/>
      <c r="E22" s="60"/>
      <c r="F22" s="60"/>
      <c r="G22" s="60"/>
      <c r="H22" s="60"/>
      <c r="I22" s="60"/>
      <c r="J22" s="60"/>
      <c r="K22" s="61"/>
      <c r="L22" s="61"/>
      <c r="M22" s="62"/>
      <c r="N22" s="62"/>
      <c r="O22" s="394"/>
      <c r="P22" s="394"/>
      <c r="Q22" s="127"/>
      <c r="R22" s="63"/>
      <c r="S22" s="18"/>
    </row>
    <row r="23" spans="1:19" ht="14.25" x14ac:dyDescent="0.2">
      <c r="A23" s="64">
        <v>2013</v>
      </c>
      <c r="B23" s="66"/>
      <c r="C23" s="67"/>
      <c r="D23" s="67"/>
      <c r="E23" s="67"/>
      <c r="F23" s="67"/>
      <c r="G23" s="67"/>
      <c r="H23" s="67"/>
      <c r="I23" s="67"/>
      <c r="J23" s="68"/>
      <c r="K23" s="69"/>
      <c r="L23" s="70"/>
      <c r="M23" s="71"/>
      <c r="N23" s="71"/>
      <c r="O23" s="395"/>
      <c r="P23" s="395"/>
      <c r="Q23" s="128"/>
      <c r="R23" s="72"/>
      <c r="S23" s="18"/>
    </row>
    <row r="24" spans="1:19" ht="14.25" x14ac:dyDescent="0.2">
      <c r="A24" s="73">
        <v>2014</v>
      </c>
      <c r="B24" s="129"/>
      <c r="C24" s="129"/>
      <c r="D24" s="129"/>
      <c r="E24" s="129"/>
      <c r="F24" s="129"/>
      <c r="G24" s="129"/>
      <c r="H24" s="129"/>
      <c r="I24" s="129"/>
      <c r="J24" s="130"/>
      <c r="K24" s="130"/>
      <c r="L24" s="131"/>
      <c r="M24" s="131"/>
      <c r="N24" s="131"/>
      <c r="O24" s="396"/>
      <c r="P24" s="396"/>
      <c r="Q24" s="131"/>
      <c r="R24" s="74"/>
      <c r="S24" s="18"/>
    </row>
    <row r="25" spans="1:19" ht="14.25" x14ac:dyDescent="0.2">
      <c r="A25" s="75">
        <v>2015</v>
      </c>
      <c r="B25" s="132"/>
      <c r="C25" s="132"/>
      <c r="D25" s="132"/>
      <c r="E25" s="132"/>
      <c r="F25" s="132"/>
      <c r="G25" s="132"/>
      <c r="H25" s="132"/>
      <c r="I25" s="132"/>
      <c r="J25" s="133"/>
      <c r="K25" s="134"/>
      <c r="L25" s="135"/>
      <c r="M25" s="136"/>
      <c r="N25" s="136"/>
      <c r="O25" s="397"/>
      <c r="P25" s="397"/>
      <c r="Q25" s="137"/>
      <c r="R25" s="11"/>
      <c r="S25" s="18"/>
    </row>
    <row r="26" spans="1:19" ht="14.25" x14ac:dyDescent="0.2">
      <c r="A26" s="76">
        <v>2016</v>
      </c>
      <c r="B26" s="78"/>
      <c r="C26" s="78"/>
      <c r="D26" s="78"/>
      <c r="E26" s="78"/>
      <c r="F26" s="78"/>
      <c r="G26" s="78"/>
      <c r="H26" s="78"/>
      <c r="I26" s="78"/>
      <c r="J26" s="79"/>
      <c r="K26" s="80"/>
      <c r="L26" s="80"/>
      <c r="M26" s="81"/>
      <c r="N26" s="81"/>
      <c r="O26" s="398"/>
      <c r="P26" s="398"/>
      <c r="Q26" s="82"/>
      <c r="R26" s="77"/>
      <c r="S26" s="18"/>
    </row>
    <row r="27" spans="1:19" ht="14.25" x14ac:dyDescent="0.2">
      <c r="A27" s="85">
        <v>2017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399"/>
      <c r="P27" s="399"/>
      <c r="Q27" s="139"/>
      <c r="R27" s="84"/>
      <c r="S27" s="18"/>
    </row>
    <row r="28" spans="1:19" ht="14.25" x14ac:dyDescent="0.2">
      <c r="A28" s="86">
        <v>2018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400"/>
      <c r="P28" s="400"/>
      <c r="Q28" s="140"/>
      <c r="R28" s="87"/>
      <c r="S28" s="18"/>
    </row>
    <row r="29" spans="1:19" ht="14.25" x14ac:dyDescent="0.2">
      <c r="A29" s="88">
        <v>2019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401"/>
      <c r="P29" s="402"/>
      <c r="Q29" s="83"/>
      <c r="R29" s="89"/>
      <c r="S29" s="18"/>
    </row>
    <row r="30" spans="1:19" ht="15.75" x14ac:dyDescent="0.2">
      <c r="A30" s="90">
        <v>2020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2"/>
      <c r="L30" s="142"/>
      <c r="M30" s="142"/>
      <c r="N30" s="143"/>
      <c r="O30" s="390"/>
      <c r="P30" s="390"/>
      <c r="Q30" s="144"/>
      <c r="R30" s="112"/>
      <c r="S30" s="18"/>
    </row>
    <row r="31" spans="1:19" ht="15.75" x14ac:dyDescent="0.2">
      <c r="A31" s="101" t="s">
        <v>29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13"/>
      <c r="S31" s="18"/>
    </row>
    <row r="32" spans="1:19" ht="15" x14ac:dyDescent="0.2">
      <c r="A32" s="327" t="s">
        <v>28</v>
      </c>
      <c r="B32" s="331" t="s">
        <v>62</v>
      </c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332" t="s">
        <v>30</v>
      </c>
      <c r="P32" s="105" t="s">
        <v>30</v>
      </c>
      <c r="Q32" s="333" t="s">
        <v>65</v>
      </c>
      <c r="R32" s="106"/>
      <c r="S32" s="18"/>
    </row>
    <row r="33" spans="1:19" x14ac:dyDescent="0.2">
      <c r="A33" s="107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9"/>
      <c r="S33" s="18"/>
    </row>
    <row r="34" spans="1:19" ht="13.5" thickBot="1" x14ac:dyDescent="0.25">
      <c r="A34" s="380" t="s">
        <v>449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26"/>
    </row>
    <row r="35" spans="1:19" ht="13.5" thickTop="1" x14ac:dyDescent="0.2"/>
  </sheetData>
  <mergeCells count="22">
    <mergeCell ref="O30:P30"/>
    <mergeCell ref="O10:P10"/>
    <mergeCell ref="O11:P11"/>
    <mergeCell ref="O12:P12"/>
    <mergeCell ref="O24:P24"/>
    <mergeCell ref="O25:P25"/>
    <mergeCell ref="O26:P26"/>
    <mergeCell ref="O27:P27"/>
    <mergeCell ref="O28:P28"/>
    <mergeCell ref="O29:P29"/>
    <mergeCell ref="O18:P18"/>
    <mergeCell ref="O19:P19"/>
    <mergeCell ref="O20:P20"/>
    <mergeCell ref="O21:P21"/>
    <mergeCell ref="O22:P22"/>
    <mergeCell ref="O23:P23"/>
    <mergeCell ref="O17:P17"/>
    <mergeCell ref="O9:P9"/>
    <mergeCell ref="O13:P13"/>
    <mergeCell ref="O14:P14"/>
    <mergeCell ref="O15:P15"/>
    <mergeCell ref="O16:P16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0866-FC15-4D59-8405-D422A339D981}">
  <dimension ref="A1:Q20"/>
  <sheetViews>
    <sheetView workbookViewId="0">
      <selection sqref="A1:Q20"/>
    </sheetView>
  </sheetViews>
  <sheetFormatPr baseColWidth="10" defaultRowHeight="12.75" x14ac:dyDescent="0.2"/>
  <sheetData>
    <row r="1" spans="1:17" ht="15" x14ac:dyDescent="0.25">
      <c r="A1" s="348" t="s">
        <v>222</v>
      </c>
      <c r="B1" s="416" t="s">
        <v>400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59" t="s">
        <v>224</v>
      </c>
      <c r="O1" s="459"/>
      <c r="P1" s="416" t="s">
        <v>31</v>
      </c>
      <c r="Q1" s="416"/>
    </row>
    <row r="2" spans="1:17" ht="15" x14ac:dyDescent="0.25">
      <c r="A2" s="453"/>
      <c r="B2" s="453"/>
      <c r="C2" s="453"/>
      <c r="D2" s="453"/>
      <c r="E2" s="453"/>
      <c r="F2" s="459" t="s">
        <v>75</v>
      </c>
      <c r="G2" s="459"/>
      <c r="H2" s="459"/>
      <c r="I2" s="459" t="s">
        <v>7</v>
      </c>
      <c r="J2" s="459"/>
      <c r="K2" s="459"/>
      <c r="L2" s="459" t="s">
        <v>76</v>
      </c>
      <c r="M2" s="459"/>
      <c r="N2" s="459"/>
      <c r="O2" s="459" t="s">
        <v>8</v>
      </c>
      <c r="P2" s="459"/>
      <c r="Q2" s="459"/>
    </row>
    <row r="3" spans="1:17" ht="15" x14ac:dyDescent="0.25">
      <c r="A3" s="348" t="s">
        <v>225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</row>
    <row r="4" spans="1:17" ht="15" x14ac:dyDescent="0.25">
      <c r="A4" s="348" t="s">
        <v>226</v>
      </c>
      <c r="B4" s="416" t="s">
        <v>401</v>
      </c>
      <c r="C4" s="416"/>
      <c r="D4" s="416"/>
      <c r="E4" s="416"/>
      <c r="F4" s="416"/>
      <c r="G4" s="416"/>
      <c r="H4" s="416"/>
      <c r="I4" s="416"/>
      <c r="J4" s="416"/>
      <c r="K4" s="416"/>
      <c r="L4" s="348" t="s">
        <v>80</v>
      </c>
      <c r="M4" s="416" t="s">
        <v>35</v>
      </c>
      <c r="N4" s="416"/>
      <c r="O4" s="416"/>
      <c r="P4" s="416"/>
      <c r="Q4" s="416"/>
    </row>
    <row r="5" spans="1:17" ht="15" x14ac:dyDescent="0.25">
      <c r="A5" s="348" t="s">
        <v>227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348" t="s">
        <v>2</v>
      </c>
      <c r="M5" s="416" t="s">
        <v>50</v>
      </c>
      <c r="N5" s="416"/>
      <c r="O5" s="416"/>
      <c r="P5" s="416"/>
      <c r="Q5" s="416"/>
    </row>
    <row r="6" spans="1:17" ht="15" x14ac:dyDescent="0.25">
      <c r="A6" s="348" t="s">
        <v>13</v>
      </c>
      <c r="B6" s="453"/>
      <c r="C6" s="453"/>
      <c r="D6" s="453"/>
      <c r="E6" s="453"/>
      <c r="F6" s="453"/>
      <c r="G6" s="453"/>
      <c r="H6" s="453"/>
      <c r="I6" s="453"/>
      <c r="J6" s="453"/>
      <c r="K6" s="453"/>
      <c r="L6" s="348" t="s">
        <v>4</v>
      </c>
      <c r="M6" s="416"/>
      <c r="N6" s="416"/>
      <c r="O6" s="416"/>
      <c r="P6" s="416"/>
      <c r="Q6" s="416"/>
    </row>
    <row r="7" spans="1:17" ht="30" x14ac:dyDescent="0.25">
      <c r="A7" s="348" t="s">
        <v>14</v>
      </c>
      <c r="B7" s="348"/>
      <c r="C7" s="348" t="s">
        <v>15</v>
      </c>
      <c r="D7" s="348" t="s">
        <v>232</v>
      </c>
      <c r="E7" s="348" t="s">
        <v>90</v>
      </c>
      <c r="F7" s="348" t="s">
        <v>91</v>
      </c>
      <c r="G7" s="348" t="s">
        <v>92</v>
      </c>
      <c r="H7" s="348" t="s">
        <v>93</v>
      </c>
      <c r="I7" s="348" t="s">
        <v>94</v>
      </c>
      <c r="J7" s="348" t="s">
        <v>95</v>
      </c>
      <c r="K7" s="348" t="s">
        <v>96</v>
      </c>
      <c r="L7" s="348" t="s">
        <v>97</v>
      </c>
      <c r="M7" s="348" t="s">
        <v>98</v>
      </c>
      <c r="N7" s="348" t="s">
        <v>99</v>
      </c>
      <c r="O7" s="348" t="s">
        <v>100</v>
      </c>
      <c r="P7" s="348" t="s">
        <v>27</v>
      </c>
      <c r="Q7" s="348" t="s">
        <v>0</v>
      </c>
    </row>
    <row r="8" spans="1:17" ht="15" x14ac:dyDescent="0.25">
      <c r="A8" s="352">
        <v>2007</v>
      </c>
      <c r="B8" s="348"/>
      <c r="C8" s="348"/>
      <c r="D8" s="348"/>
      <c r="E8" s="348"/>
      <c r="F8" s="348">
        <v>45</v>
      </c>
      <c r="G8" s="348"/>
      <c r="H8" s="348"/>
      <c r="I8" s="348"/>
      <c r="J8" s="348"/>
      <c r="K8" s="352"/>
      <c r="L8" s="348">
        <v>25</v>
      </c>
      <c r="M8" s="348"/>
      <c r="N8" s="348"/>
      <c r="O8" s="348"/>
      <c r="P8" s="348"/>
      <c r="Q8" s="348"/>
    </row>
    <row r="9" spans="1:17" ht="15" x14ac:dyDescent="0.25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</row>
    <row r="10" spans="1:17" ht="15" x14ac:dyDescent="0.25">
      <c r="A10" s="348"/>
      <c r="B10" s="348"/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</row>
    <row r="11" spans="1:17" ht="15" x14ac:dyDescent="0.25">
      <c r="A11" s="348"/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</row>
    <row r="12" spans="1:17" ht="15" x14ac:dyDescent="0.25">
      <c r="A12" s="348"/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</row>
    <row r="13" spans="1:17" ht="15" x14ac:dyDescent="0.25">
      <c r="A13" s="348"/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8"/>
      <c r="N13" s="348"/>
      <c r="O13" s="348"/>
      <c r="P13" s="348"/>
      <c r="Q13" s="348"/>
    </row>
    <row r="14" spans="1:17" ht="15" x14ac:dyDescent="0.25">
      <c r="A14" s="348"/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8"/>
      <c r="N14" s="348"/>
      <c r="O14" s="348"/>
      <c r="P14" s="348"/>
      <c r="Q14" s="348"/>
    </row>
    <row r="15" spans="1:17" ht="15" x14ac:dyDescent="0.25">
      <c r="A15" s="348"/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</row>
    <row r="16" spans="1:17" ht="15" x14ac:dyDescent="0.25">
      <c r="A16" s="348"/>
      <c r="B16" s="348"/>
      <c r="C16" s="348"/>
      <c r="D16" s="348"/>
      <c r="E16" s="348"/>
      <c r="F16" s="348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</row>
    <row r="17" spans="1:17" ht="15" x14ac:dyDescent="0.25">
      <c r="A17" s="348"/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</row>
    <row r="18" spans="1:17" ht="15" x14ac:dyDescent="0.25">
      <c r="A18" s="348"/>
      <c r="B18" s="348"/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Q18" s="348"/>
    </row>
    <row r="19" spans="1:17" ht="15" x14ac:dyDescent="0.25">
      <c r="A19" s="348" t="s">
        <v>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</row>
    <row r="20" spans="1:17" ht="15" x14ac:dyDescent="0.25">
      <c r="A20" s="348" t="s">
        <v>28</v>
      </c>
      <c r="B20" s="416" t="str">
        <f>B1</f>
        <v>IPBA JOURNAL</v>
      </c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348" t="s">
        <v>30</v>
      </c>
      <c r="O20" s="416" t="s">
        <v>402</v>
      </c>
      <c r="P20" s="416"/>
      <c r="Q20" s="416"/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7F42-4522-4097-BECE-DA1106F62461}">
  <dimension ref="A1:Q20"/>
  <sheetViews>
    <sheetView topLeftCell="A6" workbookViewId="0">
      <selection activeCell="K24" sqref="K24"/>
    </sheetView>
  </sheetViews>
  <sheetFormatPr baseColWidth="10" defaultRowHeight="12.75" x14ac:dyDescent="0.2"/>
  <sheetData>
    <row r="1" spans="1:17" ht="15" x14ac:dyDescent="0.25">
      <c r="A1" s="348" t="s">
        <v>222</v>
      </c>
      <c r="B1" s="416" t="s">
        <v>403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59" t="s">
        <v>224</v>
      </c>
      <c r="O1" s="459"/>
      <c r="P1" s="416" t="s">
        <v>31</v>
      </c>
      <c r="Q1" s="416"/>
    </row>
    <row r="2" spans="1:17" ht="15" x14ac:dyDescent="0.25">
      <c r="A2" s="453"/>
      <c r="B2" s="453"/>
      <c r="C2" s="453"/>
      <c r="D2" s="453"/>
      <c r="E2" s="453"/>
      <c r="F2" s="459" t="s">
        <v>75</v>
      </c>
      <c r="G2" s="459"/>
      <c r="H2" s="459"/>
      <c r="I2" s="459" t="s">
        <v>7</v>
      </c>
      <c r="J2" s="459"/>
      <c r="K2" s="459"/>
      <c r="L2" s="459" t="s">
        <v>76</v>
      </c>
      <c r="M2" s="459"/>
      <c r="N2" s="459"/>
      <c r="O2" s="459" t="s">
        <v>8</v>
      </c>
      <c r="P2" s="459"/>
      <c r="Q2" s="459"/>
    </row>
    <row r="3" spans="1:17" ht="15" x14ac:dyDescent="0.25">
      <c r="A3" s="348" t="s">
        <v>225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</row>
    <row r="4" spans="1:17" ht="15" x14ac:dyDescent="0.25">
      <c r="A4" s="348" t="s">
        <v>226</v>
      </c>
      <c r="B4" s="416" t="s">
        <v>404</v>
      </c>
      <c r="C4" s="416"/>
      <c r="D4" s="416"/>
      <c r="E4" s="416"/>
      <c r="F4" s="416"/>
      <c r="G4" s="416"/>
      <c r="H4" s="416"/>
      <c r="I4" s="416"/>
      <c r="J4" s="416"/>
      <c r="K4" s="416"/>
      <c r="L4" s="348" t="s">
        <v>80</v>
      </c>
      <c r="M4" s="416" t="s">
        <v>35</v>
      </c>
      <c r="N4" s="416"/>
      <c r="O4" s="416"/>
      <c r="P4" s="416"/>
      <c r="Q4" s="416"/>
    </row>
    <row r="5" spans="1:17" ht="15" x14ac:dyDescent="0.25">
      <c r="A5" s="348" t="s">
        <v>227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348" t="s">
        <v>2</v>
      </c>
      <c r="M5" s="416" t="s">
        <v>405</v>
      </c>
      <c r="N5" s="416"/>
      <c r="O5" s="416"/>
      <c r="P5" s="416"/>
      <c r="Q5" s="416"/>
    </row>
    <row r="6" spans="1:17" ht="15" x14ac:dyDescent="0.25">
      <c r="A6" s="348" t="s">
        <v>13</v>
      </c>
      <c r="B6" s="453"/>
      <c r="C6" s="453"/>
      <c r="D6" s="453"/>
      <c r="E6" s="453"/>
      <c r="F6" s="453"/>
      <c r="G6" s="453"/>
      <c r="H6" s="453"/>
      <c r="I6" s="453"/>
      <c r="J6" s="453"/>
      <c r="K6" s="453"/>
      <c r="L6" s="348" t="s">
        <v>4</v>
      </c>
      <c r="M6" s="416" t="s">
        <v>50</v>
      </c>
      <c r="N6" s="416"/>
      <c r="O6" s="416"/>
      <c r="P6" s="416"/>
      <c r="Q6" s="416"/>
    </row>
    <row r="7" spans="1:17" ht="30" x14ac:dyDescent="0.25">
      <c r="A7" s="348" t="s">
        <v>14</v>
      </c>
      <c r="B7" s="348"/>
      <c r="C7" s="348" t="s">
        <v>15</v>
      </c>
      <c r="D7" s="348" t="s">
        <v>232</v>
      </c>
      <c r="E7" s="348" t="s">
        <v>90</v>
      </c>
      <c r="F7" s="348" t="s">
        <v>91</v>
      </c>
      <c r="G7" s="348" t="s">
        <v>92</v>
      </c>
      <c r="H7" s="348" t="s">
        <v>93</v>
      </c>
      <c r="I7" s="348" t="s">
        <v>94</v>
      </c>
      <c r="J7" s="348" t="s">
        <v>95</v>
      </c>
      <c r="K7" s="348" t="s">
        <v>96</v>
      </c>
      <c r="L7" s="348" t="s">
        <v>97</v>
      </c>
      <c r="M7" s="348" t="s">
        <v>98</v>
      </c>
      <c r="N7" s="348" t="s">
        <v>99</v>
      </c>
      <c r="O7" s="348" t="s">
        <v>100</v>
      </c>
      <c r="P7" s="348" t="s">
        <v>27</v>
      </c>
      <c r="Q7" s="348" t="s">
        <v>0</v>
      </c>
    </row>
    <row r="8" spans="1:17" ht="15" x14ac:dyDescent="0.25">
      <c r="A8" s="352">
        <v>2003</v>
      </c>
      <c r="B8" s="348"/>
      <c r="C8" s="348">
        <v>81</v>
      </c>
      <c r="D8" s="348"/>
      <c r="E8" s="348"/>
      <c r="F8" s="348"/>
      <c r="G8" s="348"/>
      <c r="H8" s="348"/>
      <c r="I8" s="348"/>
      <c r="J8" s="348"/>
      <c r="K8" s="352">
        <v>8</v>
      </c>
      <c r="L8" s="348"/>
      <c r="M8" s="348"/>
      <c r="N8" s="348"/>
      <c r="O8" s="348"/>
      <c r="P8" s="348"/>
      <c r="Q8" s="348"/>
    </row>
    <row r="9" spans="1:17" ht="15" x14ac:dyDescent="0.25">
      <c r="A9" s="352">
        <v>2004</v>
      </c>
      <c r="B9" s="348"/>
      <c r="C9" s="348">
        <v>82</v>
      </c>
      <c r="D9" s="348"/>
      <c r="E9" s="348"/>
      <c r="F9" s="348"/>
      <c r="G9" s="348"/>
      <c r="H9" s="348"/>
      <c r="I9" s="348">
        <v>6</v>
      </c>
      <c r="J9" s="348">
        <v>7</v>
      </c>
      <c r="K9" s="348"/>
      <c r="L9" s="348">
        <v>9</v>
      </c>
      <c r="M9" s="348"/>
      <c r="N9" s="348"/>
      <c r="O9" s="348"/>
      <c r="P9" s="348"/>
      <c r="Q9" s="348"/>
    </row>
    <row r="10" spans="1:17" ht="15" x14ac:dyDescent="0.25">
      <c r="A10" s="348"/>
      <c r="B10" s="348"/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</row>
    <row r="11" spans="1:17" ht="15" x14ac:dyDescent="0.25">
      <c r="A11" s="348"/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</row>
    <row r="12" spans="1:17" ht="15" x14ac:dyDescent="0.25">
      <c r="A12" s="348"/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</row>
    <row r="13" spans="1:17" ht="15" x14ac:dyDescent="0.25">
      <c r="A13" s="348"/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8"/>
      <c r="N13" s="348"/>
      <c r="O13" s="348"/>
      <c r="P13" s="348"/>
      <c r="Q13" s="348"/>
    </row>
    <row r="14" spans="1:17" ht="15" x14ac:dyDescent="0.25">
      <c r="A14" s="348"/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8"/>
      <c r="N14" s="348"/>
      <c r="O14" s="348"/>
      <c r="P14" s="348"/>
      <c r="Q14" s="348"/>
    </row>
    <row r="15" spans="1:17" ht="15" x14ac:dyDescent="0.25">
      <c r="A15" s="348"/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</row>
    <row r="16" spans="1:17" ht="15" x14ac:dyDescent="0.25">
      <c r="A16" s="348"/>
      <c r="B16" s="348"/>
      <c r="C16" s="348"/>
      <c r="D16" s="348"/>
      <c r="E16" s="348"/>
      <c r="F16" s="348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</row>
    <row r="17" spans="1:17" ht="15" x14ac:dyDescent="0.25">
      <c r="A17" s="348"/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</row>
    <row r="18" spans="1:17" ht="15" x14ac:dyDescent="0.25">
      <c r="A18" s="348"/>
      <c r="B18" s="348"/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Q18" s="348"/>
    </row>
    <row r="19" spans="1:17" ht="15" x14ac:dyDescent="0.25">
      <c r="A19" s="348" t="s">
        <v>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</row>
    <row r="20" spans="1:17" ht="15" x14ac:dyDescent="0.25">
      <c r="A20" s="348" t="s">
        <v>28</v>
      </c>
      <c r="B20" s="416" t="str">
        <f>B1</f>
        <v>HARVARD BUSINESS REVIEW</v>
      </c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348" t="s">
        <v>30</v>
      </c>
      <c r="O20" s="416" t="s">
        <v>406</v>
      </c>
      <c r="P20" s="416"/>
      <c r="Q20" s="416"/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D61A-7132-482E-BCF5-CCD24A82B70C}">
  <dimension ref="A1:Q20"/>
  <sheetViews>
    <sheetView topLeftCell="A6" workbookViewId="0">
      <selection activeCell="F23" sqref="F23"/>
    </sheetView>
  </sheetViews>
  <sheetFormatPr baseColWidth="10" defaultRowHeight="12.75" x14ac:dyDescent="0.2"/>
  <sheetData>
    <row r="1" spans="1:17" ht="15" x14ac:dyDescent="0.25">
      <c r="A1" s="348" t="s">
        <v>222</v>
      </c>
      <c r="B1" s="416" t="s">
        <v>407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59" t="s">
        <v>224</v>
      </c>
      <c r="O1" s="459"/>
      <c r="P1" s="416" t="s">
        <v>31</v>
      </c>
      <c r="Q1" s="416"/>
    </row>
    <row r="2" spans="1:17" ht="15" x14ac:dyDescent="0.25">
      <c r="A2" s="453"/>
      <c r="B2" s="453"/>
      <c r="C2" s="453"/>
      <c r="D2" s="453"/>
      <c r="E2" s="453"/>
      <c r="F2" s="459" t="s">
        <v>75</v>
      </c>
      <c r="G2" s="459"/>
      <c r="H2" s="459"/>
      <c r="I2" s="459" t="s">
        <v>7</v>
      </c>
      <c r="J2" s="459"/>
      <c r="K2" s="459"/>
      <c r="L2" s="459" t="s">
        <v>76</v>
      </c>
      <c r="M2" s="459"/>
      <c r="N2" s="459"/>
      <c r="O2" s="459" t="s">
        <v>8</v>
      </c>
      <c r="P2" s="459"/>
      <c r="Q2" s="459"/>
    </row>
    <row r="3" spans="1:17" ht="15" x14ac:dyDescent="0.25">
      <c r="A3" s="348" t="s">
        <v>225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</row>
    <row r="4" spans="1:17" ht="15" x14ac:dyDescent="0.25">
      <c r="A4" s="348" t="s">
        <v>226</v>
      </c>
      <c r="B4" s="416" t="s">
        <v>408</v>
      </c>
      <c r="C4" s="416"/>
      <c r="D4" s="416"/>
      <c r="E4" s="416"/>
      <c r="F4" s="416"/>
      <c r="G4" s="416"/>
      <c r="H4" s="416"/>
      <c r="I4" s="416"/>
      <c r="J4" s="416"/>
      <c r="K4" s="416"/>
      <c r="L4" s="348" t="s">
        <v>80</v>
      </c>
      <c r="M4" s="416" t="s">
        <v>35</v>
      </c>
      <c r="N4" s="416"/>
      <c r="O4" s="416"/>
      <c r="P4" s="416"/>
      <c r="Q4" s="416"/>
    </row>
    <row r="5" spans="1:17" ht="15" x14ac:dyDescent="0.25">
      <c r="A5" s="348" t="s">
        <v>227</v>
      </c>
      <c r="B5" s="416" t="s">
        <v>409</v>
      </c>
      <c r="C5" s="416"/>
      <c r="D5" s="416"/>
      <c r="E5" s="416"/>
      <c r="F5" s="416"/>
      <c r="G5" s="416"/>
      <c r="H5" s="416"/>
      <c r="I5" s="416"/>
      <c r="J5" s="416"/>
      <c r="K5" s="416"/>
      <c r="L5" s="348" t="s">
        <v>2</v>
      </c>
      <c r="M5" s="416" t="s">
        <v>50</v>
      </c>
      <c r="N5" s="416"/>
      <c r="O5" s="416"/>
      <c r="P5" s="416"/>
      <c r="Q5" s="416"/>
    </row>
    <row r="6" spans="1:17" ht="15" x14ac:dyDescent="0.25">
      <c r="A6" s="348" t="s">
        <v>13</v>
      </c>
      <c r="B6" s="453"/>
      <c r="C6" s="453"/>
      <c r="D6" s="453"/>
      <c r="E6" s="453"/>
      <c r="F6" s="453"/>
      <c r="G6" s="453"/>
      <c r="H6" s="453"/>
      <c r="I6" s="453"/>
      <c r="J6" s="453"/>
      <c r="K6" s="453"/>
      <c r="L6" s="348" t="s">
        <v>4</v>
      </c>
      <c r="M6" s="416"/>
      <c r="N6" s="416"/>
      <c r="O6" s="416"/>
      <c r="P6" s="416"/>
      <c r="Q6" s="416"/>
    </row>
    <row r="7" spans="1:17" ht="30" x14ac:dyDescent="0.25">
      <c r="A7" s="348" t="s">
        <v>14</v>
      </c>
      <c r="B7" s="348"/>
      <c r="C7" s="348" t="s">
        <v>15</v>
      </c>
      <c r="D7" s="348" t="s">
        <v>232</v>
      </c>
      <c r="E7" s="348" t="s">
        <v>90</v>
      </c>
      <c r="F7" s="348" t="s">
        <v>91</v>
      </c>
      <c r="G7" s="348" t="s">
        <v>92</v>
      </c>
      <c r="H7" s="348" t="s">
        <v>93</v>
      </c>
      <c r="I7" s="348" t="s">
        <v>94</v>
      </c>
      <c r="J7" s="348" t="s">
        <v>95</v>
      </c>
      <c r="K7" s="348" t="s">
        <v>96</v>
      </c>
      <c r="L7" s="348" t="s">
        <v>97</v>
      </c>
      <c r="M7" s="348" t="s">
        <v>98</v>
      </c>
      <c r="N7" s="348" t="s">
        <v>99</v>
      </c>
      <c r="O7" s="348" t="s">
        <v>100</v>
      </c>
      <c r="P7" s="348" t="s">
        <v>27</v>
      </c>
      <c r="Q7" s="348" t="s">
        <v>0</v>
      </c>
    </row>
    <row r="8" spans="1:17" ht="15" x14ac:dyDescent="0.25">
      <c r="A8" s="352">
        <v>2004</v>
      </c>
      <c r="B8" s="348"/>
      <c r="C8" s="348">
        <v>18</v>
      </c>
      <c r="D8" s="348"/>
      <c r="E8" s="348"/>
      <c r="F8" s="348"/>
      <c r="G8" s="348"/>
      <c r="H8" s="348"/>
      <c r="I8" s="348"/>
      <c r="J8" s="348"/>
      <c r="K8" s="352"/>
      <c r="L8" s="348">
        <v>8</v>
      </c>
      <c r="M8" s="348"/>
      <c r="N8" s="348"/>
      <c r="O8" s="348"/>
      <c r="P8" s="348"/>
      <c r="Q8" s="348"/>
    </row>
    <row r="9" spans="1:17" ht="15" x14ac:dyDescent="0.25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</row>
    <row r="10" spans="1:17" ht="15" x14ac:dyDescent="0.25">
      <c r="A10" s="348"/>
      <c r="B10" s="348"/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</row>
    <row r="11" spans="1:17" ht="15" x14ac:dyDescent="0.25">
      <c r="A11" s="348"/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</row>
    <row r="12" spans="1:17" ht="15" x14ac:dyDescent="0.25">
      <c r="A12" s="348"/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</row>
    <row r="13" spans="1:17" ht="15" x14ac:dyDescent="0.25">
      <c r="A13" s="348"/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8"/>
      <c r="N13" s="348"/>
      <c r="O13" s="348"/>
      <c r="P13" s="348"/>
      <c r="Q13" s="348"/>
    </row>
    <row r="14" spans="1:17" ht="15" x14ac:dyDescent="0.25">
      <c r="A14" s="348"/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8"/>
      <c r="N14" s="348"/>
      <c r="O14" s="348"/>
      <c r="P14" s="348"/>
      <c r="Q14" s="348"/>
    </row>
    <row r="15" spans="1:17" ht="15" x14ac:dyDescent="0.25">
      <c r="A15" s="348"/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</row>
    <row r="16" spans="1:17" ht="15" x14ac:dyDescent="0.25">
      <c r="A16" s="348"/>
      <c r="B16" s="348"/>
      <c r="C16" s="348"/>
      <c r="D16" s="348"/>
      <c r="E16" s="348"/>
      <c r="F16" s="348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</row>
    <row r="17" spans="1:17" ht="15" x14ac:dyDescent="0.25">
      <c r="A17" s="348"/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</row>
    <row r="18" spans="1:17" ht="15" x14ac:dyDescent="0.25">
      <c r="A18" s="348"/>
      <c r="B18" s="348"/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Q18" s="348"/>
    </row>
    <row r="19" spans="1:17" ht="15" x14ac:dyDescent="0.25">
      <c r="A19" s="348" t="s">
        <v>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</row>
    <row r="20" spans="1:17" ht="15" x14ac:dyDescent="0.25">
      <c r="A20" s="348" t="s">
        <v>28</v>
      </c>
      <c r="B20" s="416" t="str">
        <f>B1</f>
        <v xml:space="preserve">GLOBAL FINSNCE </v>
      </c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348" t="s">
        <v>30</v>
      </c>
      <c r="O20" s="416" t="s">
        <v>410</v>
      </c>
      <c r="P20" s="416"/>
      <c r="Q20" s="416"/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ADB6-B257-4A45-8ADA-D30620934744}">
  <dimension ref="A1:Q20"/>
  <sheetViews>
    <sheetView topLeftCell="A4" workbookViewId="0">
      <selection activeCell="N22" sqref="N22"/>
    </sheetView>
  </sheetViews>
  <sheetFormatPr baseColWidth="10" defaultRowHeight="12.75" x14ac:dyDescent="0.2"/>
  <sheetData>
    <row r="1" spans="1:17" ht="15" x14ac:dyDescent="0.25">
      <c r="A1" s="348" t="s">
        <v>222</v>
      </c>
      <c r="B1" s="416" t="s">
        <v>411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59" t="s">
        <v>224</v>
      </c>
      <c r="O1" s="459"/>
      <c r="P1" s="416" t="s">
        <v>31</v>
      </c>
      <c r="Q1" s="416"/>
    </row>
    <row r="2" spans="1:17" ht="15" x14ac:dyDescent="0.25">
      <c r="A2" s="453"/>
      <c r="B2" s="453"/>
      <c r="C2" s="453"/>
      <c r="D2" s="453"/>
      <c r="E2" s="453"/>
      <c r="F2" s="459" t="s">
        <v>75</v>
      </c>
      <c r="G2" s="459"/>
      <c r="H2" s="459"/>
      <c r="I2" s="459" t="s">
        <v>7</v>
      </c>
      <c r="J2" s="459"/>
      <c r="K2" s="459"/>
      <c r="L2" s="459" t="s">
        <v>76</v>
      </c>
      <c r="M2" s="459"/>
      <c r="N2" s="459"/>
      <c r="O2" s="459" t="s">
        <v>8</v>
      </c>
      <c r="P2" s="459"/>
      <c r="Q2" s="459"/>
    </row>
    <row r="3" spans="1:17" ht="15" x14ac:dyDescent="0.25">
      <c r="A3" s="348" t="s">
        <v>225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</row>
    <row r="4" spans="1:17" ht="15" x14ac:dyDescent="0.25">
      <c r="A4" s="348" t="s">
        <v>226</v>
      </c>
      <c r="B4" s="416" t="s">
        <v>413</v>
      </c>
      <c r="C4" s="416"/>
      <c r="D4" s="416"/>
      <c r="E4" s="416"/>
      <c r="F4" s="416"/>
      <c r="G4" s="416"/>
      <c r="H4" s="416"/>
      <c r="I4" s="416"/>
      <c r="J4" s="416"/>
      <c r="K4" s="416"/>
      <c r="L4" s="348" t="s">
        <v>80</v>
      </c>
      <c r="M4" s="416" t="s">
        <v>81</v>
      </c>
      <c r="N4" s="416"/>
      <c r="O4" s="416"/>
      <c r="P4" s="416"/>
      <c r="Q4" s="416"/>
    </row>
    <row r="5" spans="1:17" ht="15" x14ac:dyDescent="0.25">
      <c r="A5" s="348" t="s">
        <v>227</v>
      </c>
      <c r="B5" s="416" t="s">
        <v>414</v>
      </c>
      <c r="C5" s="416"/>
      <c r="D5" s="416"/>
      <c r="E5" s="416"/>
      <c r="F5" s="416"/>
      <c r="G5" s="416"/>
      <c r="H5" s="416"/>
      <c r="I5" s="416"/>
      <c r="J5" s="416"/>
      <c r="K5" s="416"/>
      <c r="L5" s="348" t="s">
        <v>2</v>
      </c>
      <c r="M5" s="416" t="s">
        <v>37</v>
      </c>
      <c r="N5" s="416"/>
      <c r="O5" s="416"/>
      <c r="P5" s="416"/>
      <c r="Q5" s="416"/>
    </row>
    <row r="6" spans="1:17" ht="15" x14ac:dyDescent="0.25">
      <c r="A6" s="348" t="s">
        <v>13</v>
      </c>
      <c r="B6" s="453"/>
      <c r="C6" s="453"/>
      <c r="D6" s="453"/>
      <c r="E6" s="453"/>
      <c r="F6" s="453"/>
      <c r="G6" s="453"/>
      <c r="H6" s="453"/>
      <c r="I6" s="453"/>
      <c r="J6" s="453"/>
      <c r="K6" s="453"/>
      <c r="L6" s="348" t="s">
        <v>4</v>
      </c>
      <c r="M6" s="416" t="s">
        <v>412</v>
      </c>
      <c r="N6" s="416"/>
      <c r="O6" s="416"/>
      <c r="P6" s="416"/>
      <c r="Q6" s="416"/>
    </row>
    <row r="7" spans="1:17" ht="30" x14ac:dyDescent="0.25">
      <c r="A7" s="348" t="s">
        <v>14</v>
      </c>
      <c r="B7" s="348"/>
      <c r="C7" s="348" t="s">
        <v>15</v>
      </c>
      <c r="D7" s="348" t="s">
        <v>232</v>
      </c>
      <c r="E7" s="348" t="s">
        <v>90</v>
      </c>
      <c r="F7" s="348" t="s">
        <v>91</v>
      </c>
      <c r="G7" s="348" t="s">
        <v>92</v>
      </c>
      <c r="H7" s="348" t="s">
        <v>93</v>
      </c>
      <c r="I7" s="348" t="s">
        <v>94</v>
      </c>
      <c r="J7" s="348" t="s">
        <v>95</v>
      </c>
      <c r="K7" s="348" t="s">
        <v>96</v>
      </c>
      <c r="L7" s="348" t="s">
        <v>97</v>
      </c>
      <c r="M7" s="348" t="s">
        <v>98</v>
      </c>
      <c r="N7" s="348" t="s">
        <v>99</v>
      </c>
      <c r="O7" s="348" t="s">
        <v>100</v>
      </c>
      <c r="P7" s="348" t="s">
        <v>27</v>
      </c>
      <c r="Q7" s="348" t="s">
        <v>0</v>
      </c>
    </row>
    <row r="8" spans="1:17" ht="15" x14ac:dyDescent="0.25">
      <c r="A8" s="352">
        <v>2005</v>
      </c>
      <c r="B8" s="348"/>
      <c r="C8" s="348"/>
      <c r="D8" s="348"/>
      <c r="E8" s="348"/>
      <c r="F8" s="348">
        <v>1.4850000000000001</v>
      </c>
      <c r="G8" s="348">
        <v>1.4890000000000001</v>
      </c>
      <c r="H8" s="348"/>
      <c r="I8" s="348"/>
      <c r="J8" s="348"/>
      <c r="K8" s="352"/>
      <c r="L8" s="348"/>
      <c r="M8" s="348"/>
      <c r="N8" s="348"/>
      <c r="O8" s="348"/>
      <c r="P8" s="348"/>
      <c r="Q8" s="348"/>
    </row>
    <row r="9" spans="1:17" ht="15" x14ac:dyDescent="0.25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</row>
    <row r="10" spans="1:17" ht="15" x14ac:dyDescent="0.25">
      <c r="A10" s="348"/>
      <c r="B10" s="348"/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</row>
    <row r="11" spans="1:17" ht="15" x14ac:dyDescent="0.25">
      <c r="A11" s="348"/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</row>
    <row r="12" spans="1:17" ht="15" x14ac:dyDescent="0.25">
      <c r="A12" s="348"/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</row>
    <row r="13" spans="1:17" ht="15" x14ac:dyDescent="0.25">
      <c r="A13" s="348"/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8"/>
      <c r="N13" s="348"/>
      <c r="O13" s="348"/>
      <c r="P13" s="348"/>
      <c r="Q13" s="348"/>
    </row>
    <row r="14" spans="1:17" ht="15" x14ac:dyDescent="0.25">
      <c r="A14" s="348"/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8"/>
      <c r="N14" s="348"/>
      <c r="O14" s="348"/>
      <c r="P14" s="348"/>
      <c r="Q14" s="348"/>
    </row>
    <row r="15" spans="1:17" ht="15" x14ac:dyDescent="0.25">
      <c r="A15" s="348"/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</row>
    <row r="16" spans="1:17" ht="15" x14ac:dyDescent="0.25">
      <c r="A16" s="348"/>
      <c r="B16" s="348"/>
      <c r="C16" s="348"/>
      <c r="D16" s="348"/>
      <c r="E16" s="348"/>
      <c r="F16" s="348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</row>
    <row r="17" spans="1:17" ht="15" x14ac:dyDescent="0.25">
      <c r="A17" s="348"/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</row>
    <row r="18" spans="1:17" ht="15" x14ac:dyDescent="0.25">
      <c r="A18" s="348"/>
      <c r="B18" s="348"/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Q18" s="348"/>
    </row>
    <row r="19" spans="1:17" ht="15" x14ac:dyDescent="0.25">
      <c r="A19" s="348" t="s">
        <v>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</row>
    <row r="20" spans="1:17" ht="15" x14ac:dyDescent="0.25">
      <c r="A20" s="348" t="s">
        <v>28</v>
      </c>
      <c r="B20" s="416" t="str">
        <f>B1</f>
        <v>EP[S]. EL PAÍS SEMANAL</v>
      </c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348" t="s">
        <v>30</v>
      </c>
      <c r="O20" s="416"/>
      <c r="P20" s="416"/>
      <c r="Q20" s="416"/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73CF-3655-4E51-B4F6-A0B2B5A18FBA}">
  <dimension ref="A1:Q20"/>
  <sheetViews>
    <sheetView topLeftCell="A4" workbookViewId="0">
      <selection sqref="A1:Q20"/>
    </sheetView>
  </sheetViews>
  <sheetFormatPr baseColWidth="10" defaultRowHeight="12.75" x14ac:dyDescent="0.2"/>
  <cols>
    <col min="1" max="17" width="12" style="321"/>
  </cols>
  <sheetData>
    <row r="1" spans="1:17" ht="15" x14ac:dyDescent="0.25">
      <c r="A1" s="365" t="s">
        <v>222</v>
      </c>
      <c r="B1" s="416" t="s">
        <v>415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 t="s">
        <v>224</v>
      </c>
      <c r="O1" s="416"/>
      <c r="P1" s="416" t="s">
        <v>31</v>
      </c>
      <c r="Q1" s="416"/>
    </row>
    <row r="2" spans="1:17" ht="15" x14ac:dyDescent="0.25">
      <c r="A2" s="415"/>
      <c r="B2" s="415"/>
      <c r="C2" s="415"/>
      <c r="D2" s="415"/>
      <c r="E2" s="415"/>
      <c r="F2" s="416" t="s">
        <v>75</v>
      </c>
      <c r="G2" s="416"/>
      <c r="H2" s="416"/>
      <c r="I2" s="416" t="s">
        <v>7</v>
      </c>
      <c r="J2" s="416"/>
      <c r="K2" s="416"/>
      <c r="L2" s="416" t="s">
        <v>76</v>
      </c>
      <c r="M2" s="416"/>
      <c r="N2" s="416"/>
      <c r="O2" s="416" t="s">
        <v>8</v>
      </c>
      <c r="P2" s="416"/>
      <c r="Q2" s="416"/>
    </row>
    <row r="3" spans="1:17" ht="15" x14ac:dyDescent="0.25">
      <c r="A3" s="365" t="s">
        <v>225</v>
      </c>
      <c r="B3" s="416" t="s">
        <v>416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</row>
    <row r="4" spans="1:17" ht="15" x14ac:dyDescent="0.25">
      <c r="A4" s="365" t="s">
        <v>226</v>
      </c>
      <c r="B4" s="416" t="s">
        <v>417</v>
      </c>
      <c r="C4" s="416"/>
      <c r="D4" s="416"/>
      <c r="E4" s="416"/>
      <c r="F4" s="416"/>
      <c r="G4" s="416"/>
      <c r="H4" s="416"/>
      <c r="I4" s="416"/>
      <c r="J4" s="416"/>
      <c r="K4" s="416"/>
      <c r="L4" s="365" t="s">
        <v>80</v>
      </c>
      <c r="M4" s="416" t="s">
        <v>81</v>
      </c>
      <c r="N4" s="416"/>
      <c r="O4" s="416"/>
      <c r="P4" s="416"/>
      <c r="Q4" s="416"/>
    </row>
    <row r="5" spans="1:17" ht="15" x14ac:dyDescent="0.25">
      <c r="A5" s="365" t="s">
        <v>227</v>
      </c>
      <c r="B5" s="416" t="s">
        <v>418</v>
      </c>
      <c r="C5" s="416"/>
      <c r="D5" s="416"/>
      <c r="E5" s="416"/>
      <c r="F5" s="416"/>
      <c r="G5" s="416"/>
      <c r="H5" s="416"/>
      <c r="I5" s="416"/>
      <c r="J5" s="416"/>
      <c r="K5" s="416"/>
      <c r="L5" s="365" t="s">
        <v>2</v>
      </c>
      <c r="M5" s="416" t="s">
        <v>37</v>
      </c>
      <c r="N5" s="416"/>
      <c r="O5" s="416"/>
      <c r="P5" s="416"/>
      <c r="Q5" s="416"/>
    </row>
    <row r="6" spans="1:17" ht="15" x14ac:dyDescent="0.25">
      <c r="A6" s="365" t="s">
        <v>13</v>
      </c>
      <c r="B6" s="415"/>
      <c r="C6" s="415"/>
      <c r="D6" s="415"/>
      <c r="E6" s="415"/>
      <c r="F6" s="415"/>
      <c r="G6" s="415"/>
      <c r="H6" s="415"/>
      <c r="I6" s="415"/>
      <c r="J6" s="415"/>
      <c r="K6" s="415"/>
      <c r="L6" s="365" t="s">
        <v>4</v>
      </c>
      <c r="M6" s="416" t="s">
        <v>412</v>
      </c>
      <c r="N6" s="416"/>
      <c r="O6" s="416"/>
      <c r="P6" s="416"/>
      <c r="Q6" s="416"/>
    </row>
    <row r="7" spans="1:17" ht="30" x14ac:dyDescent="0.25">
      <c r="A7" s="365" t="s">
        <v>14</v>
      </c>
      <c r="B7" s="365" t="s">
        <v>14</v>
      </c>
      <c r="C7" s="365" t="s">
        <v>15</v>
      </c>
      <c r="D7" s="365" t="s">
        <v>232</v>
      </c>
      <c r="E7" s="365" t="s">
        <v>90</v>
      </c>
      <c r="F7" s="365" t="s">
        <v>91</v>
      </c>
      <c r="G7" s="365" t="s">
        <v>92</v>
      </c>
      <c r="H7" s="365" t="s">
        <v>93</v>
      </c>
      <c r="I7" s="365" t="s">
        <v>94</v>
      </c>
      <c r="J7" s="365" t="s">
        <v>95</v>
      </c>
      <c r="K7" s="365" t="s">
        <v>96</v>
      </c>
      <c r="L7" s="365" t="s">
        <v>97</v>
      </c>
      <c r="M7" s="365" t="s">
        <v>98</v>
      </c>
      <c r="N7" s="365" t="s">
        <v>99</v>
      </c>
      <c r="O7" s="365" t="s">
        <v>100</v>
      </c>
      <c r="P7" s="365" t="s">
        <v>27</v>
      </c>
      <c r="Q7" s="365" t="s">
        <v>0</v>
      </c>
    </row>
    <row r="8" spans="1:17" ht="15" x14ac:dyDescent="0.25">
      <c r="A8" s="366">
        <v>2007</v>
      </c>
      <c r="B8" s="365">
        <v>4</v>
      </c>
      <c r="C8" s="365"/>
      <c r="D8" s="365"/>
      <c r="E8" s="365"/>
      <c r="F8" s="365"/>
      <c r="G8" s="365"/>
      <c r="H8" s="365"/>
      <c r="I8" s="365"/>
      <c r="J8" s="365"/>
      <c r="K8" s="367" t="s">
        <v>419</v>
      </c>
      <c r="L8" s="365"/>
      <c r="M8" s="365"/>
      <c r="N8" s="365"/>
      <c r="O8" s="365"/>
      <c r="P8" s="365"/>
      <c r="Q8" s="365"/>
    </row>
    <row r="9" spans="1:17" ht="15" x14ac:dyDescent="0.25">
      <c r="A9" s="365"/>
      <c r="B9" s="365"/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</row>
    <row r="10" spans="1:17" ht="15" x14ac:dyDescent="0.25">
      <c r="A10" s="365"/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</row>
    <row r="11" spans="1:17" ht="15" x14ac:dyDescent="0.25">
      <c r="A11" s="365"/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365"/>
      <c r="N11" s="365"/>
      <c r="O11" s="365"/>
      <c r="P11" s="365"/>
      <c r="Q11" s="365"/>
    </row>
    <row r="12" spans="1:17" ht="15" x14ac:dyDescent="0.25">
      <c r="A12" s="365"/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</row>
    <row r="13" spans="1:17" ht="15" x14ac:dyDescent="0.25">
      <c r="A13" s="365"/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365"/>
      <c r="O13" s="365"/>
      <c r="P13" s="365"/>
      <c r="Q13" s="365"/>
    </row>
    <row r="14" spans="1:17" ht="15" x14ac:dyDescent="0.25">
      <c r="A14" s="365"/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365"/>
      <c r="O14" s="365"/>
      <c r="P14" s="365"/>
      <c r="Q14" s="365"/>
    </row>
    <row r="15" spans="1:17" ht="15" x14ac:dyDescent="0.25">
      <c r="A15" s="365"/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365"/>
      <c r="O15" s="365"/>
      <c r="P15" s="365"/>
      <c r="Q15" s="365"/>
    </row>
    <row r="16" spans="1:17" ht="15" x14ac:dyDescent="0.25">
      <c r="A16" s="365"/>
      <c r="B16" s="365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</row>
    <row r="17" spans="1:17" ht="15" x14ac:dyDescent="0.25">
      <c r="A17" s="365"/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</row>
    <row r="18" spans="1:17" ht="15" x14ac:dyDescent="0.25">
      <c r="A18" s="365"/>
      <c r="B18" s="365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</row>
    <row r="19" spans="1:17" ht="15" x14ac:dyDescent="0.25">
      <c r="A19" s="365" t="s">
        <v>0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</row>
    <row r="20" spans="1:17" ht="15" x14ac:dyDescent="0.25">
      <c r="A20" s="365" t="s">
        <v>28</v>
      </c>
      <c r="B20" s="416" t="str">
        <f>B1</f>
        <v>PETROQUIMEX</v>
      </c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365" t="s">
        <v>30</v>
      </c>
      <c r="O20" s="416"/>
      <c r="P20" s="416"/>
      <c r="Q20" s="416"/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pageSetup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D369-623F-4EE3-AA93-1FC1E0BF6CB5}">
  <dimension ref="A1:Q20"/>
  <sheetViews>
    <sheetView workbookViewId="0">
      <selection activeCell="B1" sqref="B1:M1"/>
    </sheetView>
  </sheetViews>
  <sheetFormatPr baseColWidth="10" defaultRowHeight="12.75" x14ac:dyDescent="0.2"/>
  <sheetData>
    <row r="1" spans="1:17" ht="15" x14ac:dyDescent="0.25">
      <c r="A1" s="365" t="s">
        <v>222</v>
      </c>
      <c r="B1" s="416" t="s">
        <v>420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 t="s">
        <v>224</v>
      </c>
      <c r="O1" s="416"/>
      <c r="P1" s="416" t="s">
        <v>31</v>
      </c>
      <c r="Q1" s="416"/>
    </row>
    <row r="2" spans="1:17" ht="15" x14ac:dyDescent="0.25">
      <c r="A2" s="415"/>
      <c r="B2" s="415"/>
      <c r="C2" s="415"/>
      <c r="D2" s="415"/>
      <c r="E2" s="415"/>
      <c r="F2" s="416" t="s">
        <v>75</v>
      </c>
      <c r="G2" s="416"/>
      <c r="H2" s="416"/>
      <c r="I2" s="416" t="s">
        <v>7</v>
      </c>
      <c r="J2" s="416"/>
      <c r="K2" s="416"/>
      <c r="L2" s="416" t="s">
        <v>76</v>
      </c>
      <c r="M2" s="416"/>
      <c r="N2" s="416"/>
      <c r="O2" s="416" t="s">
        <v>8</v>
      </c>
      <c r="P2" s="416"/>
      <c r="Q2" s="416"/>
    </row>
    <row r="3" spans="1:17" ht="15" x14ac:dyDescent="0.25">
      <c r="A3" s="365" t="s">
        <v>225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</row>
    <row r="4" spans="1:17" ht="15" x14ac:dyDescent="0.25">
      <c r="A4" s="365" t="s">
        <v>226</v>
      </c>
      <c r="B4" s="416" t="s">
        <v>421</v>
      </c>
      <c r="C4" s="416"/>
      <c r="D4" s="416"/>
      <c r="E4" s="416"/>
      <c r="F4" s="416"/>
      <c r="G4" s="416"/>
      <c r="H4" s="416"/>
      <c r="I4" s="416"/>
      <c r="J4" s="416"/>
      <c r="K4" s="416"/>
      <c r="L4" s="365" t="s">
        <v>80</v>
      </c>
      <c r="M4" s="416" t="s">
        <v>81</v>
      </c>
      <c r="N4" s="416"/>
      <c r="O4" s="416"/>
      <c r="P4" s="416"/>
      <c r="Q4" s="416"/>
    </row>
    <row r="5" spans="1:17" ht="15" x14ac:dyDescent="0.25">
      <c r="A5" s="365" t="s">
        <v>227</v>
      </c>
      <c r="B5" s="416" t="s">
        <v>422</v>
      </c>
      <c r="C5" s="416"/>
      <c r="D5" s="416"/>
      <c r="E5" s="416"/>
      <c r="F5" s="416"/>
      <c r="G5" s="416"/>
      <c r="H5" s="416"/>
      <c r="I5" s="416"/>
      <c r="J5" s="416"/>
      <c r="K5" s="416"/>
      <c r="L5" s="365" t="s">
        <v>2</v>
      </c>
      <c r="M5" s="416" t="s">
        <v>37</v>
      </c>
      <c r="N5" s="416"/>
      <c r="O5" s="416"/>
      <c r="P5" s="416"/>
      <c r="Q5" s="416"/>
    </row>
    <row r="6" spans="1:17" ht="15" x14ac:dyDescent="0.25">
      <c r="A6" s="365" t="s">
        <v>13</v>
      </c>
      <c r="B6" s="415"/>
      <c r="C6" s="415"/>
      <c r="D6" s="415"/>
      <c r="E6" s="415"/>
      <c r="F6" s="415"/>
      <c r="G6" s="415"/>
      <c r="H6" s="415"/>
      <c r="I6" s="415"/>
      <c r="J6" s="415"/>
      <c r="K6" s="415"/>
      <c r="L6" s="365" t="s">
        <v>4</v>
      </c>
      <c r="M6" s="416" t="s">
        <v>38</v>
      </c>
      <c r="N6" s="416"/>
      <c r="O6" s="416"/>
      <c r="P6" s="416"/>
      <c r="Q6" s="416"/>
    </row>
    <row r="7" spans="1:17" ht="30" x14ac:dyDescent="0.25">
      <c r="A7" s="365" t="s">
        <v>14</v>
      </c>
      <c r="B7" s="365" t="s">
        <v>14</v>
      </c>
      <c r="C7" s="365" t="s">
        <v>15</v>
      </c>
      <c r="D7" s="365" t="s">
        <v>232</v>
      </c>
      <c r="E7" s="365" t="s">
        <v>90</v>
      </c>
      <c r="F7" s="365" t="s">
        <v>91</v>
      </c>
      <c r="G7" s="365" t="s">
        <v>92</v>
      </c>
      <c r="H7" s="365" t="s">
        <v>93</v>
      </c>
      <c r="I7" s="365" t="s">
        <v>94</v>
      </c>
      <c r="J7" s="365" t="s">
        <v>95</v>
      </c>
      <c r="K7" s="365" t="s">
        <v>96</v>
      </c>
      <c r="L7" s="365" t="s">
        <v>97</v>
      </c>
      <c r="M7" s="365" t="s">
        <v>98</v>
      </c>
      <c r="N7" s="365" t="s">
        <v>99</v>
      </c>
      <c r="O7" s="365" t="s">
        <v>100</v>
      </c>
      <c r="P7" s="365" t="s">
        <v>27</v>
      </c>
      <c r="Q7" s="365" t="s">
        <v>0</v>
      </c>
    </row>
    <row r="8" spans="1:17" ht="15" x14ac:dyDescent="0.25">
      <c r="A8" s="366">
        <v>2007</v>
      </c>
      <c r="B8" s="365" t="s">
        <v>423</v>
      </c>
      <c r="C8" s="365"/>
      <c r="D8" s="365"/>
      <c r="E8" s="365"/>
      <c r="F8" s="365"/>
      <c r="G8" s="365"/>
      <c r="H8" s="365"/>
      <c r="I8" s="365"/>
      <c r="J8" s="365"/>
      <c r="K8" s="367"/>
      <c r="L8" s="365"/>
      <c r="M8" s="365">
        <v>87</v>
      </c>
      <c r="N8" s="365">
        <v>88</v>
      </c>
      <c r="O8" s="365"/>
      <c r="P8" s="365"/>
      <c r="Q8" s="365"/>
    </row>
    <row r="9" spans="1:17" ht="15" x14ac:dyDescent="0.25">
      <c r="A9" s="365"/>
      <c r="B9" s="365"/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</row>
    <row r="10" spans="1:17" ht="15" x14ac:dyDescent="0.25">
      <c r="A10" s="365"/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</row>
    <row r="11" spans="1:17" ht="15" x14ac:dyDescent="0.25">
      <c r="A11" s="365"/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365"/>
      <c r="N11" s="365"/>
      <c r="O11" s="365"/>
      <c r="P11" s="365"/>
      <c r="Q11" s="365"/>
    </row>
    <row r="12" spans="1:17" ht="15" x14ac:dyDescent="0.25">
      <c r="A12" s="365"/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</row>
    <row r="13" spans="1:17" ht="15" x14ac:dyDescent="0.25">
      <c r="A13" s="365"/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365"/>
      <c r="O13" s="365"/>
      <c r="P13" s="365"/>
      <c r="Q13" s="365"/>
    </row>
    <row r="14" spans="1:17" ht="15" x14ac:dyDescent="0.25">
      <c r="A14" s="365"/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365"/>
      <c r="O14" s="365"/>
      <c r="P14" s="365"/>
      <c r="Q14" s="365"/>
    </row>
    <row r="15" spans="1:17" ht="15" x14ac:dyDescent="0.25">
      <c r="A15" s="365"/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365"/>
      <c r="O15" s="365"/>
      <c r="P15" s="365"/>
      <c r="Q15" s="365"/>
    </row>
    <row r="16" spans="1:17" ht="15" x14ac:dyDescent="0.25">
      <c r="A16" s="365"/>
      <c r="B16" s="365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</row>
    <row r="17" spans="1:17" ht="15" x14ac:dyDescent="0.25">
      <c r="A17" s="365"/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</row>
    <row r="18" spans="1:17" ht="15" x14ac:dyDescent="0.25">
      <c r="A18" s="365"/>
      <c r="B18" s="365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</row>
    <row r="19" spans="1:17" ht="15" x14ac:dyDescent="0.25">
      <c r="A19" s="365" t="s">
        <v>0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</row>
    <row r="20" spans="1:17" ht="15" x14ac:dyDescent="0.25">
      <c r="A20" s="365" t="s">
        <v>28</v>
      </c>
      <c r="B20" s="416" t="str">
        <f>B1</f>
        <v>EN PLENO. DEBATE LEGISLATIVO</v>
      </c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365" t="s">
        <v>30</v>
      </c>
      <c r="O20" s="416" t="s">
        <v>424</v>
      </c>
      <c r="P20" s="416"/>
      <c r="Q20" s="416"/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30EC-581C-497F-A11B-26BEE467C066}">
  <dimension ref="A1:Q20"/>
  <sheetViews>
    <sheetView workbookViewId="0">
      <selection activeCell="J23" sqref="J23"/>
    </sheetView>
  </sheetViews>
  <sheetFormatPr baseColWidth="10" defaultRowHeight="12.75" x14ac:dyDescent="0.2"/>
  <sheetData>
    <row r="1" spans="1:17" ht="15" x14ac:dyDescent="0.25">
      <c r="A1" s="365" t="s">
        <v>222</v>
      </c>
      <c r="B1" s="416" t="s">
        <v>425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 t="s">
        <v>224</v>
      </c>
      <c r="O1" s="416"/>
      <c r="P1" s="416" t="s">
        <v>31</v>
      </c>
      <c r="Q1" s="416"/>
    </row>
    <row r="2" spans="1:17" ht="15" x14ac:dyDescent="0.25">
      <c r="A2" s="415"/>
      <c r="B2" s="415"/>
      <c r="C2" s="415"/>
      <c r="D2" s="415"/>
      <c r="E2" s="415"/>
      <c r="F2" s="416" t="s">
        <v>75</v>
      </c>
      <c r="G2" s="416"/>
      <c r="H2" s="416"/>
      <c r="I2" s="416" t="s">
        <v>7</v>
      </c>
      <c r="J2" s="416"/>
      <c r="K2" s="416"/>
      <c r="L2" s="416" t="s">
        <v>76</v>
      </c>
      <c r="M2" s="416"/>
      <c r="N2" s="416"/>
      <c r="O2" s="416" t="s">
        <v>8</v>
      </c>
      <c r="P2" s="416"/>
      <c r="Q2" s="416"/>
    </row>
    <row r="3" spans="1:17" ht="15" x14ac:dyDescent="0.25">
      <c r="A3" s="365" t="s">
        <v>225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</row>
    <row r="4" spans="1:17" ht="15" x14ac:dyDescent="0.25">
      <c r="A4" s="365" t="s">
        <v>226</v>
      </c>
      <c r="B4" s="416" t="s">
        <v>426</v>
      </c>
      <c r="C4" s="416"/>
      <c r="D4" s="416"/>
      <c r="E4" s="416"/>
      <c r="F4" s="416"/>
      <c r="G4" s="416"/>
      <c r="H4" s="416"/>
      <c r="I4" s="416"/>
      <c r="J4" s="416"/>
      <c r="K4" s="416"/>
      <c r="L4" s="365" t="s">
        <v>80</v>
      </c>
      <c r="M4" s="416" t="s">
        <v>81</v>
      </c>
      <c r="N4" s="416"/>
      <c r="O4" s="416"/>
      <c r="P4" s="416"/>
      <c r="Q4" s="416"/>
    </row>
    <row r="5" spans="1:17" ht="15" x14ac:dyDescent="0.25">
      <c r="A5" s="365" t="s">
        <v>227</v>
      </c>
      <c r="B5" s="416" t="s">
        <v>427</v>
      </c>
      <c r="C5" s="416"/>
      <c r="D5" s="416"/>
      <c r="E5" s="416"/>
      <c r="F5" s="416"/>
      <c r="G5" s="416"/>
      <c r="H5" s="416"/>
      <c r="I5" s="416"/>
      <c r="J5" s="416"/>
      <c r="K5" s="416"/>
      <c r="L5" s="365" t="s">
        <v>2</v>
      </c>
      <c r="M5" s="416" t="s">
        <v>37</v>
      </c>
      <c r="N5" s="416"/>
      <c r="O5" s="416"/>
      <c r="P5" s="416"/>
      <c r="Q5" s="416"/>
    </row>
    <row r="6" spans="1:17" ht="15" x14ac:dyDescent="0.25">
      <c r="A6" s="365" t="s">
        <v>13</v>
      </c>
      <c r="B6" s="415"/>
      <c r="C6" s="415"/>
      <c r="D6" s="415"/>
      <c r="E6" s="415"/>
      <c r="F6" s="415"/>
      <c r="G6" s="415"/>
      <c r="H6" s="415"/>
      <c r="I6" s="415"/>
      <c r="J6" s="415"/>
      <c r="K6" s="415"/>
      <c r="L6" s="365" t="s">
        <v>4</v>
      </c>
      <c r="M6" s="416" t="s">
        <v>38</v>
      </c>
      <c r="N6" s="416"/>
      <c r="O6" s="416"/>
      <c r="P6" s="416"/>
      <c r="Q6" s="416"/>
    </row>
    <row r="7" spans="1:17" ht="30" x14ac:dyDescent="0.25">
      <c r="A7" s="365" t="s">
        <v>14</v>
      </c>
      <c r="B7" s="365" t="s">
        <v>429</v>
      </c>
      <c r="C7" s="365" t="s">
        <v>15</v>
      </c>
      <c r="D7" s="365" t="s">
        <v>232</v>
      </c>
      <c r="E7" s="365" t="s">
        <v>90</v>
      </c>
      <c r="F7" s="365" t="s">
        <v>91</v>
      </c>
      <c r="G7" s="365" t="s">
        <v>92</v>
      </c>
      <c r="H7" s="365" t="s">
        <v>93</v>
      </c>
      <c r="I7" s="365" t="s">
        <v>94</v>
      </c>
      <c r="J7" s="365" t="s">
        <v>95</v>
      </c>
      <c r="K7" s="365" t="s">
        <v>96</v>
      </c>
      <c r="L7" s="365" t="s">
        <v>97</v>
      </c>
      <c r="M7" s="365" t="s">
        <v>98</v>
      </c>
      <c r="N7" s="365" t="s">
        <v>99</v>
      </c>
      <c r="O7" s="365" t="s">
        <v>100</v>
      </c>
      <c r="P7" s="365" t="s">
        <v>27</v>
      </c>
      <c r="Q7" s="365" t="s">
        <v>0</v>
      </c>
    </row>
    <row r="8" spans="1:17" ht="26.25" x14ac:dyDescent="0.4">
      <c r="A8" s="366">
        <v>2005</v>
      </c>
      <c r="B8" s="365" t="s">
        <v>428</v>
      </c>
      <c r="C8" s="365"/>
      <c r="D8" s="365"/>
      <c r="E8" s="365"/>
      <c r="F8" s="365"/>
      <c r="G8" s="365"/>
      <c r="H8" s="365"/>
      <c r="I8" s="365"/>
      <c r="J8" s="365"/>
      <c r="K8" s="367"/>
      <c r="L8" s="365"/>
      <c r="M8" s="365" t="s">
        <v>430</v>
      </c>
      <c r="N8" s="365"/>
      <c r="O8" s="365"/>
      <c r="P8" s="365"/>
      <c r="Q8" s="365"/>
    </row>
    <row r="9" spans="1:17" ht="15" x14ac:dyDescent="0.25">
      <c r="A9" s="365"/>
      <c r="B9" s="365"/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</row>
    <row r="10" spans="1:17" ht="15" x14ac:dyDescent="0.25">
      <c r="A10" s="365"/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</row>
    <row r="11" spans="1:17" ht="15" x14ac:dyDescent="0.25">
      <c r="A11" s="365"/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365"/>
      <c r="N11" s="365"/>
      <c r="O11" s="365"/>
      <c r="P11" s="365"/>
      <c r="Q11" s="365"/>
    </row>
    <row r="12" spans="1:17" ht="15" x14ac:dyDescent="0.25">
      <c r="A12" s="365"/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</row>
    <row r="13" spans="1:17" ht="15" x14ac:dyDescent="0.25">
      <c r="A13" s="365"/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365"/>
      <c r="O13" s="365"/>
      <c r="P13" s="365"/>
      <c r="Q13" s="365"/>
    </row>
    <row r="14" spans="1:17" ht="15" x14ac:dyDescent="0.25">
      <c r="A14" s="365"/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365"/>
      <c r="O14" s="365"/>
      <c r="P14" s="365"/>
      <c r="Q14" s="365"/>
    </row>
    <row r="15" spans="1:17" ht="15" x14ac:dyDescent="0.25">
      <c r="A15" s="365"/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365"/>
      <c r="O15" s="365"/>
      <c r="P15" s="365"/>
      <c r="Q15" s="365"/>
    </row>
    <row r="16" spans="1:17" ht="15" x14ac:dyDescent="0.25">
      <c r="A16" s="365"/>
      <c r="B16" s="365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</row>
    <row r="17" spans="1:17" ht="15" x14ac:dyDescent="0.25">
      <c r="A17" s="365"/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</row>
    <row r="18" spans="1:17" ht="15" x14ac:dyDescent="0.25">
      <c r="A18" s="365"/>
      <c r="B18" s="365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</row>
    <row r="19" spans="1:17" ht="15" x14ac:dyDescent="0.25">
      <c r="A19" s="365" t="s">
        <v>0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</row>
    <row r="20" spans="1:17" ht="15" x14ac:dyDescent="0.25">
      <c r="A20" s="365" t="s">
        <v>28</v>
      </c>
      <c r="B20" s="416" t="str">
        <f>B1</f>
        <v>PODER</v>
      </c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365" t="s">
        <v>30</v>
      </c>
      <c r="O20" s="416"/>
      <c r="P20" s="416"/>
      <c r="Q20" s="416"/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83A-3EB5-4985-87F0-5BC4522AAF5E}">
  <dimension ref="A1:Q20"/>
  <sheetViews>
    <sheetView workbookViewId="0">
      <selection activeCell="R8" sqref="R8"/>
    </sheetView>
  </sheetViews>
  <sheetFormatPr baseColWidth="10" defaultRowHeight="12.75" x14ac:dyDescent="0.2"/>
  <sheetData>
    <row r="1" spans="1:17" ht="15" x14ac:dyDescent="0.25">
      <c r="A1" s="365" t="s">
        <v>222</v>
      </c>
      <c r="B1" s="416" t="s">
        <v>431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 t="s">
        <v>224</v>
      </c>
      <c r="O1" s="416"/>
      <c r="P1" s="416" t="s">
        <v>31</v>
      </c>
      <c r="Q1" s="416"/>
    </row>
    <row r="2" spans="1:17" ht="15" x14ac:dyDescent="0.25">
      <c r="A2" s="415"/>
      <c r="B2" s="415"/>
      <c r="C2" s="415"/>
      <c r="D2" s="415"/>
      <c r="E2" s="415"/>
      <c r="F2" s="416" t="s">
        <v>75</v>
      </c>
      <c r="G2" s="416"/>
      <c r="H2" s="416"/>
      <c r="I2" s="416" t="s">
        <v>7</v>
      </c>
      <c r="J2" s="416"/>
      <c r="K2" s="416"/>
      <c r="L2" s="416" t="s">
        <v>76</v>
      </c>
      <c r="M2" s="416"/>
      <c r="N2" s="416"/>
      <c r="O2" s="416" t="s">
        <v>8</v>
      </c>
      <c r="P2" s="416"/>
      <c r="Q2" s="416"/>
    </row>
    <row r="3" spans="1:17" ht="15" x14ac:dyDescent="0.25">
      <c r="A3" s="365" t="s">
        <v>225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</row>
    <row r="4" spans="1:17" ht="15" x14ac:dyDescent="0.25">
      <c r="A4" s="365" t="s">
        <v>226</v>
      </c>
      <c r="B4" s="416" t="s">
        <v>432</v>
      </c>
      <c r="C4" s="416"/>
      <c r="D4" s="416"/>
      <c r="E4" s="416"/>
      <c r="F4" s="416"/>
      <c r="G4" s="416"/>
      <c r="H4" s="416"/>
      <c r="I4" s="416"/>
      <c r="J4" s="416"/>
      <c r="K4" s="416"/>
      <c r="L4" s="365" t="s">
        <v>80</v>
      </c>
      <c r="M4" s="416" t="s">
        <v>434</v>
      </c>
      <c r="N4" s="416"/>
      <c r="O4" s="416"/>
      <c r="P4" s="416"/>
      <c r="Q4" s="416"/>
    </row>
    <row r="5" spans="1:17" ht="15" x14ac:dyDescent="0.25">
      <c r="A5" s="365" t="s">
        <v>227</v>
      </c>
      <c r="B5" s="416" t="s">
        <v>433</v>
      </c>
      <c r="C5" s="416"/>
      <c r="D5" s="416"/>
      <c r="E5" s="416"/>
      <c r="F5" s="416"/>
      <c r="G5" s="416"/>
      <c r="H5" s="416"/>
      <c r="I5" s="416"/>
      <c r="J5" s="416"/>
      <c r="K5" s="416"/>
      <c r="L5" s="365" t="s">
        <v>2</v>
      </c>
      <c r="M5" s="416" t="s">
        <v>37</v>
      </c>
      <c r="N5" s="416"/>
      <c r="O5" s="416"/>
      <c r="P5" s="416"/>
      <c r="Q5" s="416"/>
    </row>
    <row r="6" spans="1:17" ht="15" x14ac:dyDescent="0.25">
      <c r="A6" s="365" t="s">
        <v>13</v>
      </c>
      <c r="B6" s="415"/>
      <c r="C6" s="415"/>
      <c r="D6" s="415"/>
      <c r="E6" s="415"/>
      <c r="F6" s="415"/>
      <c r="G6" s="415"/>
      <c r="H6" s="415"/>
      <c r="I6" s="415"/>
      <c r="J6" s="415"/>
      <c r="K6" s="415"/>
      <c r="L6" s="365" t="s">
        <v>4</v>
      </c>
      <c r="M6" s="416" t="s">
        <v>38</v>
      </c>
      <c r="N6" s="416"/>
      <c r="O6" s="416"/>
      <c r="P6" s="416"/>
      <c r="Q6" s="416"/>
    </row>
    <row r="7" spans="1:17" ht="30" x14ac:dyDescent="0.25">
      <c r="A7" s="365" t="s">
        <v>14</v>
      </c>
      <c r="B7" s="365" t="s">
        <v>429</v>
      </c>
      <c r="C7" s="365" t="s">
        <v>15</v>
      </c>
      <c r="D7" s="365" t="s">
        <v>232</v>
      </c>
      <c r="E7" s="365" t="s">
        <v>90</v>
      </c>
      <c r="F7" s="365" t="s">
        <v>91</v>
      </c>
      <c r="G7" s="365" t="s">
        <v>92</v>
      </c>
      <c r="H7" s="365" t="s">
        <v>93</v>
      </c>
      <c r="I7" s="365" t="s">
        <v>94</v>
      </c>
      <c r="J7" s="365" t="s">
        <v>95</v>
      </c>
      <c r="K7" s="365" t="s">
        <v>96</v>
      </c>
      <c r="L7" s="365" t="s">
        <v>97</v>
      </c>
      <c r="M7" s="365" t="s">
        <v>98</v>
      </c>
      <c r="N7" s="365" t="s">
        <v>99</v>
      </c>
      <c r="O7" s="365" t="s">
        <v>100</v>
      </c>
      <c r="P7" s="365" t="s">
        <v>27</v>
      </c>
      <c r="Q7" s="365" t="s">
        <v>0</v>
      </c>
    </row>
    <row r="8" spans="1:17" ht="15" x14ac:dyDescent="0.25">
      <c r="A8" s="366">
        <v>2011</v>
      </c>
      <c r="B8" s="365"/>
      <c r="C8" s="365">
        <v>21</v>
      </c>
      <c r="D8" s="365"/>
      <c r="E8" s="365"/>
      <c r="F8" s="365"/>
      <c r="G8" s="365"/>
      <c r="H8" s="365"/>
      <c r="I8" s="365"/>
      <c r="J8" s="365">
        <v>620</v>
      </c>
      <c r="K8" s="367" t="s">
        <v>435</v>
      </c>
      <c r="L8" s="365"/>
      <c r="M8" s="365"/>
      <c r="N8" s="365"/>
      <c r="O8" s="365"/>
      <c r="P8" s="365"/>
      <c r="Q8" s="365"/>
    </row>
    <row r="9" spans="1:17" ht="15" x14ac:dyDescent="0.25">
      <c r="A9" s="365"/>
      <c r="B9" s="365"/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</row>
    <row r="10" spans="1:17" ht="15" x14ac:dyDescent="0.25">
      <c r="A10" s="365"/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</row>
    <row r="11" spans="1:17" ht="15" x14ac:dyDescent="0.25">
      <c r="A11" s="365"/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365"/>
      <c r="N11" s="365"/>
      <c r="O11" s="365"/>
      <c r="P11" s="365"/>
      <c r="Q11" s="365"/>
    </row>
    <row r="12" spans="1:17" ht="15" x14ac:dyDescent="0.25">
      <c r="A12" s="365"/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</row>
    <row r="13" spans="1:17" ht="15" x14ac:dyDescent="0.25">
      <c r="A13" s="365"/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365"/>
      <c r="O13" s="365"/>
      <c r="P13" s="365"/>
      <c r="Q13" s="365"/>
    </row>
    <row r="14" spans="1:17" ht="15" x14ac:dyDescent="0.25">
      <c r="A14" s="365"/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365"/>
      <c r="O14" s="365"/>
      <c r="P14" s="365"/>
      <c r="Q14" s="365"/>
    </row>
    <row r="15" spans="1:17" ht="15" x14ac:dyDescent="0.25">
      <c r="A15" s="365"/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365"/>
      <c r="O15" s="365"/>
      <c r="P15" s="365"/>
      <c r="Q15" s="365"/>
    </row>
    <row r="16" spans="1:17" ht="15" x14ac:dyDescent="0.25">
      <c r="A16" s="365"/>
      <c r="B16" s="365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</row>
    <row r="17" spans="1:17" ht="15" x14ac:dyDescent="0.25">
      <c r="A17" s="365"/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</row>
    <row r="18" spans="1:17" ht="15" x14ac:dyDescent="0.25">
      <c r="A18" s="365"/>
      <c r="B18" s="365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</row>
    <row r="19" spans="1:17" ht="15" x14ac:dyDescent="0.25">
      <c r="A19" s="365" t="s">
        <v>0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</row>
    <row r="20" spans="1:17" ht="15" x14ac:dyDescent="0.25">
      <c r="A20" s="365" t="s">
        <v>28</v>
      </c>
      <c r="B20" s="416" t="str">
        <f>B1</f>
        <v>PRÁCTRICA FISCAL</v>
      </c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365" t="s">
        <v>30</v>
      </c>
      <c r="O20" s="416" t="s">
        <v>436</v>
      </c>
      <c r="P20" s="416"/>
      <c r="Q20" s="416"/>
    </row>
  </sheetData>
  <mergeCells count="18">
    <mergeCell ref="B1:M1"/>
    <mergeCell ref="N1:O1"/>
    <mergeCell ref="P1:Q1"/>
    <mergeCell ref="A2:E2"/>
    <mergeCell ref="F2:H2"/>
    <mergeCell ref="I2:K2"/>
    <mergeCell ref="L2:N2"/>
    <mergeCell ref="O2:Q2"/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5E23-38B9-4F3A-B88A-AA07C17BD862}">
  <sheetPr>
    <tabColor theme="5" tint="-0.249977111117893"/>
  </sheetPr>
  <dimension ref="A2:Q25"/>
  <sheetViews>
    <sheetView topLeftCell="A3" workbookViewId="0">
      <selection activeCell="P15" sqref="P15"/>
    </sheetView>
  </sheetViews>
  <sheetFormatPr baseColWidth="10" defaultRowHeight="12.75" x14ac:dyDescent="0.2"/>
  <cols>
    <col min="12" max="12" width="13.5" customWidth="1"/>
    <col min="14" max="14" width="13.6640625" customWidth="1"/>
    <col min="15" max="15" width="13.1640625" customWidth="1"/>
  </cols>
  <sheetData>
    <row r="2" spans="1:17" ht="15" x14ac:dyDescent="0.25">
      <c r="A2" s="365" t="s">
        <v>222</v>
      </c>
      <c r="B2" s="416" t="s">
        <v>442</v>
      </c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 t="s">
        <v>224</v>
      </c>
      <c r="O2" s="416"/>
      <c r="P2" s="416" t="s">
        <v>31</v>
      </c>
      <c r="Q2" s="416"/>
    </row>
    <row r="3" spans="1:17" ht="15" x14ac:dyDescent="0.25">
      <c r="A3" s="415"/>
      <c r="B3" s="415"/>
      <c r="C3" s="415"/>
      <c r="D3" s="415"/>
      <c r="E3" s="415"/>
      <c r="F3" s="416" t="s">
        <v>75</v>
      </c>
      <c r="G3" s="416"/>
      <c r="H3" s="416"/>
      <c r="I3" s="416" t="s">
        <v>7</v>
      </c>
      <c r="J3" s="416"/>
      <c r="K3" s="416"/>
      <c r="L3" s="416" t="s">
        <v>76</v>
      </c>
      <c r="M3" s="416"/>
      <c r="N3" s="416"/>
      <c r="O3" s="416" t="s">
        <v>8</v>
      </c>
      <c r="P3" s="416"/>
      <c r="Q3" s="416"/>
    </row>
    <row r="4" spans="1:17" ht="15" x14ac:dyDescent="0.25">
      <c r="A4" s="365" t="s">
        <v>225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</row>
    <row r="5" spans="1:17" ht="15" x14ac:dyDescent="0.25">
      <c r="A5" s="365" t="s">
        <v>226</v>
      </c>
      <c r="B5" s="460" t="s">
        <v>443</v>
      </c>
      <c r="C5" s="461"/>
      <c r="D5" s="461"/>
      <c r="E5" s="461"/>
      <c r="F5" s="461"/>
      <c r="G5" s="461"/>
      <c r="H5" s="461"/>
      <c r="I5" s="461"/>
      <c r="J5" s="461"/>
      <c r="K5" s="462"/>
      <c r="L5" s="365" t="s">
        <v>12</v>
      </c>
      <c r="M5" s="416" t="s">
        <v>81</v>
      </c>
      <c r="N5" s="416"/>
      <c r="O5" s="416"/>
      <c r="P5" s="416"/>
      <c r="Q5" s="416"/>
    </row>
    <row r="6" spans="1:17" ht="15" x14ac:dyDescent="0.25">
      <c r="A6" s="365" t="s">
        <v>227</v>
      </c>
      <c r="B6" s="460" t="s">
        <v>444</v>
      </c>
      <c r="C6" s="461"/>
      <c r="D6" s="461"/>
      <c r="E6" s="461"/>
      <c r="F6" s="461"/>
      <c r="G6" s="461"/>
      <c r="H6" s="461"/>
      <c r="I6" s="461"/>
      <c r="J6" s="461"/>
      <c r="K6" s="462"/>
      <c r="L6" s="365" t="s">
        <v>2</v>
      </c>
      <c r="M6" s="416" t="s">
        <v>37</v>
      </c>
      <c r="N6" s="416"/>
      <c r="O6" s="416"/>
      <c r="P6" s="416"/>
      <c r="Q6" s="416"/>
    </row>
    <row r="7" spans="1:17" ht="15" x14ac:dyDescent="0.25">
      <c r="A7" s="365" t="s">
        <v>13</v>
      </c>
      <c r="B7" s="415"/>
      <c r="C7" s="415"/>
      <c r="D7" s="415"/>
      <c r="E7" s="415"/>
      <c r="F7" s="415"/>
      <c r="G7" s="415"/>
      <c r="H7" s="415"/>
      <c r="I7" s="415"/>
      <c r="J7" s="415"/>
      <c r="K7" s="415"/>
      <c r="L7" s="365" t="s">
        <v>4</v>
      </c>
      <c r="M7" s="416" t="s">
        <v>38</v>
      </c>
      <c r="N7" s="416"/>
      <c r="O7" s="416"/>
      <c r="P7" s="416"/>
      <c r="Q7" s="416"/>
    </row>
    <row r="8" spans="1:17" ht="30" x14ac:dyDescent="0.25">
      <c r="A8" s="365" t="s">
        <v>14</v>
      </c>
      <c r="B8" s="365"/>
      <c r="C8" s="365" t="s">
        <v>15</v>
      </c>
      <c r="D8" s="365" t="s">
        <v>232</v>
      </c>
      <c r="E8" s="365" t="s">
        <v>90</v>
      </c>
      <c r="F8" s="365" t="s">
        <v>91</v>
      </c>
      <c r="G8" s="365" t="s">
        <v>92</v>
      </c>
      <c r="H8" s="365" t="s">
        <v>93</v>
      </c>
      <c r="I8" s="365" t="s">
        <v>94</v>
      </c>
      <c r="J8" s="365" t="s">
        <v>95</v>
      </c>
      <c r="K8" s="365" t="s">
        <v>96</v>
      </c>
      <c r="L8" s="365" t="s">
        <v>97</v>
      </c>
      <c r="M8" s="365" t="s">
        <v>98</v>
      </c>
      <c r="N8" s="365" t="s">
        <v>99</v>
      </c>
      <c r="O8" s="365" t="s">
        <v>100</v>
      </c>
      <c r="P8" s="365" t="s">
        <v>27</v>
      </c>
      <c r="Q8" s="365" t="s">
        <v>0</v>
      </c>
    </row>
    <row r="9" spans="1:17" ht="15" x14ac:dyDescent="0.25">
      <c r="A9" s="366">
        <v>2003</v>
      </c>
      <c r="B9" s="365"/>
      <c r="C9" s="369">
        <v>8</v>
      </c>
      <c r="D9" s="365"/>
      <c r="E9" s="365"/>
      <c r="F9" s="365"/>
      <c r="G9" s="365"/>
      <c r="H9" s="365"/>
      <c r="I9" s="365"/>
      <c r="J9" s="365"/>
      <c r="K9" s="367"/>
      <c r="L9" s="365"/>
      <c r="M9" s="376">
        <v>37</v>
      </c>
      <c r="N9" s="376">
        <v>41</v>
      </c>
      <c r="O9" s="376">
        <v>47</v>
      </c>
      <c r="P9" s="365"/>
      <c r="Q9" s="365"/>
    </row>
    <row r="10" spans="1:17" ht="15" x14ac:dyDescent="0.25">
      <c r="A10" s="365"/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76">
        <v>38</v>
      </c>
      <c r="N10" s="376">
        <v>42</v>
      </c>
      <c r="O10" s="369"/>
      <c r="P10" s="365"/>
      <c r="Q10" s="365"/>
    </row>
    <row r="11" spans="1:17" ht="15" x14ac:dyDescent="0.25">
      <c r="A11" s="365"/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376">
        <v>39</v>
      </c>
      <c r="N11" s="376">
        <v>43</v>
      </c>
      <c r="O11" s="369"/>
      <c r="P11" s="365"/>
      <c r="Q11" s="365"/>
    </row>
    <row r="12" spans="1:17" ht="15" x14ac:dyDescent="0.25">
      <c r="A12" s="365"/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76">
        <v>40</v>
      </c>
      <c r="N12" s="369"/>
      <c r="O12" s="369"/>
      <c r="P12" s="365"/>
      <c r="Q12" s="365"/>
    </row>
    <row r="13" spans="1:17" ht="15.75" thickBot="1" x14ac:dyDescent="0.3">
      <c r="A13" s="371"/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4"/>
      <c r="N13" s="374"/>
      <c r="O13" s="374"/>
      <c r="P13" s="371"/>
      <c r="Q13" s="371"/>
    </row>
    <row r="14" spans="1:17" ht="15.75" thickTop="1" x14ac:dyDescent="0.25">
      <c r="A14" s="372">
        <v>2004</v>
      </c>
      <c r="B14" s="368"/>
      <c r="C14" s="375">
        <v>9</v>
      </c>
      <c r="D14" s="368"/>
      <c r="E14" s="368"/>
      <c r="F14" s="368"/>
      <c r="G14" s="368"/>
      <c r="H14" s="368"/>
      <c r="I14" s="368"/>
      <c r="J14" s="368"/>
      <c r="K14" s="368"/>
      <c r="L14" s="378">
        <v>36</v>
      </c>
      <c r="M14" s="368"/>
      <c r="N14" s="368"/>
      <c r="O14" s="368"/>
      <c r="P14" s="368"/>
      <c r="Q14" s="368"/>
    </row>
    <row r="15" spans="1:17" ht="15" x14ac:dyDescent="0.25">
      <c r="A15" s="365"/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365"/>
      <c r="O15" s="365"/>
      <c r="P15" s="365"/>
      <c r="Q15" s="365"/>
    </row>
    <row r="16" spans="1:17" ht="15" x14ac:dyDescent="0.25">
      <c r="A16" s="365"/>
      <c r="B16" s="365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</row>
    <row r="17" spans="1:17" ht="15" x14ac:dyDescent="0.25">
      <c r="A17" s="365"/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</row>
    <row r="18" spans="1:17" ht="15.75" thickBot="1" x14ac:dyDescent="0.3">
      <c r="A18" s="371"/>
      <c r="B18" s="371"/>
      <c r="C18" s="371"/>
      <c r="D18" s="371"/>
      <c r="E18" s="371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1"/>
      <c r="Q18" s="371"/>
    </row>
    <row r="19" spans="1:17" ht="15.75" thickTop="1" x14ac:dyDescent="0.25">
      <c r="A19" s="379">
        <v>2005</v>
      </c>
      <c r="B19" s="373"/>
      <c r="C19" s="373"/>
      <c r="D19" s="373"/>
      <c r="E19" s="373"/>
      <c r="F19" s="373"/>
      <c r="G19" s="373"/>
      <c r="H19" s="373"/>
      <c r="I19" s="373"/>
      <c r="J19" s="377">
        <v>27</v>
      </c>
      <c r="K19" s="373"/>
      <c r="L19" s="373"/>
      <c r="M19" s="373"/>
      <c r="N19" s="373"/>
      <c r="O19" s="373"/>
      <c r="P19" s="373"/>
      <c r="Q19" s="373"/>
    </row>
    <row r="20" spans="1:17" ht="15" x14ac:dyDescent="0.25">
      <c r="A20" s="373"/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</row>
    <row r="21" spans="1:17" ht="15" x14ac:dyDescent="0.25">
      <c r="A21" s="373"/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</row>
    <row r="22" spans="1:17" ht="15" x14ac:dyDescent="0.25">
      <c r="A22" s="37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</row>
    <row r="23" spans="1:17" ht="15" x14ac:dyDescent="0.25">
      <c r="A23" s="368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8"/>
      <c r="N23" s="368"/>
      <c r="O23" s="368"/>
      <c r="P23" s="368"/>
      <c r="Q23" s="368"/>
    </row>
    <row r="24" spans="1:17" ht="15" x14ac:dyDescent="0.25">
      <c r="A24" s="365" t="s">
        <v>0</v>
      </c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5"/>
      <c r="O24" s="415"/>
      <c r="P24" s="415"/>
      <c r="Q24" s="415"/>
    </row>
    <row r="25" spans="1:17" ht="15" customHeight="1" x14ac:dyDescent="0.25">
      <c r="A25" s="365" t="s">
        <v>28</v>
      </c>
      <c r="B25" s="416" t="s">
        <v>442</v>
      </c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365" t="s">
        <v>30</v>
      </c>
      <c r="O25" s="416" t="s">
        <v>445</v>
      </c>
      <c r="P25" s="416"/>
      <c r="Q25" s="416"/>
    </row>
  </sheetData>
  <mergeCells count="18">
    <mergeCell ref="B2:M2"/>
    <mergeCell ref="N2:O2"/>
    <mergeCell ref="P2:Q2"/>
    <mergeCell ref="A3:E3"/>
    <mergeCell ref="F3:H3"/>
    <mergeCell ref="I3:K3"/>
    <mergeCell ref="L3:N3"/>
    <mergeCell ref="O3:Q3"/>
    <mergeCell ref="B24:Q24"/>
    <mergeCell ref="B25:M25"/>
    <mergeCell ref="O25:Q25"/>
    <mergeCell ref="B5:K5"/>
    <mergeCell ref="B4:Q4"/>
    <mergeCell ref="B6:K6"/>
    <mergeCell ref="M5:Q5"/>
    <mergeCell ref="M6:Q6"/>
    <mergeCell ref="B7:K7"/>
    <mergeCell ref="M7:Q7"/>
  </mergeCell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C2B7-937D-41F2-8657-DC1260C387AB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2E15-4F5B-426C-B3D0-E17851F894E1}">
  <sheetPr>
    <tabColor theme="3" tint="-0.249977111117893"/>
  </sheetPr>
  <dimension ref="A1:S32"/>
  <sheetViews>
    <sheetView topLeftCell="A16" workbookViewId="0">
      <selection activeCell="F33" sqref="F33"/>
    </sheetView>
  </sheetViews>
  <sheetFormatPr baseColWidth="10" defaultRowHeight="12.75" x14ac:dyDescent="0.2"/>
  <sheetData>
    <row r="1" spans="1:19" ht="13.5" thickBot="1" x14ac:dyDescent="0.25"/>
    <row r="2" spans="1:19" ht="16.5" thickTop="1" x14ac:dyDescent="0.2">
      <c r="A2" s="12" t="s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  <c r="M2" s="14"/>
      <c r="N2" s="14"/>
      <c r="O2" s="14"/>
      <c r="P2" s="14"/>
      <c r="Q2" s="14"/>
      <c r="R2" s="14"/>
      <c r="S2" s="15"/>
    </row>
    <row r="3" spans="1:19" ht="14.25" x14ac:dyDescent="0.2">
      <c r="A3" s="322" t="s">
        <v>10</v>
      </c>
      <c r="B3" s="330" t="s">
        <v>68</v>
      </c>
      <c r="N3" s="324" t="s">
        <v>5</v>
      </c>
      <c r="P3" s="330">
        <v>8</v>
      </c>
      <c r="R3" s="330" t="s">
        <v>31</v>
      </c>
      <c r="S3" s="18"/>
    </row>
    <row r="4" spans="1:19" ht="20.25" x14ac:dyDescent="0.2">
      <c r="A4" s="19"/>
      <c r="L4" s="20"/>
      <c r="M4" s="20"/>
      <c r="N4" s="325" t="s">
        <v>6</v>
      </c>
      <c r="O4" s="17" t="s">
        <v>7</v>
      </c>
      <c r="Q4" s="17" t="s">
        <v>33</v>
      </c>
      <c r="R4" s="17" t="s">
        <v>8</v>
      </c>
      <c r="S4" s="22"/>
    </row>
    <row r="5" spans="1:19" ht="14.25" x14ac:dyDescent="0.2">
      <c r="A5" s="322" t="s">
        <v>11</v>
      </c>
      <c r="S5" s="18"/>
    </row>
    <row r="6" spans="1:19" ht="14.25" x14ac:dyDescent="0.2">
      <c r="A6" s="322" t="s">
        <v>1</v>
      </c>
      <c r="C6" s="330" t="s">
        <v>268</v>
      </c>
      <c r="M6" s="326" t="s">
        <v>12</v>
      </c>
      <c r="N6" s="20"/>
      <c r="O6" s="330" t="s">
        <v>60</v>
      </c>
      <c r="S6" s="18"/>
    </row>
    <row r="7" spans="1:19" ht="14.25" x14ac:dyDescent="0.2">
      <c r="A7" s="323" t="s">
        <v>3</v>
      </c>
      <c r="C7" s="330" t="s">
        <v>69</v>
      </c>
      <c r="M7" s="326" t="s">
        <v>2</v>
      </c>
      <c r="O7" s="330" t="s">
        <v>50</v>
      </c>
      <c r="S7" s="18"/>
    </row>
    <row r="8" spans="1:19" ht="14.25" x14ac:dyDescent="0.2">
      <c r="A8" s="323" t="s">
        <v>13</v>
      </c>
      <c r="C8" s="330" t="s">
        <v>71</v>
      </c>
      <c r="M8" s="326" t="s">
        <v>4</v>
      </c>
      <c r="O8" s="321" t="s">
        <v>70</v>
      </c>
      <c r="S8" s="18"/>
    </row>
    <row r="9" spans="1:19" ht="15" x14ac:dyDescent="0.2">
      <c r="A9" s="25" t="s">
        <v>14</v>
      </c>
      <c r="B9" s="150"/>
      <c r="C9" s="1" t="s">
        <v>15</v>
      </c>
      <c r="D9" s="44" t="s">
        <v>16</v>
      </c>
      <c r="E9" s="91" t="s">
        <v>39</v>
      </c>
      <c r="F9" s="92" t="s">
        <v>17</v>
      </c>
      <c r="G9" s="94" t="s">
        <v>18</v>
      </c>
      <c r="H9" s="95" t="s">
        <v>19</v>
      </c>
      <c r="I9" s="96" t="s">
        <v>20</v>
      </c>
      <c r="J9" s="97" t="s">
        <v>21</v>
      </c>
      <c r="K9" s="98" t="s">
        <v>22</v>
      </c>
      <c r="L9" s="99" t="s">
        <v>23</v>
      </c>
      <c r="M9" s="93" t="s">
        <v>24</v>
      </c>
      <c r="N9" s="100" t="s">
        <v>25</v>
      </c>
      <c r="O9" s="385" t="s">
        <v>26</v>
      </c>
      <c r="P9" s="385"/>
      <c r="Q9" s="3" t="s">
        <v>27</v>
      </c>
      <c r="R9" s="4" t="s">
        <v>0</v>
      </c>
      <c r="S9" s="18"/>
    </row>
    <row r="10" spans="1:19" ht="15" x14ac:dyDescent="0.2">
      <c r="A10" s="149">
        <v>2003</v>
      </c>
      <c r="B10" s="146"/>
      <c r="C10" s="147">
        <v>2</v>
      </c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403"/>
      <c r="P10" s="404"/>
      <c r="Q10" s="147"/>
      <c r="R10" s="148"/>
      <c r="S10" s="18"/>
    </row>
    <row r="11" spans="1:19" ht="14.25" x14ac:dyDescent="0.2">
      <c r="A11" s="29">
        <v>2004</v>
      </c>
      <c r="B11" s="114"/>
      <c r="C11" s="114"/>
      <c r="D11" s="114"/>
      <c r="E11" s="114"/>
      <c r="F11" s="114"/>
      <c r="G11" s="114"/>
      <c r="H11" s="114"/>
      <c r="I11" s="35"/>
      <c r="J11" s="35"/>
      <c r="K11" s="35"/>
      <c r="L11" s="36"/>
      <c r="M11" s="36"/>
      <c r="N11" s="36"/>
      <c r="O11" s="386"/>
      <c r="P11" s="386"/>
      <c r="Q11" s="115"/>
      <c r="R11" s="5"/>
      <c r="S11" s="18"/>
    </row>
    <row r="12" spans="1:19" ht="14.25" x14ac:dyDescent="0.2">
      <c r="A12" s="28">
        <v>2005</v>
      </c>
      <c r="B12" s="116"/>
      <c r="C12" s="116"/>
      <c r="D12" s="33"/>
      <c r="E12" s="34"/>
      <c r="F12" s="34"/>
      <c r="G12" s="30"/>
      <c r="H12" s="30"/>
      <c r="I12" s="31"/>
      <c r="J12" s="31"/>
      <c r="K12" s="31"/>
      <c r="L12" s="32"/>
      <c r="M12" s="32"/>
      <c r="N12" s="32"/>
      <c r="O12" s="387"/>
      <c r="P12" s="387"/>
      <c r="Q12" s="117"/>
      <c r="R12" s="6"/>
      <c r="S12" s="18"/>
    </row>
    <row r="13" spans="1:19" ht="14.25" x14ac:dyDescent="0.2">
      <c r="A13" s="27">
        <v>2006</v>
      </c>
      <c r="B13" s="37"/>
      <c r="C13" s="37"/>
      <c r="D13" s="38"/>
      <c r="E13" s="39"/>
      <c r="F13" s="39"/>
      <c r="G13" s="40"/>
      <c r="H13" s="40"/>
      <c r="I13" s="40"/>
      <c r="J13" s="40"/>
      <c r="K13" s="40"/>
      <c r="L13" s="40"/>
      <c r="M13" s="40"/>
      <c r="N13" s="40"/>
      <c r="O13" s="388"/>
      <c r="P13" s="388"/>
      <c r="Q13" s="40"/>
      <c r="R13" s="152"/>
      <c r="S13" s="18"/>
    </row>
    <row r="14" spans="1:19" ht="14.25" x14ac:dyDescent="0.2">
      <c r="A14" s="41">
        <v>2007</v>
      </c>
      <c r="B14" s="42"/>
      <c r="C14" s="42"/>
      <c r="D14" s="42"/>
      <c r="E14" s="42"/>
      <c r="F14" s="42"/>
      <c r="H14" s="42"/>
      <c r="I14" s="42"/>
      <c r="J14" s="42"/>
      <c r="K14" s="118"/>
      <c r="L14" s="118"/>
      <c r="M14" s="119"/>
      <c r="N14" s="119"/>
      <c r="O14" s="389"/>
      <c r="P14" s="389"/>
      <c r="Q14" s="119"/>
      <c r="R14" s="8"/>
      <c r="S14" s="18"/>
    </row>
    <row r="15" spans="1:19" ht="14.25" x14ac:dyDescent="0.2">
      <c r="A15" s="43">
        <v>2008</v>
      </c>
      <c r="B15" s="45"/>
      <c r="C15" s="45"/>
      <c r="D15" s="45"/>
      <c r="E15" s="45"/>
      <c r="F15" s="45"/>
      <c r="G15" s="45"/>
      <c r="H15" s="45"/>
      <c r="I15" s="45"/>
      <c r="J15" s="45"/>
      <c r="K15" s="46"/>
      <c r="L15" s="46"/>
      <c r="M15" s="47"/>
      <c r="N15" s="47"/>
      <c r="O15" s="384"/>
      <c r="P15" s="384"/>
      <c r="Q15" s="47"/>
      <c r="R15" s="58"/>
      <c r="S15" s="18"/>
    </row>
    <row r="16" spans="1:19" ht="14.25" x14ac:dyDescent="0.2">
      <c r="A16" s="48">
        <v>2009</v>
      </c>
      <c r="B16" s="49"/>
      <c r="C16" s="49"/>
      <c r="D16" s="50"/>
      <c r="E16" s="51"/>
      <c r="F16" s="52"/>
      <c r="G16" s="52"/>
      <c r="H16" s="52"/>
      <c r="I16" s="52"/>
      <c r="J16" s="52"/>
      <c r="K16" s="52"/>
      <c r="L16" s="52"/>
      <c r="M16" s="52"/>
      <c r="N16" s="52"/>
      <c r="O16" s="391"/>
      <c r="P16" s="391"/>
      <c r="Q16" s="120"/>
      <c r="R16" s="9"/>
      <c r="S16" s="18"/>
    </row>
    <row r="17" spans="1:19" ht="14.25" x14ac:dyDescent="0.2">
      <c r="A17" s="53">
        <v>2010</v>
      </c>
      <c r="B17" s="121"/>
      <c r="C17" s="121"/>
      <c r="D17" s="122"/>
      <c r="E17" s="123"/>
      <c r="F17" s="124"/>
      <c r="G17" s="124"/>
      <c r="H17" s="124"/>
      <c r="I17" s="124"/>
      <c r="J17" s="124"/>
      <c r="K17" s="124"/>
      <c r="L17" s="124"/>
      <c r="M17" s="124"/>
      <c r="N17" s="54"/>
      <c r="O17" s="392"/>
      <c r="P17" s="392"/>
      <c r="Q17" s="125"/>
      <c r="R17" s="10"/>
      <c r="S17" s="18"/>
    </row>
    <row r="18" spans="1:19" ht="14.25" x14ac:dyDescent="0.2">
      <c r="A18" s="55">
        <v>2011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56"/>
      <c r="O18" s="393"/>
      <c r="P18" s="393"/>
      <c r="Q18" s="56"/>
      <c r="R18" s="57"/>
      <c r="S18" s="18"/>
    </row>
    <row r="19" spans="1:19" ht="14.25" x14ac:dyDescent="0.2">
      <c r="A19" s="65">
        <v>2012</v>
      </c>
      <c r="B19" s="59"/>
      <c r="C19" s="60"/>
      <c r="D19" s="60"/>
      <c r="E19" s="60"/>
      <c r="F19" s="60"/>
      <c r="G19" s="60"/>
      <c r="H19" s="60"/>
      <c r="I19" s="60"/>
      <c r="J19" s="60"/>
      <c r="K19" s="61"/>
      <c r="L19" s="61"/>
      <c r="M19" s="62"/>
      <c r="N19" s="62"/>
      <c r="O19" s="394"/>
      <c r="P19" s="394"/>
      <c r="Q19" s="127"/>
      <c r="R19" s="63"/>
      <c r="S19" s="18"/>
    </row>
    <row r="20" spans="1:19" ht="14.25" x14ac:dyDescent="0.2">
      <c r="A20" s="64">
        <v>2013</v>
      </c>
      <c r="B20" s="66"/>
      <c r="C20" s="67"/>
      <c r="D20" s="67"/>
      <c r="E20" s="67"/>
      <c r="F20" s="67"/>
      <c r="G20" s="67"/>
      <c r="H20" s="67"/>
      <c r="I20" s="67"/>
      <c r="J20" s="68"/>
      <c r="K20" s="69"/>
      <c r="L20" s="70"/>
      <c r="M20" s="71"/>
      <c r="N20" s="71"/>
      <c r="O20" s="395"/>
      <c r="P20" s="395"/>
      <c r="Q20" s="128"/>
      <c r="R20" s="72"/>
      <c r="S20" s="18"/>
    </row>
    <row r="21" spans="1:19" ht="14.25" x14ac:dyDescent="0.2">
      <c r="A21" s="73">
        <v>2014</v>
      </c>
      <c r="B21" s="129"/>
      <c r="C21" s="129"/>
      <c r="D21" s="129"/>
      <c r="E21" s="129"/>
      <c r="F21" s="129"/>
      <c r="G21" s="129"/>
      <c r="H21" s="129"/>
      <c r="I21" s="129"/>
      <c r="J21" s="130"/>
      <c r="K21" s="130"/>
      <c r="L21" s="131"/>
      <c r="M21" s="131"/>
      <c r="N21" s="131"/>
      <c r="O21" s="396"/>
      <c r="P21" s="396"/>
      <c r="Q21" s="131"/>
      <c r="R21" s="74"/>
      <c r="S21" s="18"/>
    </row>
    <row r="22" spans="1:19" ht="14.25" x14ac:dyDescent="0.2">
      <c r="A22" s="75">
        <v>2015</v>
      </c>
      <c r="B22" s="132"/>
      <c r="C22" s="132"/>
      <c r="D22" s="132"/>
      <c r="E22" s="132"/>
      <c r="F22" s="132"/>
      <c r="G22" s="132"/>
      <c r="H22" s="132"/>
      <c r="I22" s="132"/>
      <c r="J22" s="133"/>
      <c r="K22" s="134"/>
      <c r="L22" s="135"/>
      <c r="M22" s="136"/>
      <c r="N22" s="136"/>
      <c r="O22" s="397"/>
      <c r="P22" s="397"/>
      <c r="Q22" s="137"/>
      <c r="R22" s="11"/>
      <c r="S22" s="18"/>
    </row>
    <row r="23" spans="1:19" ht="14.25" x14ac:dyDescent="0.2">
      <c r="A23" s="76">
        <v>2016</v>
      </c>
      <c r="B23" s="78"/>
      <c r="C23" s="78"/>
      <c r="D23" s="78"/>
      <c r="E23" s="78"/>
      <c r="F23" s="78"/>
      <c r="G23" s="78"/>
      <c r="H23" s="78"/>
      <c r="I23" s="78"/>
      <c r="J23" s="79"/>
      <c r="K23" s="80"/>
      <c r="L23" s="80"/>
      <c r="M23" s="81"/>
      <c r="N23" s="81"/>
      <c r="O23" s="398"/>
      <c r="P23" s="398"/>
      <c r="Q23" s="82"/>
      <c r="R23" s="77"/>
      <c r="S23" s="18"/>
    </row>
    <row r="24" spans="1:19" ht="14.25" x14ac:dyDescent="0.2">
      <c r="A24" s="85">
        <v>2017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399"/>
      <c r="P24" s="399"/>
      <c r="Q24" s="139"/>
      <c r="R24" s="84"/>
      <c r="S24" s="18"/>
    </row>
    <row r="25" spans="1:19" ht="14.25" x14ac:dyDescent="0.2">
      <c r="A25" s="86">
        <v>2018</v>
      </c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400"/>
      <c r="P25" s="400"/>
      <c r="Q25" s="140"/>
      <c r="R25" s="87"/>
      <c r="S25" s="18"/>
    </row>
    <row r="26" spans="1:19" ht="14.25" x14ac:dyDescent="0.2">
      <c r="A26" s="88">
        <v>2019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401"/>
      <c r="P26" s="402"/>
      <c r="Q26" s="83"/>
      <c r="R26" s="89"/>
      <c r="S26" s="18"/>
    </row>
    <row r="27" spans="1:19" ht="15.75" x14ac:dyDescent="0.2">
      <c r="A27" s="90">
        <v>2020</v>
      </c>
      <c r="B27" s="141"/>
      <c r="C27" s="141"/>
      <c r="D27" s="141"/>
      <c r="E27" s="141"/>
      <c r="F27" s="141"/>
      <c r="G27" s="141"/>
      <c r="H27" s="141"/>
      <c r="I27" s="141"/>
      <c r="J27" s="141"/>
      <c r="K27" s="142"/>
      <c r="L27" s="142"/>
      <c r="M27" s="142"/>
      <c r="N27" s="143"/>
      <c r="O27" s="390"/>
      <c r="P27" s="390"/>
      <c r="Q27" s="144"/>
      <c r="R27" s="112"/>
      <c r="S27" s="18"/>
    </row>
    <row r="28" spans="1:19" ht="15.75" x14ac:dyDescent="0.2">
      <c r="A28" s="101" t="s">
        <v>29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13"/>
      <c r="S28" s="18"/>
    </row>
    <row r="29" spans="1:19" ht="15" x14ac:dyDescent="0.2">
      <c r="A29" s="327" t="s">
        <v>28</v>
      </c>
      <c r="B29" s="333" t="s">
        <v>68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5" t="s">
        <v>30</v>
      </c>
      <c r="Q29" s="104"/>
      <c r="R29" s="106"/>
      <c r="S29" s="18"/>
    </row>
    <row r="30" spans="1:19" x14ac:dyDescent="0.2">
      <c r="A30" s="107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/>
      <c r="S30" s="18"/>
    </row>
    <row r="31" spans="1:19" ht="13.5" thickBot="1" x14ac:dyDescent="0.25">
      <c r="A31" s="380" t="s">
        <v>450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26"/>
    </row>
    <row r="32" spans="1:19" ht="13.5" thickTop="1" x14ac:dyDescent="0.2"/>
  </sheetData>
  <mergeCells count="19">
    <mergeCell ref="O27:P27"/>
    <mergeCell ref="O21:P21"/>
    <mergeCell ref="O22:P22"/>
    <mergeCell ref="O23:P23"/>
    <mergeCell ref="O24:P24"/>
    <mergeCell ref="O25:P25"/>
    <mergeCell ref="O26:P26"/>
    <mergeCell ref="O20:P20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B2AC-0069-4CE7-8CE8-2E47899C18FF}">
  <sheetPr>
    <tabColor theme="5" tint="0.39997558519241921"/>
  </sheetPr>
  <dimension ref="A1:Q22"/>
  <sheetViews>
    <sheetView zoomScaleNormal="100" workbookViewId="0">
      <selection activeCell="E24" sqref="E24"/>
    </sheetView>
  </sheetViews>
  <sheetFormatPr baseColWidth="10" defaultRowHeight="12.75" x14ac:dyDescent="0.2"/>
  <sheetData>
    <row r="1" spans="1:17" x14ac:dyDescent="0.2">
      <c r="A1" s="176" t="s">
        <v>222</v>
      </c>
      <c r="B1" s="407" t="s">
        <v>270</v>
      </c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9"/>
      <c r="N1" s="410" t="s">
        <v>224</v>
      </c>
      <c r="O1" s="409"/>
      <c r="P1" s="411" t="s">
        <v>31</v>
      </c>
      <c r="Q1" s="412"/>
    </row>
    <row r="2" spans="1:17" x14ac:dyDescent="0.2">
      <c r="A2" s="410"/>
      <c r="B2" s="408"/>
      <c r="C2" s="408"/>
      <c r="D2" s="408"/>
      <c r="E2" s="409"/>
      <c r="F2" s="410" t="s">
        <v>75</v>
      </c>
      <c r="G2" s="408"/>
      <c r="H2" s="409"/>
      <c r="I2" s="410" t="s">
        <v>7</v>
      </c>
      <c r="J2" s="408"/>
      <c r="K2" s="409"/>
      <c r="L2" s="410" t="s">
        <v>76</v>
      </c>
      <c r="M2" s="408"/>
      <c r="N2" s="409"/>
      <c r="O2" s="410" t="s">
        <v>8</v>
      </c>
      <c r="P2" s="408"/>
      <c r="Q2" s="409"/>
    </row>
    <row r="3" spans="1:17" x14ac:dyDescent="0.2">
      <c r="A3" s="176" t="s">
        <v>225</v>
      </c>
      <c r="B3" s="410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9"/>
    </row>
    <row r="4" spans="1:17" x14ac:dyDescent="0.2">
      <c r="A4" s="176" t="s">
        <v>226</v>
      </c>
      <c r="B4" s="411" t="s">
        <v>271</v>
      </c>
      <c r="C4" s="413"/>
      <c r="D4" s="413"/>
      <c r="E4" s="413"/>
      <c r="F4" s="413"/>
      <c r="G4" s="413"/>
      <c r="H4" s="413"/>
      <c r="I4" s="413"/>
      <c r="J4" s="413"/>
      <c r="K4" s="412"/>
      <c r="L4" s="176" t="s">
        <v>80</v>
      </c>
      <c r="M4" s="411">
        <v>1</v>
      </c>
      <c r="N4" s="413"/>
      <c r="O4" s="413"/>
      <c r="P4" s="413"/>
      <c r="Q4" s="412"/>
    </row>
    <row r="5" spans="1:17" x14ac:dyDescent="0.2">
      <c r="A5" s="176" t="s">
        <v>227</v>
      </c>
      <c r="B5" s="410"/>
      <c r="C5" s="408"/>
      <c r="D5" s="408"/>
      <c r="E5" s="408"/>
      <c r="F5" s="408"/>
      <c r="G5" s="408"/>
      <c r="H5" s="408"/>
      <c r="I5" s="408"/>
      <c r="J5" s="408"/>
      <c r="K5" s="409"/>
      <c r="L5" s="176" t="s">
        <v>229</v>
      </c>
      <c r="M5" s="411" t="s">
        <v>50</v>
      </c>
      <c r="N5" s="413"/>
      <c r="O5" s="413"/>
      <c r="P5" s="413"/>
      <c r="Q5" s="412"/>
    </row>
    <row r="6" spans="1:17" x14ac:dyDescent="0.2">
      <c r="A6" s="199" t="s">
        <v>86</v>
      </c>
      <c r="B6" s="414"/>
      <c r="C6" s="414"/>
      <c r="D6" s="414"/>
      <c r="E6" s="414"/>
      <c r="F6" s="414"/>
      <c r="G6" s="414"/>
      <c r="H6" s="414"/>
      <c r="I6" s="414"/>
      <c r="J6" s="414"/>
      <c r="K6" s="414"/>
      <c r="L6" s="176" t="s">
        <v>230</v>
      </c>
      <c r="M6" s="414"/>
      <c r="N6" s="414"/>
      <c r="O6" s="414"/>
      <c r="P6" s="414"/>
      <c r="Q6" s="414"/>
    </row>
    <row r="7" spans="1:17" x14ac:dyDescent="0.2">
      <c r="A7" s="176" t="s">
        <v>14</v>
      </c>
      <c r="B7" s="176"/>
      <c r="C7" s="176" t="s">
        <v>15</v>
      </c>
      <c r="D7" s="176" t="s">
        <v>232</v>
      </c>
      <c r="E7" s="176" t="s">
        <v>90</v>
      </c>
      <c r="F7" s="176" t="s">
        <v>91</v>
      </c>
      <c r="G7" s="176" t="s">
        <v>92</v>
      </c>
      <c r="H7" s="176" t="s">
        <v>93</v>
      </c>
      <c r="I7" s="176" t="s">
        <v>94</v>
      </c>
      <c r="J7" s="176" t="s">
        <v>95</v>
      </c>
      <c r="K7" s="176" t="s">
        <v>96</v>
      </c>
      <c r="L7" s="176" t="s">
        <v>97</v>
      </c>
      <c r="M7" s="176" t="s">
        <v>98</v>
      </c>
      <c r="N7" s="176" t="s">
        <v>99</v>
      </c>
      <c r="O7" s="176" t="s">
        <v>100</v>
      </c>
      <c r="P7" s="176" t="s">
        <v>27</v>
      </c>
      <c r="Q7" s="176" t="s">
        <v>233</v>
      </c>
    </row>
    <row r="8" spans="1:17" x14ac:dyDescent="0.2">
      <c r="A8" s="176">
        <v>2003</v>
      </c>
      <c r="B8" s="176"/>
      <c r="C8" s="176"/>
      <c r="D8" s="176"/>
      <c r="E8" s="176"/>
      <c r="F8" s="176"/>
      <c r="G8" s="176"/>
      <c r="H8" s="176"/>
      <c r="I8" s="311"/>
      <c r="J8" s="176"/>
      <c r="K8" s="176"/>
      <c r="L8" s="176"/>
      <c r="M8" s="176"/>
      <c r="N8" s="176"/>
      <c r="O8" s="177" t="s">
        <v>272</v>
      </c>
      <c r="P8" s="176"/>
      <c r="Q8" s="176"/>
    </row>
    <row r="9" spans="1:17" x14ac:dyDescent="0.2">
      <c r="A9" s="176">
        <v>2004</v>
      </c>
      <c r="B9" s="175"/>
      <c r="C9" s="176"/>
      <c r="D9" s="176"/>
      <c r="E9" s="176"/>
      <c r="F9" s="176"/>
      <c r="G9" s="176"/>
      <c r="H9" s="176"/>
      <c r="I9" s="177" t="s">
        <v>272</v>
      </c>
      <c r="J9" s="176"/>
      <c r="K9" s="176"/>
      <c r="L9" s="176"/>
      <c r="M9" s="176"/>
      <c r="N9" s="176"/>
      <c r="O9" s="176"/>
      <c r="P9" s="176"/>
      <c r="Q9" s="176"/>
    </row>
    <row r="10" spans="1:17" x14ac:dyDescent="0.2">
      <c r="A10" s="176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</row>
    <row r="11" spans="1:17" x14ac:dyDescent="0.2">
      <c r="A11" s="176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</row>
    <row r="12" spans="1:17" x14ac:dyDescent="0.2">
      <c r="A12" s="17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</row>
    <row r="13" spans="1:17" x14ac:dyDescent="0.2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</row>
    <row r="14" spans="1:17" x14ac:dyDescent="0.2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</row>
    <row r="15" spans="1:17" x14ac:dyDescent="0.2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 x14ac:dyDescent="0.2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 x14ac:dyDescent="0.2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 x14ac:dyDescent="0.2">
      <c r="A18" s="17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 x14ac:dyDescent="0.2">
      <c r="A19" s="176" t="s">
        <v>233</v>
      </c>
      <c r="B19" s="410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9"/>
    </row>
    <row r="20" spans="1:17" x14ac:dyDescent="0.2">
      <c r="A20" s="176" t="s">
        <v>28</v>
      </c>
      <c r="B20" s="411" t="str">
        <f>B1</f>
        <v>BANK FOR INTERNATIONAL SETTLEMENTS</v>
      </c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2"/>
      <c r="N20" s="176" t="s">
        <v>30</v>
      </c>
      <c r="O20" s="411" t="s">
        <v>273</v>
      </c>
      <c r="P20" s="413"/>
      <c r="Q20" s="412"/>
    </row>
    <row r="22" spans="1:17" x14ac:dyDescent="0.2">
      <c r="A22" s="321" t="s">
        <v>132</v>
      </c>
      <c r="B22" s="321">
        <v>2</v>
      </c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17EA-DEBE-4467-9EDB-1A42B91DC85A}">
  <sheetPr>
    <tabColor theme="4" tint="0.39997558519241921"/>
  </sheetPr>
  <dimension ref="A1:Q22"/>
  <sheetViews>
    <sheetView workbookViewId="0">
      <selection activeCell="M4" sqref="M4:Q4"/>
    </sheetView>
  </sheetViews>
  <sheetFormatPr baseColWidth="10" defaultRowHeight="12.75" x14ac:dyDescent="0.2"/>
  <sheetData>
    <row r="1" spans="1:17" x14ac:dyDescent="0.2">
      <c r="A1" s="176" t="s">
        <v>222</v>
      </c>
      <c r="B1" s="407" t="s">
        <v>274</v>
      </c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2"/>
      <c r="N1" s="410" t="s">
        <v>224</v>
      </c>
      <c r="O1" s="409"/>
      <c r="P1" s="411" t="s">
        <v>31</v>
      </c>
      <c r="Q1" s="412"/>
    </row>
    <row r="2" spans="1:17" x14ac:dyDescent="0.2">
      <c r="A2" s="410"/>
      <c r="B2" s="408"/>
      <c r="C2" s="408"/>
      <c r="D2" s="408"/>
      <c r="E2" s="409"/>
      <c r="F2" s="410" t="s">
        <v>75</v>
      </c>
      <c r="G2" s="408"/>
      <c r="H2" s="409"/>
      <c r="I2" s="410" t="s">
        <v>7</v>
      </c>
      <c r="J2" s="408"/>
      <c r="K2" s="409"/>
      <c r="L2" s="410" t="s">
        <v>76</v>
      </c>
      <c r="M2" s="408"/>
      <c r="N2" s="409"/>
      <c r="O2" s="410" t="s">
        <v>8</v>
      </c>
      <c r="P2" s="408"/>
      <c r="Q2" s="409"/>
    </row>
    <row r="3" spans="1:17" x14ac:dyDescent="0.2">
      <c r="A3" s="176" t="s">
        <v>225</v>
      </c>
      <c r="B3" s="410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9"/>
    </row>
    <row r="4" spans="1:17" x14ac:dyDescent="0.2">
      <c r="A4" s="176" t="s">
        <v>226</v>
      </c>
      <c r="B4" s="410"/>
      <c r="C4" s="408"/>
      <c r="D4" s="408"/>
      <c r="E4" s="408"/>
      <c r="F4" s="408"/>
      <c r="G4" s="408"/>
      <c r="H4" s="408"/>
      <c r="I4" s="408"/>
      <c r="J4" s="408"/>
      <c r="K4" s="409"/>
      <c r="L4" s="176" t="s">
        <v>80</v>
      </c>
      <c r="M4" s="411" t="s">
        <v>60</v>
      </c>
      <c r="N4" s="413"/>
      <c r="O4" s="413"/>
      <c r="P4" s="413"/>
      <c r="Q4" s="412"/>
    </row>
    <row r="5" spans="1:17" x14ac:dyDescent="0.2">
      <c r="A5" s="176" t="s">
        <v>227</v>
      </c>
      <c r="B5" s="411" t="s">
        <v>275</v>
      </c>
      <c r="C5" s="413"/>
      <c r="D5" s="413"/>
      <c r="E5" s="413"/>
      <c r="F5" s="413"/>
      <c r="G5" s="413"/>
      <c r="H5" s="413"/>
      <c r="I5" s="413"/>
      <c r="J5" s="413"/>
      <c r="K5" s="412"/>
      <c r="L5" s="176" t="s">
        <v>229</v>
      </c>
      <c r="M5" s="411" t="s">
        <v>37</v>
      </c>
      <c r="N5" s="413"/>
      <c r="O5" s="413"/>
      <c r="P5" s="413"/>
      <c r="Q5" s="412"/>
    </row>
    <row r="6" spans="1:17" x14ac:dyDescent="0.2">
      <c r="A6" s="199" t="s">
        <v>86</v>
      </c>
      <c r="B6" s="407" t="s">
        <v>276</v>
      </c>
      <c r="C6" s="407"/>
      <c r="D6" s="407"/>
      <c r="E6" s="407"/>
      <c r="F6" s="407"/>
      <c r="G6" s="407"/>
      <c r="H6" s="407"/>
      <c r="I6" s="407"/>
      <c r="J6" s="407"/>
      <c r="K6" s="407"/>
      <c r="L6" s="176" t="s">
        <v>230</v>
      </c>
      <c r="M6" s="414"/>
      <c r="N6" s="414"/>
      <c r="O6" s="414"/>
      <c r="P6" s="414"/>
      <c r="Q6" s="414"/>
    </row>
    <row r="7" spans="1:17" x14ac:dyDescent="0.2">
      <c r="A7" s="176" t="s">
        <v>14</v>
      </c>
      <c r="B7" s="176" t="s">
        <v>254</v>
      </c>
      <c r="C7" s="176" t="s">
        <v>15</v>
      </c>
      <c r="D7" s="176" t="s">
        <v>232</v>
      </c>
      <c r="E7" s="176" t="s">
        <v>90</v>
      </c>
      <c r="F7" s="176" t="s">
        <v>91</v>
      </c>
      <c r="G7" s="176" t="s">
        <v>92</v>
      </c>
      <c r="H7" s="176" t="s">
        <v>93</v>
      </c>
      <c r="I7" s="176" t="s">
        <v>94</v>
      </c>
      <c r="J7" s="176" t="s">
        <v>95</v>
      </c>
      <c r="K7" s="176" t="s">
        <v>96</v>
      </c>
      <c r="L7" s="176" t="s">
        <v>97</v>
      </c>
      <c r="M7" s="176" t="s">
        <v>98</v>
      </c>
      <c r="N7" s="176" t="s">
        <v>99</v>
      </c>
      <c r="O7" s="176" t="s">
        <v>100</v>
      </c>
      <c r="P7" s="176" t="s">
        <v>27</v>
      </c>
      <c r="Q7" s="176" t="s">
        <v>233</v>
      </c>
    </row>
    <row r="8" spans="1:17" ht="30.75" customHeight="1" x14ac:dyDescent="0.2">
      <c r="A8" s="176">
        <v>1999</v>
      </c>
      <c r="B8" s="176">
        <v>3</v>
      </c>
      <c r="C8" s="176"/>
      <c r="D8" s="176"/>
      <c r="E8" s="176"/>
      <c r="F8" s="311"/>
      <c r="G8" s="176"/>
      <c r="H8" s="176"/>
      <c r="I8" s="311"/>
      <c r="J8" s="176"/>
      <c r="K8" s="176"/>
      <c r="L8" s="176"/>
      <c r="M8" s="311" t="s">
        <v>277</v>
      </c>
      <c r="N8" s="175"/>
      <c r="O8" s="176"/>
      <c r="P8" s="176"/>
      <c r="Q8" s="176"/>
    </row>
    <row r="9" spans="1:17" x14ac:dyDescent="0.2">
      <c r="A9" s="176"/>
      <c r="B9" s="175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</row>
    <row r="10" spans="1:17" x14ac:dyDescent="0.2">
      <c r="A10" s="176"/>
      <c r="B10" s="176"/>
      <c r="C10" s="176"/>
      <c r="D10" s="176"/>
      <c r="E10" s="176"/>
      <c r="F10" s="176"/>
      <c r="G10" s="176"/>
      <c r="H10" s="176"/>
      <c r="I10" s="312"/>
      <c r="J10" s="176"/>
      <c r="K10" s="176"/>
      <c r="L10" s="176"/>
      <c r="M10" s="176"/>
      <c r="N10" s="176"/>
      <c r="O10" s="176"/>
      <c r="P10" s="176"/>
      <c r="Q10" s="176"/>
    </row>
    <row r="11" spans="1:17" x14ac:dyDescent="0.2">
      <c r="A11" s="176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</row>
    <row r="12" spans="1:17" x14ac:dyDescent="0.2">
      <c r="A12" s="17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</row>
    <row r="13" spans="1:17" x14ac:dyDescent="0.2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</row>
    <row r="14" spans="1:17" x14ac:dyDescent="0.2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</row>
    <row r="15" spans="1:17" x14ac:dyDescent="0.2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 x14ac:dyDescent="0.2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 x14ac:dyDescent="0.2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 x14ac:dyDescent="0.2">
      <c r="A18" s="17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 x14ac:dyDescent="0.2">
      <c r="A19" s="176" t="s">
        <v>233</v>
      </c>
      <c r="B19" s="410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9"/>
    </row>
    <row r="20" spans="1:17" x14ac:dyDescent="0.2">
      <c r="A20" s="176" t="s">
        <v>28</v>
      </c>
      <c r="B20" s="411" t="str">
        <f>B1</f>
        <v>THE BILLONAIRE</v>
      </c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2"/>
      <c r="N20" s="176" t="s">
        <v>30</v>
      </c>
      <c r="O20" s="410"/>
      <c r="P20" s="408"/>
      <c r="Q20" s="409"/>
    </row>
    <row r="22" spans="1:17" x14ac:dyDescent="0.2">
      <c r="A22" t="s">
        <v>221</v>
      </c>
      <c r="B22">
        <v>1</v>
      </c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E621-638F-4194-B10B-05F0064610D1}">
  <sheetPr>
    <tabColor theme="8" tint="0.59999389629810485"/>
  </sheetPr>
  <dimension ref="A1:Q22"/>
  <sheetViews>
    <sheetView workbookViewId="0">
      <selection activeCell="H24" sqref="H24"/>
    </sheetView>
  </sheetViews>
  <sheetFormatPr baseColWidth="10" defaultRowHeight="12.75" x14ac:dyDescent="0.2"/>
  <cols>
    <col min="12" max="12" width="14.1640625" customWidth="1"/>
  </cols>
  <sheetData>
    <row r="1" spans="1:17" x14ac:dyDescent="0.2">
      <c r="A1" s="176" t="s">
        <v>222</v>
      </c>
      <c r="B1" s="407" t="s">
        <v>278</v>
      </c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2"/>
      <c r="N1" s="410" t="s">
        <v>224</v>
      </c>
      <c r="O1" s="409"/>
      <c r="P1" s="411" t="s">
        <v>31</v>
      </c>
      <c r="Q1" s="412"/>
    </row>
    <row r="2" spans="1:17" x14ac:dyDescent="0.2">
      <c r="A2" s="410"/>
      <c r="B2" s="408"/>
      <c r="C2" s="408"/>
      <c r="D2" s="408"/>
      <c r="E2" s="409"/>
      <c r="F2" s="410" t="s">
        <v>75</v>
      </c>
      <c r="G2" s="408"/>
      <c r="H2" s="409"/>
      <c r="I2" s="410" t="s">
        <v>7</v>
      </c>
      <c r="J2" s="408"/>
      <c r="K2" s="409"/>
      <c r="L2" s="410" t="s">
        <v>76</v>
      </c>
      <c r="M2" s="408"/>
      <c r="N2" s="409"/>
      <c r="O2" s="410" t="s">
        <v>8</v>
      </c>
      <c r="P2" s="408"/>
      <c r="Q2" s="409"/>
    </row>
    <row r="3" spans="1:17" x14ac:dyDescent="0.2">
      <c r="A3" s="176" t="s">
        <v>225</v>
      </c>
      <c r="B3" s="411" t="s">
        <v>279</v>
      </c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2"/>
    </row>
    <row r="4" spans="1:17" x14ac:dyDescent="0.2">
      <c r="A4" s="176" t="s">
        <v>226</v>
      </c>
      <c r="B4" s="410"/>
      <c r="C4" s="408"/>
      <c r="D4" s="408"/>
      <c r="E4" s="408"/>
      <c r="F4" s="408"/>
      <c r="G4" s="408"/>
      <c r="H4" s="408"/>
      <c r="I4" s="408"/>
      <c r="J4" s="408"/>
      <c r="K4" s="409"/>
      <c r="L4" s="176" t="s">
        <v>80</v>
      </c>
      <c r="M4" s="411" t="s">
        <v>243</v>
      </c>
      <c r="N4" s="413"/>
      <c r="O4" s="413"/>
      <c r="P4" s="413"/>
      <c r="Q4" s="412"/>
    </row>
    <row r="5" spans="1:17" x14ac:dyDescent="0.2">
      <c r="A5" s="176" t="s">
        <v>227</v>
      </c>
      <c r="B5" s="411" t="s">
        <v>280</v>
      </c>
      <c r="C5" s="413"/>
      <c r="D5" s="413"/>
      <c r="E5" s="413"/>
      <c r="F5" s="413"/>
      <c r="G5" s="413"/>
      <c r="H5" s="413"/>
      <c r="I5" s="413"/>
      <c r="J5" s="413"/>
      <c r="K5" s="412"/>
      <c r="L5" s="176" t="s">
        <v>229</v>
      </c>
      <c r="M5" s="411" t="s">
        <v>281</v>
      </c>
      <c r="N5" s="413"/>
      <c r="O5" s="413"/>
      <c r="P5" s="413"/>
      <c r="Q5" s="412"/>
    </row>
    <row r="6" spans="1:17" x14ac:dyDescent="0.2">
      <c r="A6" s="199" t="s">
        <v>86</v>
      </c>
      <c r="B6" s="414"/>
      <c r="C6" s="414"/>
      <c r="D6" s="414"/>
      <c r="E6" s="414"/>
      <c r="F6" s="414"/>
      <c r="G6" s="414"/>
      <c r="H6" s="414"/>
      <c r="I6" s="414"/>
      <c r="J6" s="414"/>
      <c r="K6" s="414"/>
      <c r="L6" s="176" t="s">
        <v>230</v>
      </c>
      <c r="M6" s="414"/>
      <c r="N6" s="414"/>
      <c r="O6" s="414"/>
      <c r="P6" s="414"/>
      <c r="Q6" s="414"/>
    </row>
    <row r="7" spans="1:17" x14ac:dyDescent="0.2">
      <c r="A7" s="176" t="s">
        <v>14</v>
      </c>
      <c r="B7" s="176"/>
      <c r="C7" s="176" t="s">
        <v>15</v>
      </c>
      <c r="D7" s="176" t="s">
        <v>232</v>
      </c>
      <c r="E7" s="176" t="s">
        <v>90</v>
      </c>
      <c r="F7" s="176" t="s">
        <v>91</v>
      </c>
      <c r="G7" s="176" t="s">
        <v>92</v>
      </c>
      <c r="H7" s="176" t="s">
        <v>93</v>
      </c>
      <c r="I7" s="176" t="s">
        <v>94</v>
      </c>
      <c r="J7" s="176" t="s">
        <v>95</v>
      </c>
      <c r="K7" s="176" t="s">
        <v>96</v>
      </c>
      <c r="L7" s="176" t="s">
        <v>97</v>
      </c>
      <c r="M7" s="176" t="s">
        <v>98</v>
      </c>
      <c r="N7" s="176" t="s">
        <v>99</v>
      </c>
      <c r="O7" s="176" t="s">
        <v>100</v>
      </c>
      <c r="P7" s="176" t="s">
        <v>27</v>
      </c>
      <c r="Q7" s="176" t="s">
        <v>233</v>
      </c>
    </row>
    <row r="8" spans="1:17" x14ac:dyDescent="0.2">
      <c r="A8" s="176">
        <v>2001</v>
      </c>
      <c r="B8" s="176"/>
      <c r="C8" s="176"/>
      <c r="D8" s="176"/>
      <c r="E8" s="176"/>
      <c r="F8" s="334" t="s">
        <v>282</v>
      </c>
      <c r="G8" s="176"/>
      <c r="H8" s="176"/>
      <c r="I8" s="311"/>
      <c r="J8" s="176"/>
      <c r="K8" s="176"/>
      <c r="L8" s="275">
        <v>9</v>
      </c>
      <c r="M8" s="311"/>
      <c r="N8" s="175"/>
      <c r="O8" s="176"/>
      <c r="P8" s="176"/>
      <c r="Q8" s="176"/>
    </row>
    <row r="9" spans="1:17" x14ac:dyDescent="0.2">
      <c r="A9" s="176">
        <v>2002</v>
      </c>
      <c r="B9" s="175"/>
      <c r="C9" s="176"/>
      <c r="D9" s="285">
        <v>1</v>
      </c>
      <c r="E9" s="176"/>
      <c r="F9" s="176"/>
      <c r="G9" s="176"/>
      <c r="H9" s="176"/>
      <c r="I9" s="285">
        <v>6</v>
      </c>
      <c r="J9" s="285">
        <v>7</v>
      </c>
      <c r="K9" s="285">
        <v>8</v>
      </c>
      <c r="L9" s="285">
        <v>9</v>
      </c>
      <c r="M9" s="285">
        <v>10</v>
      </c>
      <c r="N9" s="285">
        <v>11</v>
      </c>
      <c r="O9" s="285">
        <v>12</v>
      </c>
      <c r="P9" s="176"/>
      <c r="Q9" s="176"/>
    </row>
    <row r="10" spans="1:17" x14ac:dyDescent="0.2">
      <c r="A10" s="176">
        <v>2003</v>
      </c>
      <c r="B10" s="176"/>
      <c r="C10" s="176"/>
      <c r="D10" s="176"/>
      <c r="E10" s="288">
        <v>2</v>
      </c>
      <c r="F10" s="288">
        <v>3</v>
      </c>
      <c r="G10" s="288">
        <v>4</v>
      </c>
      <c r="H10" s="288">
        <v>5</v>
      </c>
      <c r="I10" s="370" t="s">
        <v>437</v>
      </c>
      <c r="J10" s="176"/>
      <c r="K10" s="176"/>
      <c r="L10" s="288">
        <v>9</v>
      </c>
      <c r="M10" s="176"/>
      <c r="N10" s="176"/>
      <c r="O10" s="176"/>
      <c r="P10" s="176"/>
      <c r="Q10" s="176"/>
    </row>
    <row r="11" spans="1:17" x14ac:dyDescent="0.2">
      <c r="A11" s="176">
        <v>2004</v>
      </c>
      <c r="B11" s="176"/>
      <c r="C11" s="176"/>
      <c r="D11" s="176"/>
      <c r="E11" s="176"/>
      <c r="F11" s="176"/>
      <c r="G11" s="176"/>
      <c r="H11" s="191">
        <v>5</v>
      </c>
      <c r="I11" s="191">
        <v>6</v>
      </c>
      <c r="J11" s="176"/>
      <c r="K11" s="176"/>
      <c r="L11" s="176"/>
      <c r="M11" s="191">
        <v>10</v>
      </c>
      <c r="N11" s="176"/>
      <c r="O11" s="176"/>
      <c r="P11" s="176"/>
      <c r="Q11" s="176"/>
    </row>
    <row r="12" spans="1:17" x14ac:dyDescent="0.2">
      <c r="A12" s="17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</row>
    <row r="13" spans="1:17" x14ac:dyDescent="0.2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</row>
    <row r="14" spans="1:17" x14ac:dyDescent="0.2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</row>
    <row r="15" spans="1:17" x14ac:dyDescent="0.2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 x14ac:dyDescent="0.2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 x14ac:dyDescent="0.2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 x14ac:dyDescent="0.2">
      <c r="A18" s="17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 x14ac:dyDescent="0.2">
      <c r="A19" s="176" t="s">
        <v>233</v>
      </c>
      <c r="B19" s="410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9"/>
    </row>
    <row r="20" spans="1:17" x14ac:dyDescent="0.2">
      <c r="A20" s="176" t="s">
        <v>28</v>
      </c>
      <c r="B20" s="411" t="str">
        <f>B1</f>
        <v>BLOOMBERG MARKETS</v>
      </c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2"/>
      <c r="N20" s="176" t="s">
        <v>30</v>
      </c>
      <c r="O20" s="411" t="s">
        <v>283</v>
      </c>
      <c r="P20" s="413"/>
      <c r="Q20" s="412"/>
    </row>
    <row r="22" spans="1:17" x14ac:dyDescent="0.2">
      <c r="A22" s="321" t="s">
        <v>221</v>
      </c>
      <c r="B22" s="321">
        <v>18</v>
      </c>
    </row>
  </sheetData>
  <mergeCells count="18">
    <mergeCell ref="B19:Q19"/>
    <mergeCell ref="B20:M20"/>
    <mergeCell ref="O20:Q20"/>
    <mergeCell ref="B3:Q3"/>
    <mergeCell ref="B4:K4"/>
    <mergeCell ref="M4:Q4"/>
    <mergeCell ref="B5:K5"/>
    <mergeCell ref="M5:Q5"/>
    <mergeCell ref="B6:K6"/>
    <mergeCell ref="M6:Q6"/>
    <mergeCell ref="B1:M1"/>
    <mergeCell ref="N1:O1"/>
    <mergeCell ref="P1:Q1"/>
    <mergeCell ref="A2:E2"/>
    <mergeCell ref="F2:H2"/>
    <mergeCell ref="I2:K2"/>
    <mergeCell ref="L2:N2"/>
    <mergeCell ref="O2:Q2"/>
  </mergeCells>
  <pageMargins left="0.7" right="0.7" top="0.75" bottom="0.75" header="0.3" footer="0.3"/>
  <ignoredErrors>
    <ignoredError sqref="I10 F8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59</vt:i4>
      </vt:variant>
    </vt:vector>
  </HeadingPairs>
  <TitlesOfParts>
    <vt:vector size="59" baseType="lpstr">
      <vt:lpstr>ABA JOURNAL</vt:lpstr>
      <vt:lpstr>AGUA Y DESARROLLO SUSTENTABLE</vt:lpstr>
      <vt:lpstr>ALGARABIA</vt:lpstr>
      <vt:lpstr>ALPES</vt:lpstr>
      <vt:lpstr>ARCHITECTURAL DIGEST</vt:lpstr>
      <vt:lpstr>ASIAN INVESTOR</vt:lpstr>
      <vt:lpstr>BANK FOR INTERNATIONAL SETTLEME</vt:lpstr>
      <vt:lpstr>THE BILLONAIRE</vt:lpstr>
      <vt:lpstr>BLOOMBERG MARKETS</vt:lpstr>
      <vt:lpstr>BLOOMBERG PERSONAL FINANCE</vt:lpstr>
      <vt:lpstr>CANADIAN</vt:lpstr>
      <vt:lpstr>CIRCLE</vt:lpstr>
      <vt:lpstr>COMUNIDAD IBERO</vt:lpstr>
      <vt:lpstr>LA COMPAÑÍA DE LOS LIBROS </vt:lpstr>
      <vt:lpstr>CONTEXTO ELECTORAL</vt:lpstr>
      <vt:lpstr>CONVERSUS</vt:lpstr>
      <vt:lpstr>DEFENSA FISCAL</vt:lpstr>
      <vt:lpstr>DEFENSA PENAL</vt:lpstr>
      <vt:lpstr>DEFENSOR</vt:lpstr>
      <vt:lpstr>DEUTSCHLAND</vt:lpstr>
      <vt:lpstr>DISCOVER ESP</vt:lpstr>
      <vt:lpstr>EDUCARE </vt:lpstr>
      <vt:lpstr>ENTREPRENEUR</vt:lpstr>
      <vt:lpstr>PANORAMA UNIVERSITARIO</vt:lpstr>
      <vt:lpstr>PROCESO</vt:lpstr>
      <vt:lpstr>ZÓCALO</vt:lpstr>
      <vt:lpstr>NATIONAL GEOGRAPHIC</vt:lpstr>
      <vt:lpstr>GEOMUNDO</vt:lpstr>
      <vt:lpstr>PAF</vt:lpstr>
      <vt:lpstr>ESECONOMÍA</vt:lpstr>
      <vt:lpstr>EXPANSIÓN</vt:lpstr>
      <vt:lpstr>FDI FOREIGN DIRECT INVESTMENTTI</vt:lpstr>
      <vt:lpstr>FINANCE NAD DEVELOPMENT</vt:lpstr>
      <vt:lpstr>FINANCIAL ADVISOR</vt:lpstr>
      <vt:lpstr>FINANZAS</vt:lpstr>
      <vt:lpstr>FORO JURÍDICO</vt:lpstr>
      <vt:lpstr>FORTUNA, NEGOCIOS Y FINANZAS</vt:lpstr>
      <vt:lpstr>FORTUNE</vt:lpstr>
      <vt:lpstr>FUERZA JURIDICA</vt:lpstr>
      <vt:lpstr>GACETA DE LA COMISIÓN NACIONAL </vt:lpstr>
      <vt:lpstr>GESTIÓN Y POlÍTICA PÚBLICA</vt:lpstr>
      <vt:lpstr>FORBES</vt:lpstr>
      <vt:lpstr>INVERCIONISTA </vt:lpstr>
      <vt:lpstr>JESUISTAS DE MÉXICO</vt:lpstr>
      <vt:lpstr>LATIN FINANCE</vt:lpstr>
      <vt:lpstr>LATIN TARDE</vt:lpstr>
      <vt:lpstr>LEGIÓN DE HONOR</vt:lpstr>
      <vt:lpstr>LETRAS LIBRES</vt:lpstr>
      <vt:lpstr>IFR. INTERNATIONAL FINANCING RE</vt:lpstr>
      <vt:lpstr>IPBA JOURNAL</vt:lpstr>
      <vt:lpstr>HARVARD BUSINESS REVIEW</vt:lpstr>
      <vt:lpstr>GLOBAL FINSNCE </vt:lpstr>
      <vt:lpstr>EP S . EL PAÍS SEMANAL</vt:lpstr>
      <vt:lpstr>PETROQUIMEX</vt:lpstr>
      <vt:lpstr>EN PLENO. DEBATE LEGISLATIVO</vt:lpstr>
      <vt:lpstr>PODER</vt:lpstr>
      <vt:lpstr>PRÁCTRICA FISCAL</vt:lpstr>
      <vt:lpstr>NEWSWEEK EN ESPAÑOL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Userlab9 Tlahuac</cp:lastModifiedBy>
  <dcterms:created xsi:type="dcterms:W3CDTF">2023-07-28T15:38:30Z</dcterms:created>
  <dcterms:modified xsi:type="dcterms:W3CDTF">2024-04-01T18:02:45Z</dcterms:modified>
</cp:coreProperties>
</file>