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/>
  <mc:AlternateContent xmlns:mc="http://schemas.openxmlformats.org/markup-compatibility/2006">
    <mc:Choice Requires="x15">
      <x15ac:absPath xmlns:x15ac="http://schemas.microsoft.com/office/spreadsheetml/2010/11/ac" url="https://d.docs.live.net/b8c314388d623ef7/Rasmussen Agency Customer Files/Borinstein^J Binyamin  -  KS Real Estate - Israel/Pre-inspections/"/>
    </mc:Choice>
  </mc:AlternateContent>
  <bookViews>
    <workbookView xWindow="0" yWindow="0" windowWidth="21015" windowHeight="8760" tabRatio="720"/>
  </bookViews>
  <sheets>
    <sheet name="Property Detail" sheetId="1" r:id="rId1"/>
    <sheet name="Zip Database" sheetId="15" r:id="rId2"/>
    <sheet name="DF1 &amp; DF3 detail" sheetId="14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1" i="1" l="1"/>
  <c r="D20" i="1" l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" i="1"/>
  <c r="T21" i="1" l="1"/>
  <c r="Q21" i="1"/>
  <c r="W21" i="1"/>
  <c r="U21" i="1"/>
  <c r="V21" i="1"/>
  <c r="P21" i="1" l="1"/>
</calcChain>
</file>

<file path=xl/sharedStrings.xml><?xml version="1.0" encoding="utf-8"?>
<sst xmlns="http://schemas.openxmlformats.org/spreadsheetml/2006/main" count="260" uniqueCount="143">
  <si>
    <t>Address</t>
  </si>
  <si>
    <t>Zip</t>
  </si>
  <si>
    <t>County</t>
  </si>
  <si>
    <t xml:space="preserve">Prop Type per county web site </t>
  </si>
  <si>
    <t>Sq Ft</t>
  </si>
  <si>
    <t>Garage</t>
  </si>
  <si>
    <t>Fire Dist</t>
  </si>
  <si>
    <t>Year Built</t>
  </si>
  <si>
    <t>Other structures</t>
  </si>
  <si>
    <t>Bsmt</t>
  </si>
  <si>
    <t xml:space="preserve">Quoted $'s </t>
  </si>
  <si>
    <t>Quote number</t>
  </si>
  <si>
    <t>Binyamin</t>
  </si>
  <si>
    <t>Borinstein</t>
  </si>
  <si>
    <t>Azram Investments LLC</t>
  </si>
  <si>
    <t>KS Real Estate</t>
  </si>
  <si>
    <t>GENESISI PROPERTIES OHIO</t>
  </si>
  <si>
    <t>Building DF3 $1000 ded</t>
  </si>
  <si>
    <t>Property type - probably corrected</t>
  </si>
  <si>
    <t xml:space="preserve">County Website Total Tax value $'s </t>
  </si>
  <si>
    <t>County WebsiteBldg tax value $'s</t>
  </si>
  <si>
    <t xml:space="preserve">All quotes with Liability assume $300k </t>
  </si>
  <si>
    <t>Addl for $10k loss of rents</t>
  </si>
  <si>
    <t>Other coverages to consider:</t>
  </si>
  <si>
    <t xml:space="preserve">All quote assume no losses </t>
  </si>
  <si>
    <t xml:space="preserve">Repair cost - dwelling </t>
  </si>
  <si>
    <t>Separate Structure DF 1 or 3 $1000 ded</t>
  </si>
  <si>
    <t>County Website Land tax value $'s</t>
  </si>
  <si>
    <t>TOTALS</t>
  </si>
  <si>
    <t>Detail of Dwelling Fire 1 (DF1) and Dwelling Fire 3 (DF3) coverages</t>
  </si>
  <si>
    <t>The BASICS One policy provides coverage for:</t>
  </si>
  <si>
    <t>_x0001_ Fire</t>
  </si>
  <si>
    <t>_x0001_ Smoke</t>
  </si>
  <si>
    <t>_x0001_ Wind</t>
  </si>
  <si>
    <t>_x0001_ Lightning</t>
  </si>
  <si>
    <t>_x0001_ Hail</t>
  </si>
  <si>
    <t>_x0001_ Explosion</t>
  </si>
  <si>
    <t>_x0001_ Emergency repair after loss</t>
  </si>
  <si>
    <t>_x0001_ Debris removal</t>
  </si>
  <si>
    <t>_x0001_ Fire-department service charges</t>
  </si>
  <si>
    <t>_x0001_ Emergency removal of personal property</t>
  </si>
  <si>
    <t>Damage from a vehicle</t>
  </si>
  <si>
    <t>_x0001_ Damage from aircraft</t>
  </si>
  <si>
    <t>_x0001_ Riot and civil commotion</t>
  </si>
  <si>
    <t>The BASICS Three policy includes all of the coverages listed in BASICS One, plus the following:</t>
  </si>
  <si>
    <t>_x0001_ Vandalism and malicious mischief</t>
  </si>
  <si>
    <t>_x0001_ Weight of ice, snow or sleet</t>
  </si>
  <si>
    <t>_x0001_ Building collapse</t>
  </si>
  <si>
    <t>_x0001_ Damage caused by heating systems' discharge</t>
  </si>
  <si>
    <t>_x0001_ Ruptured heating or air conditioning pipes</t>
  </si>
  <si>
    <t>_x0001_ Damage from burglars</t>
  </si>
  <si>
    <t>_x0001_ Glass breakage</t>
  </si>
  <si>
    <t>_x0001_ Falling objects</t>
  </si>
  <si>
    <t>_x0001_ Frozen pipes</t>
  </si>
  <si>
    <t>_x0001_ Power surges</t>
  </si>
  <si>
    <t>_x0001_ Tree, shrub, plant, and lawn coverage</t>
  </si>
  <si>
    <t>Blue Ash, Ohio</t>
  </si>
  <si>
    <t>Notes</t>
  </si>
  <si>
    <t>Effective Date</t>
  </si>
  <si>
    <t>Policy Number</t>
  </si>
  <si>
    <t>Underwriting Issues</t>
  </si>
  <si>
    <t>Property Owner</t>
  </si>
  <si>
    <t>All quotes are DF3 w $1000 ded</t>
  </si>
  <si>
    <t xml:space="preserve">Loss of Use </t>
  </si>
  <si>
    <t>Building Type</t>
  </si>
  <si>
    <t>10901 Reed Hartman Highway Ste 316</t>
  </si>
  <si>
    <t>Link</t>
  </si>
  <si>
    <t>Date Purchased</t>
  </si>
  <si>
    <t>Hamilton</t>
  </si>
  <si>
    <t>Campbell</t>
  </si>
  <si>
    <t>Kenton</t>
  </si>
  <si>
    <t>Butler</t>
  </si>
  <si>
    <t>Franklin</t>
  </si>
  <si>
    <t>Hamilton (some Warren)</t>
  </si>
  <si>
    <t>Hamilton (some Butler)</t>
  </si>
  <si>
    <t>Hamilton (some Clermont)</t>
  </si>
  <si>
    <t>10311 September Dr</t>
  </si>
  <si>
    <t>1143 Ryland Ave</t>
  </si>
  <si>
    <t>1437 California Ave</t>
  </si>
  <si>
    <t>1710 Lincoln Ave</t>
  </si>
  <si>
    <t>1815 Waltham Ave</t>
  </si>
  <si>
    <t>1855 Lawn Ave</t>
  </si>
  <si>
    <t>1855 Northcut Ave</t>
  </si>
  <si>
    <t>2415 Nova Ave</t>
  </si>
  <si>
    <t>2491 Wenning Rd</t>
  </si>
  <si>
    <t>2603 Kipling Ave</t>
  </si>
  <si>
    <t>2604 Hackberry St</t>
  </si>
  <si>
    <t>3164 Bracken Woods Ln</t>
  </si>
  <si>
    <t>4159 Harrison Ave</t>
  </si>
  <si>
    <t>510 Locust St</t>
  </si>
  <si>
    <t>6316 Betts Ave</t>
  </si>
  <si>
    <t>64 Sheehan Ave</t>
  </si>
  <si>
    <t>7350 Roettele Pl</t>
  </si>
  <si>
    <t>7815 Lincoln Ave</t>
  </si>
  <si>
    <t>7821 Joseph St</t>
  </si>
  <si>
    <t>Midwest Management Team LLC</t>
  </si>
  <si>
    <t>Gil Lupu &amp; Gal Zalait</t>
  </si>
  <si>
    <t>Dvora Lea Raskin</t>
  </si>
  <si>
    <t>Ido Segev</t>
  </si>
  <si>
    <t>JDS-Solt Properties LLC</t>
  </si>
  <si>
    <t>Rennerb Properties LLC</t>
  </si>
  <si>
    <t>Elchanan Zione</t>
  </si>
  <si>
    <t>ABO Investments LLC</t>
  </si>
  <si>
    <t>Paz Group LLC</t>
  </si>
  <si>
    <t>Gil Segev</t>
  </si>
  <si>
    <t>Sigc investments LLC</t>
  </si>
  <si>
    <t>http://wedge1.hcauditor.org/view/re/5100113022900/2016/summary</t>
  </si>
  <si>
    <t>1 Story</t>
  </si>
  <si>
    <t>Frame</t>
  </si>
  <si>
    <t>Attached</t>
  </si>
  <si>
    <t>None</t>
  </si>
  <si>
    <t>http://wedge1.hcauditor.org/view/re/1180001010900/2016/summary</t>
  </si>
  <si>
    <t>2 Story</t>
  </si>
  <si>
    <t>Frame? Stucco? See pics</t>
  </si>
  <si>
    <t>http://wedge1.hcauditor.org/view/re/1170005003300/2016/summary</t>
  </si>
  <si>
    <t>Brick</t>
  </si>
  <si>
    <t>Brick?</t>
  </si>
  <si>
    <t>Full</t>
  </si>
  <si>
    <t>http://wedge1.hcauditor.org/view/re/6510049033000/2016/summary</t>
  </si>
  <si>
    <t>http://wedge1.hcauditor.org/view/re/5950008043200/2016/summary</t>
  </si>
  <si>
    <t>Shed</t>
  </si>
  <si>
    <t>http://wedge1.hcauditor.org/view/re/1310007035800/2016/summary</t>
  </si>
  <si>
    <t>http://wedge1.hcauditor.org/view/re/1190001013500/2016/summary</t>
  </si>
  <si>
    <t>Part</t>
  </si>
  <si>
    <t>http://wedge1.hcauditor.org/view/re/2480003016500/2016/summary</t>
  </si>
  <si>
    <t>Basement</t>
  </si>
  <si>
    <t>http://wedge1.hcauditor.org/view/re/5100051006100/2016/summary</t>
  </si>
  <si>
    <t>Detached</t>
  </si>
  <si>
    <t>Detached Garage</t>
  </si>
  <si>
    <t>http://wedge1.hcauditor.org/view/re/2310002003900/2016/summary</t>
  </si>
  <si>
    <t>http://wedge1.hcauditor.org/view/re/0560001000200/2016/summary</t>
  </si>
  <si>
    <t>http://wedge1.hcauditor.org/view/re/2070054024600/2016/summary</t>
  </si>
  <si>
    <t>Other</t>
  </si>
  <si>
    <t>http://wedge1.hcauditor.org/view/re/5510001038200/2016/summary</t>
  </si>
  <si>
    <t>http://wedge1.hcauditor.org/view/re/6610001029300/2016/summary</t>
  </si>
  <si>
    <t>http://wedge1.hcauditor.org/view/re/5900350005700/2016/summary</t>
  </si>
  <si>
    <t>Brick/Frame</t>
  </si>
  <si>
    <t>http://wedge1.hcauditor.org/view/re/2450003012000/2016/summary</t>
  </si>
  <si>
    <t>1.5 Story</t>
  </si>
  <si>
    <t>http://wedge1.hcauditor.org/view/re/5930005007600/2016/summary</t>
  </si>
  <si>
    <t>http://wedge1.hcauditor.org/view/re/5930003002600/2016/summary</t>
  </si>
  <si>
    <t>Detached Garage, Shed</t>
  </si>
  <si>
    <t>http://wedge1.hcauditor.org/view/re/5930004013300/2016/summary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</si>
</sst>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&quot;$&quot;* #,##0_);_(&quot;$&quot;* \(#,##0\);_(&quot;$&quot;* &quot;-&quot;??_);_(@_)"/>
    <numFmt numFmtId="165" formatCode="&quot;$&quot;#,##0"/>
  </numFmts>
  <fonts count="9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  <font>
      <sz val="9"/>
      <color rgb="FF444444"/>
      <name val="Verdana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8" tint="0.79998168889431442"/>
        <bgColor indexed="26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26"/>
      </patternFill>
    </fill>
    <fill>
      <patternFill patternType="solid">
        <fgColor theme="7" tint="0.79998168889431442"/>
        <bgColor indexed="27"/>
      </patternFill>
    </fill>
    <fill>
      <patternFill patternType="solid">
        <fgColor theme="5" tint="0.79998168889431442"/>
        <bgColor indexed="26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indexed="24"/>
      </patternFill>
    </fill>
    <fill>
      <patternFill patternType="solid">
        <fgColor theme="9" tint="0.79998168889431442"/>
        <bgColor indexed="26"/>
      </patternFill>
    </fill>
  </fills>
  <borders count="2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medium">
        <color indexed="8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78">
    <xf numFmtId="0" fontId="0" fillId="0" borderId="0" xfId="0"/>
    <xf numFmtId="0" fontId="0" fillId="0" borderId="0" xfId="0" applyAlignment="1">
      <alignment wrapText="1"/>
    </xf>
    <xf numFmtId="0" fontId="0" fillId="0" borderId="0" xfId="0" applyBorder="1" applyAlignment="1">
      <alignment wrapText="1"/>
    </xf>
    <xf numFmtId="164" fontId="0" fillId="0" borderId="0" xfId="0" applyNumberFormat="1"/>
    <xf numFmtId="0" fontId="3" fillId="0" borderId="0" xfId="0" applyFont="1"/>
    <xf numFmtId="165" fontId="0" fillId="0" borderId="0" xfId="0" applyNumberFormat="1"/>
    <xf numFmtId="0" fontId="0" fillId="0" borderId="1" xfId="0" applyBorder="1"/>
    <xf numFmtId="0" fontId="0" fillId="0" borderId="0" xfId="0" applyFill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/>
    <xf numFmtId="164" fontId="0" fillId="0" borderId="0" xfId="0" applyNumberFormat="1" applyFill="1"/>
    <xf numFmtId="0" fontId="4" fillId="0" borderId="0" xfId="0" applyFont="1" applyFill="1" applyBorder="1"/>
    <xf numFmtId="165" fontId="4" fillId="0" borderId="0" xfId="0" applyNumberFormat="1" applyFont="1" applyFill="1" applyBorder="1"/>
    <xf numFmtId="165" fontId="0" fillId="0" borderId="0" xfId="0" applyNumberFormat="1" applyFill="1" applyBorder="1"/>
    <xf numFmtId="0" fontId="5" fillId="0" borderId="0" xfId="0" applyFont="1" applyFill="1" applyAlignment="1">
      <alignment wrapText="1"/>
    </xf>
    <xf numFmtId="0" fontId="5" fillId="0" borderId="0" xfId="0" applyFont="1" applyFill="1" applyBorder="1" applyAlignment="1">
      <alignment wrapText="1"/>
    </xf>
    <xf numFmtId="0" fontId="5" fillId="0" borderId="0" xfId="0" applyFont="1" applyFill="1"/>
    <xf numFmtId="0" fontId="5" fillId="0" borderId="0" xfId="0" applyFont="1" applyFill="1" applyBorder="1"/>
    <xf numFmtId="165" fontId="5" fillId="0" borderId="0" xfId="0" applyNumberFormat="1" applyFont="1" applyFill="1" applyBorder="1"/>
    <xf numFmtId="0" fontId="0" fillId="0" borderId="3" xfId="0" applyBorder="1"/>
    <xf numFmtId="0" fontId="0" fillId="0" borderId="2" xfId="0" applyBorder="1"/>
    <xf numFmtId="0" fontId="2" fillId="0" borderId="0" xfId="0" applyFont="1"/>
    <xf numFmtId="0" fontId="6" fillId="0" borderId="0" xfId="0" applyFont="1"/>
    <xf numFmtId="0" fontId="7" fillId="0" borderId="0" xfId="0" applyFont="1"/>
    <xf numFmtId="0" fontId="0" fillId="0" borderId="0" xfId="0" applyAlignment="1"/>
    <xf numFmtId="165" fontId="0" fillId="9" borderId="5" xfId="0" applyNumberFormat="1" applyFill="1" applyBorder="1"/>
    <xf numFmtId="0" fontId="0" fillId="9" borderId="5" xfId="0" applyFill="1" applyBorder="1"/>
    <xf numFmtId="0" fontId="0" fillId="10" borderId="5" xfId="0" applyFill="1" applyBorder="1"/>
    <xf numFmtId="0" fontId="0" fillId="4" borderId="5" xfId="0" applyFill="1" applyBorder="1"/>
    <xf numFmtId="0" fontId="0" fillId="0" borderId="5" xfId="0" applyBorder="1"/>
    <xf numFmtId="0" fontId="0" fillId="0" borderId="5" xfId="0" applyBorder="1" applyAlignment="1">
      <alignment wrapText="1"/>
    </xf>
    <xf numFmtId="0" fontId="4" fillId="8" borderId="10" xfId="0" applyFont="1" applyFill="1" applyBorder="1"/>
    <xf numFmtId="165" fontId="4" fillId="8" borderId="11" xfId="0" applyNumberFormat="1" applyFont="1" applyFill="1" applyBorder="1"/>
    <xf numFmtId="0" fontId="4" fillId="8" borderId="12" xfId="0" applyFont="1" applyFill="1" applyBorder="1"/>
    <xf numFmtId="165" fontId="4" fillId="8" borderId="13" xfId="0" applyNumberFormat="1" applyFont="1" applyFill="1" applyBorder="1"/>
    <xf numFmtId="165" fontId="0" fillId="9" borderId="7" xfId="0" applyNumberFormat="1" applyFill="1" applyBorder="1"/>
    <xf numFmtId="165" fontId="0" fillId="3" borderId="8" xfId="0" applyNumberFormat="1" applyFill="1" applyBorder="1"/>
    <xf numFmtId="165" fontId="0" fillId="3" borderId="9" xfId="0" applyNumberFormat="1" applyFill="1" applyBorder="1"/>
    <xf numFmtId="165" fontId="0" fillId="3" borderId="10" xfId="0" applyNumberFormat="1" applyFill="1" applyBorder="1"/>
    <xf numFmtId="165" fontId="0" fillId="3" borderId="11" xfId="0" applyNumberFormat="1" applyFill="1" applyBorder="1"/>
    <xf numFmtId="165" fontId="0" fillId="3" borderId="12" xfId="0" applyNumberFormat="1" applyFill="1" applyBorder="1"/>
    <xf numFmtId="165" fontId="0" fillId="3" borderId="13" xfId="0" applyNumberFormat="1" applyFill="1" applyBorder="1"/>
    <xf numFmtId="0" fontId="0" fillId="0" borderId="6" xfId="0" applyBorder="1"/>
    <xf numFmtId="0" fontId="0" fillId="0" borderId="4" xfId="0" applyBorder="1"/>
    <xf numFmtId="0" fontId="0" fillId="0" borderId="5" xfId="0" applyFill="1" applyBorder="1"/>
    <xf numFmtId="0" fontId="0" fillId="0" borderId="5" xfId="0" applyFill="1" applyBorder="1" applyAlignment="1">
      <alignment wrapText="1"/>
    </xf>
    <xf numFmtId="0" fontId="0" fillId="11" borderId="5" xfId="0" applyFill="1" applyBorder="1" applyAlignment="1"/>
    <xf numFmtId="0" fontId="0" fillId="11" borderId="5" xfId="0" applyFill="1" applyBorder="1"/>
    <xf numFmtId="0" fontId="0" fillId="11" borderId="5" xfId="0" applyFill="1" applyBorder="1" applyAlignment="1">
      <alignment wrapText="1"/>
    </xf>
    <xf numFmtId="0" fontId="0" fillId="11" borderId="14" xfId="0" applyFill="1" applyBorder="1"/>
    <xf numFmtId="0" fontId="0" fillId="11" borderId="14" xfId="0" applyFill="1" applyBorder="1" applyAlignment="1"/>
    <xf numFmtId="0" fontId="0" fillId="11" borderId="14" xfId="0" applyFill="1" applyBorder="1" applyAlignment="1">
      <alignment wrapText="1"/>
    </xf>
    <xf numFmtId="164" fontId="0" fillId="4" borderId="5" xfId="0" applyNumberFormat="1" applyFill="1" applyBorder="1"/>
    <xf numFmtId="164" fontId="0" fillId="4" borderId="6" xfId="0" applyNumberFormat="1" applyFill="1" applyBorder="1"/>
    <xf numFmtId="0" fontId="1" fillId="12" borderId="16" xfId="0" applyFont="1" applyFill="1" applyBorder="1" applyAlignment="1">
      <alignment horizontal="center" wrapText="1"/>
    </xf>
    <xf numFmtId="0" fontId="2" fillId="11" borderId="16" xfId="0" applyFont="1" applyFill="1" applyBorder="1" applyAlignment="1">
      <alignment horizontal="center" wrapText="1"/>
    </xf>
    <xf numFmtId="0" fontId="1" fillId="5" borderId="17" xfId="0" applyFont="1" applyFill="1" applyBorder="1" applyAlignment="1">
      <alignment horizontal="center" wrapText="1"/>
    </xf>
    <xf numFmtId="0" fontId="1" fillId="6" borderId="18" xfId="0" applyFont="1" applyFill="1" applyBorder="1" applyAlignment="1">
      <alignment horizontal="center" wrapText="1"/>
    </xf>
    <xf numFmtId="164" fontId="1" fillId="13" borderId="17" xfId="0" applyNumberFormat="1" applyFont="1" applyFill="1" applyBorder="1" applyAlignment="1">
      <alignment horizontal="center" wrapText="1"/>
    </xf>
    <xf numFmtId="164" fontId="1" fillId="13" borderId="19" xfId="0" applyNumberFormat="1" applyFont="1" applyFill="1" applyBorder="1" applyAlignment="1">
      <alignment horizontal="center" wrapText="1"/>
    </xf>
    <xf numFmtId="0" fontId="1" fillId="7" borderId="16" xfId="0" applyFont="1" applyFill="1" applyBorder="1" applyAlignment="1">
      <alignment horizontal="center" wrapText="1"/>
    </xf>
    <xf numFmtId="164" fontId="1" fillId="7" borderId="16" xfId="0" applyNumberFormat="1" applyFont="1" applyFill="1" applyBorder="1" applyAlignment="1">
      <alignment horizontal="center" wrapText="1"/>
    </xf>
    <xf numFmtId="164" fontId="1" fillId="2" borderId="20" xfId="0" applyNumberFormat="1" applyFont="1" applyFill="1" applyBorder="1" applyAlignment="1">
      <alignment horizontal="center" wrapText="1"/>
    </xf>
    <xf numFmtId="164" fontId="1" fillId="2" borderId="21" xfId="0" applyNumberFormat="1" applyFont="1" applyFill="1" applyBorder="1" applyAlignment="1">
      <alignment horizontal="center" wrapText="1"/>
    </xf>
    <xf numFmtId="0" fontId="1" fillId="5" borderId="19" xfId="0" applyFont="1" applyFill="1" applyBorder="1" applyAlignment="1">
      <alignment horizontal="center" wrapText="1"/>
    </xf>
    <xf numFmtId="0" fontId="2" fillId="10" borderId="16" xfId="0" applyFont="1" applyFill="1" applyBorder="1" applyAlignment="1">
      <alignment horizontal="center" wrapText="1"/>
    </xf>
    <xf numFmtId="0" fontId="2" fillId="4" borderId="16" xfId="0" applyFont="1" applyFill="1" applyBorder="1" applyAlignment="1">
      <alignment horizontal="center" wrapText="1"/>
    </xf>
    <xf numFmtId="0" fontId="2" fillId="0" borderId="15" xfId="0" applyFont="1" applyBorder="1" applyAlignment="1">
      <alignment horizontal="center" wrapText="1"/>
    </xf>
    <xf numFmtId="0" fontId="2" fillId="0" borderId="16" xfId="0" applyFont="1" applyBorder="1" applyAlignment="1">
      <alignment horizontal="center" wrapText="1"/>
    </xf>
    <xf numFmtId="0" fontId="2" fillId="0" borderId="22" xfId="0" applyFont="1" applyBorder="1" applyAlignment="1">
      <alignment horizontal="center" wrapText="1"/>
    </xf>
    <xf numFmtId="0" fontId="1" fillId="12" borderId="22" xfId="0" applyFont="1" applyFill="1" applyBorder="1" applyAlignment="1">
      <alignment horizontal="center" wrapText="1"/>
    </xf>
    <xf numFmtId="0" fontId="8" fillId="11" borderId="14" xfId="1" applyFill="1" applyBorder="1"/>
    <xf numFmtId="14" fontId="0" fillId="0" borderId="5" xfId="0" applyNumberFormat="1" applyFill="1" applyBorder="1"/>
    <xf numFmtId="0" fontId="8" fillId="11" borderId="5" xfId="1" applyFill="1" applyBorder="1"/>
    <xf numFmtId="14" fontId="0" fillId="0" borderId="5" xfId="0" applyNumberFormat="1" applyBorder="1"/>
    <xf numFmtId="0" fontId="8" fillId="0" borderId="0" xfId="1" applyFill="1"/>
    <xf numFmtId="0" fontId="0" fillId="0" borderId="23" xfId="0" applyFill="1" applyBorder="1"/>
    <xf numFmtId="14" fontId="0" fillId="0" borderId="0" xfId="0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933FF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edge1.hcauditor.org/view/re/5100051006100/2016/summary" TargetMode="External"/><Relationship Id="rId13" Type="http://schemas.openxmlformats.org/officeDocument/2006/relationships/hyperlink" Target="http://wedge1.hcauditor.org/view/re/6610001029300/2016/summary" TargetMode="External"/><Relationship Id="rId18" Type="http://schemas.openxmlformats.org/officeDocument/2006/relationships/printerSettings" Target="../printerSettings/printerSettings1.bin"/><Relationship Id="rId3" Type="http://schemas.openxmlformats.org/officeDocument/2006/relationships/hyperlink" Target="http://wedge1.hcauditor.org/view/re/1170005003300/2016/summary" TargetMode="External"/><Relationship Id="rId7" Type="http://schemas.openxmlformats.org/officeDocument/2006/relationships/hyperlink" Target="http://wedge1.hcauditor.org/view/re/2480003016500/2016/summary" TargetMode="External"/><Relationship Id="rId12" Type="http://schemas.openxmlformats.org/officeDocument/2006/relationships/hyperlink" Target="http://wedge1.hcauditor.org/view/re/5510001038200/2016/summary" TargetMode="External"/><Relationship Id="rId17" Type="http://schemas.openxmlformats.org/officeDocument/2006/relationships/hyperlink" Target="http://wedge1.hcauditor.org/view/re/5930004013300/2016/summary" TargetMode="External"/><Relationship Id="rId2" Type="http://schemas.openxmlformats.org/officeDocument/2006/relationships/hyperlink" Target="http://wedge1.hcauditor.org/view/re/1180001010900/2016/summary" TargetMode="External"/><Relationship Id="rId16" Type="http://schemas.openxmlformats.org/officeDocument/2006/relationships/hyperlink" Target="http://wedge1.hcauditor.org/view/re/5930003002600/2016/summary" TargetMode="External"/><Relationship Id="rId1" Type="http://schemas.openxmlformats.org/officeDocument/2006/relationships/hyperlink" Target="http://wedge1.hcauditor.org/view/re/5100113022900/2016/summary" TargetMode="External"/><Relationship Id="rId6" Type="http://schemas.openxmlformats.org/officeDocument/2006/relationships/hyperlink" Target="http://wedge1.hcauditor.org/view/re/1190001013500/2016/summary" TargetMode="External"/><Relationship Id="rId11" Type="http://schemas.openxmlformats.org/officeDocument/2006/relationships/hyperlink" Target="http://wedge1.hcauditor.org/view/re/2070054024600/2016/summary" TargetMode="External"/><Relationship Id="rId5" Type="http://schemas.openxmlformats.org/officeDocument/2006/relationships/hyperlink" Target="http://wedge1.hcauditor.org/view/re/5950008043200/2016/summary" TargetMode="External"/><Relationship Id="rId15" Type="http://schemas.openxmlformats.org/officeDocument/2006/relationships/hyperlink" Target="http://wedge1.hcauditor.org/view/re/5930005007600/2016/summary" TargetMode="External"/><Relationship Id="rId10" Type="http://schemas.openxmlformats.org/officeDocument/2006/relationships/hyperlink" Target="http://wedge1.hcauditor.org/view/re/0560001000200/2016/summary" TargetMode="External"/><Relationship Id="rId4" Type="http://schemas.openxmlformats.org/officeDocument/2006/relationships/hyperlink" Target="http://wedge1.hcauditor.org/view/re/6510049033000/2016/summary" TargetMode="External"/><Relationship Id="rId9" Type="http://schemas.openxmlformats.org/officeDocument/2006/relationships/hyperlink" Target="http://wedge1.hcauditor.org/view/re/2310002003900/2016/summary" TargetMode="External"/><Relationship Id="rId14" Type="http://schemas.openxmlformats.org/officeDocument/2006/relationships/hyperlink" Target="http://wedge1.hcauditor.org/view/re/2450003012000/2016/summar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tabSelected="1" workbookViewId="0">
      <pane xSplit="1" topLeftCell="B1" activePane="topRight" state="frozen"/>
      <selection pane="topRight" activeCell="J23" sqref="J23"/>
    </sheetView>
  </sheetViews>
  <sheetFormatPr defaultRowHeight="15" x14ac:dyDescent="0.25"/>
  <cols>
    <col min="1" max="1" width="21.85546875" style="1" bestFit="1" customWidth="1"/>
    <col min="2" max="2" width="30.140625" bestFit="1" customWidth="1"/>
    <col min="3" max="3" width="6" style="2" bestFit="1" customWidth="1"/>
    <col min="4" max="4" width="10.28515625" customWidth="1"/>
    <col min="6" max="6" width="8.85546875" customWidth="1"/>
    <col min="7" max="7" width="10.140625" bestFit="1" customWidth="1"/>
    <col min="8" max="8" width="15" customWidth="1"/>
    <col min="9" max="9" width="5.7109375" bestFit="1" customWidth="1"/>
    <col min="10" max="10" width="9.85546875" bestFit="1" customWidth="1"/>
    <col min="11" max="11" width="10.85546875" style="1" customWidth="1"/>
    <col min="12" max="12" width="7.140625" bestFit="1" customWidth="1"/>
    <col min="13" max="13" width="5.140625" bestFit="1" customWidth="1"/>
    <col min="14" max="14" width="10" bestFit="1" customWidth="1"/>
    <col min="15" max="15" width="9.7109375" style="1" bestFit="1" customWidth="1"/>
    <col min="16" max="16" width="10.140625" style="3" bestFit="1" customWidth="1"/>
    <col min="17" max="17" width="9.5703125" style="3" bestFit="1" customWidth="1"/>
    <col min="18" max="18" width="9.140625" style="3" bestFit="1" customWidth="1"/>
    <col min="21" max="21" width="8.5703125" bestFit="1" customWidth="1"/>
    <col min="24" max="24" width="23.5703125" customWidth="1"/>
    <col min="25" max="25" width="11.7109375" customWidth="1"/>
    <col min="27" max="27" width="15.140625" customWidth="1"/>
  </cols>
  <sheetData>
    <row r="1" spans="1:28" s="69" customFormat="1" ht="78" thickBot="1" x14ac:dyDescent="0.3">
      <c r="A1" s="54" t="s">
        <v>0</v>
      </c>
      <c r="B1" s="55" t="s">
        <v>61</v>
      </c>
      <c r="C1" s="54" t="s">
        <v>1</v>
      </c>
      <c r="D1" s="54" t="s">
        <v>2</v>
      </c>
      <c r="E1" s="70" t="s">
        <v>66</v>
      </c>
      <c r="F1" s="56" t="s">
        <v>3</v>
      </c>
      <c r="G1" s="56" t="s">
        <v>18</v>
      </c>
      <c r="H1" s="56" t="s">
        <v>64</v>
      </c>
      <c r="I1" s="56" t="s">
        <v>4</v>
      </c>
      <c r="J1" s="56" t="s">
        <v>5</v>
      </c>
      <c r="K1" s="56" t="s">
        <v>6</v>
      </c>
      <c r="L1" s="56" t="s">
        <v>9</v>
      </c>
      <c r="M1" s="56" t="s">
        <v>7</v>
      </c>
      <c r="N1" s="64" t="s">
        <v>67</v>
      </c>
      <c r="O1" s="57" t="s">
        <v>8</v>
      </c>
      <c r="P1" s="58" t="s">
        <v>19</v>
      </c>
      <c r="Q1" s="58" t="s">
        <v>27</v>
      </c>
      <c r="R1" s="59" t="s">
        <v>20</v>
      </c>
      <c r="S1" s="60" t="s">
        <v>11</v>
      </c>
      <c r="T1" s="61" t="s">
        <v>10</v>
      </c>
      <c r="U1" s="62" t="s">
        <v>17</v>
      </c>
      <c r="V1" s="63" t="s">
        <v>22</v>
      </c>
      <c r="W1" s="64" t="s">
        <v>26</v>
      </c>
      <c r="X1" s="65" t="s">
        <v>57</v>
      </c>
      <c r="Y1" s="66" t="s">
        <v>58</v>
      </c>
      <c r="Z1" s="67" t="s">
        <v>59</v>
      </c>
      <c r="AA1" s="68" t="s">
        <v>60</v>
      </c>
    </row>
    <row r="2" spans="1:28" x14ac:dyDescent="0.25">
      <c r="A2" s="50" t="s">
        <v>76</v>
      </c>
      <c r="B2" s="49" t="s">
        <v>95</v>
      </c>
      <c r="C2" s="51">
        <v>45251</v>
      </c>
      <c r="D2" s="49" t="str">
        <f>IF(C2=0," ",VLOOKUP(C2,'Zip Database'!A$2:B$50,2,FALSE))</f>
        <v>Hamilton</v>
      </c>
      <c r="E2" s="71" t="s">
        <v>106</v>
      </c>
      <c r="F2" s="44" t="s">
        <v>107</v>
      </c>
      <c r="G2" s="44"/>
      <c r="H2" s="44" t="s">
        <v>108</v>
      </c>
      <c r="I2" s="44">
        <v>1134</v>
      </c>
      <c r="J2" s="44" t="s">
        <v>109</v>
      </c>
      <c r="K2" s="45"/>
      <c r="L2" s="44" t="s">
        <v>110</v>
      </c>
      <c r="M2" s="44">
        <v>1968</v>
      </c>
      <c r="N2" s="72">
        <v>42018</v>
      </c>
      <c r="O2" s="45" t="s">
        <v>110</v>
      </c>
      <c r="P2" s="52">
        <v>31000</v>
      </c>
      <c r="Q2" s="52">
        <v>17580</v>
      </c>
      <c r="R2" s="52">
        <v>13420</v>
      </c>
      <c r="S2" s="31"/>
      <c r="T2" s="31"/>
      <c r="U2" s="36"/>
      <c r="V2" s="37"/>
      <c r="W2" s="35"/>
      <c r="X2" s="27"/>
      <c r="Y2" s="28"/>
      <c r="Z2" s="42"/>
      <c r="AA2" s="42"/>
      <c r="AB2" s="43"/>
    </row>
    <row r="3" spans="1:28" x14ac:dyDescent="0.25">
      <c r="A3" s="46" t="s">
        <v>77</v>
      </c>
      <c r="B3" s="47" t="s">
        <v>95</v>
      </c>
      <c r="C3" s="48">
        <v>45237</v>
      </c>
      <c r="D3" s="49" t="str">
        <f>IF(C3=0," ",VLOOKUP(C3,'Zip Database'!A$2:B$50,2,FALSE))</f>
        <v>Hamilton</v>
      </c>
      <c r="E3" s="73" t="s">
        <v>111</v>
      </c>
      <c r="F3" s="29" t="s">
        <v>112</v>
      </c>
      <c r="G3" s="44"/>
      <c r="H3" s="29" t="s">
        <v>113</v>
      </c>
      <c r="I3" s="29">
        <v>1492</v>
      </c>
      <c r="J3" s="29" t="s">
        <v>110</v>
      </c>
      <c r="K3" s="30"/>
      <c r="L3" s="29" t="s">
        <v>5</v>
      </c>
      <c r="M3" s="29">
        <v>1926</v>
      </c>
      <c r="N3" s="74">
        <v>42019</v>
      </c>
      <c r="O3" s="30" t="s">
        <v>110</v>
      </c>
      <c r="P3" s="52">
        <v>26300</v>
      </c>
      <c r="Q3" s="52">
        <v>13120</v>
      </c>
      <c r="R3" s="53">
        <v>13180</v>
      </c>
      <c r="S3" s="31"/>
      <c r="T3" s="32"/>
      <c r="U3" s="38"/>
      <c r="V3" s="39"/>
      <c r="W3" s="26"/>
      <c r="X3" s="27"/>
      <c r="Y3" s="28"/>
      <c r="Z3" s="42"/>
      <c r="AA3" s="19"/>
    </row>
    <row r="4" spans="1:28" x14ac:dyDescent="0.25">
      <c r="A4" s="46" t="s">
        <v>78</v>
      </c>
      <c r="B4" s="47" t="s">
        <v>95</v>
      </c>
      <c r="C4" s="48">
        <v>45237</v>
      </c>
      <c r="D4" s="49" t="str">
        <f>IF(C4=0," ",VLOOKUP(C4,'Zip Database'!A$2:B$50,2,FALSE))</f>
        <v>Hamilton</v>
      </c>
      <c r="E4" s="73" t="s">
        <v>114</v>
      </c>
      <c r="F4" s="29" t="s">
        <v>112</v>
      </c>
      <c r="G4" s="44"/>
      <c r="H4" s="29" t="s">
        <v>116</v>
      </c>
      <c r="I4" s="29">
        <v>1320</v>
      </c>
      <c r="J4" s="29" t="s">
        <v>110</v>
      </c>
      <c r="K4" s="30"/>
      <c r="L4" s="29" t="s">
        <v>117</v>
      </c>
      <c r="M4" s="29">
        <v>1925</v>
      </c>
      <c r="N4" s="74">
        <v>42138</v>
      </c>
      <c r="O4" s="30" t="s">
        <v>110</v>
      </c>
      <c r="P4" s="52">
        <v>13500</v>
      </c>
      <c r="Q4" s="52">
        <v>9310</v>
      </c>
      <c r="R4" s="53">
        <v>4190</v>
      </c>
      <c r="S4" s="31"/>
      <c r="T4" s="32"/>
      <c r="U4" s="38"/>
      <c r="V4" s="39"/>
      <c r="W4" s="26"/>
      <c r="X4" s="27"/>
      <c r="Y4" s="28"/>
      <c r="Z4" s="42"/>
      <c r="AA4" s="19"/>
    </row>
    <row r="5" spans="1:28" x14ac:dyDescent="0.25">
      <c r="A5" s="46" t="s">
        <v>79</v>
      </c>
      <c r="B5" s="47" t="s">
        <v>95</v>
      </c>
      <c r="C5" s="48">
        <v>45212</v>
      </c>
      <c r="D5" s="49" t="str">
        <f>IF(C5=0," ",VLOOKUP(C5,'Zip Database'!A$2:B$50,2,FALSE))</f>
        <v>Hamilton</v>
      </c>
      <c r="E5" s="73" t="s">
        <v>118</v>
      </c>
      <c r="F5" s="29" t="s">
        <v>107</v>
      </c>
      <c r="G5" s="44"/>
      <c r="H5" s="29" t="s">
        <v>108</v>
      </c>
      <c r="I5" s="29">
        <v>592</v>
      </c>
      <c r="J5" s="29" t="s">
        <v>110</v>
      </c>
      <c r="K5" s="30"/>
      <c r="L5" s="29" t="s">
        <v>117</v>
      </c>
      <c r="M5" s="29">
        <v>1949</v>
      </c>
      <c r="N5" s="74">
        <v>42018</v>
      </c>
      <c r="O5" s="30" t="s">
        <v>110</v>
      </c>
      <c r="P5" s="52">
        <v>46420</v>
      </c>
      <c r="Q5" s="52">
        <v>16450</v>
      </c>
      <c r="R5" s="53">
        <v>29970</v>
      </c>
      <c r="S5" s="31"/>
      <c r="T5" s="32"/>
      <c r="U5" s="38"/>
      <c r="V5" s="39"/>
      <c r="W5" s="26"/>
      <c r="X5" s="27"/>
      <c r="Y5" s="28"/>
      <c r="Z5" s="42"/>
      <c r="AA5" s="19"/>
    </row>
    <row r="6" spans="1:28" x14ac:dyDescent="0.25">
      <c r="A6" s="46" t="s">
        <v>80</v>
      </c>
      <c r="B6" s="47" t="s">
        <v>96</v>
      </c>
      <c r="C6" s="48">
        <v>45239</v>
      </c>
      <c r="D6" s="49" t="str">
        <f>IF(C6=0," ",VLOOKUP(C6,'Zip Database'!A$2:B$50,2,FALSE))</f>
        <v>Hamilton</v>
      </c>
      <c r="E6" s="73" t="s">
        <v>119</v>
      </c>
      <c r="F6" s="29" t="s">
        <v>107</v>
      </c>
      <c r="G6" s="44"/>
      <c r="H6" s="29" t="s">
        <v>108</v>
      </c>
      <c r="I6" s="29">
        <v>748</v>
      </c>
      <c r="J6" s="29" t="s">
        <v>110</v>
      </c>
      <c r="K6" s="30"/>
      <c r="L6" s="29" t="s">
        <v>117</v>
      </c>
      <c r="M6" s="29">
        <v>1916</v>
      </c>
      <c r="N6" s="74">
        <v>42276</v>
      </c>
      <c r="O6" s="30" t="s">
        <v>120</v>
      </c>
      <c r="P6" s="52">
        <v>18750</v>
      </c>
      <c r="Q6" s="52">
        <v>18000</v>
      </c>
      <c r="R6" s="53">
        <v>750</v>
      </c>
      <c r="S6" s="31"/>
      <c r="T6" s="32"/>
      <c r="U6" s="38"/>
      <c r="V6" s="39"/>
      <c r="W6" s="26"/>
      <c r="X6" s="27"/>
      <c r="Y6" s="28"/>
      <c r="Z6" s="42"/>
      <c r="AA6" s="19"/>
    </row>
    <row r="7" spans="1:28" x14ac:dyDescent="0.25">
      <c r="A7" s="46" t="s">
        <v>81</v>
      </c>
      <c r="B7" s="47" t="s">
        <v>97</v>
      </c>
      <c r="C7" s="48">
        <v>45237</v>
      </c>
      <c r="D7" s="49" t="str">
        <f>IF(C7=0," ",VLOOKUP(C7,'Zip Database'!A$2:B$50,2,FALSE))</f>
        <v>Hamilton</v>
      </c>
      <c r="E7" s="47" t="s">
        <v>121</v>
      </c>
      <c r="F7" s="29" t="s">
        <v>112</v>
      </c>
      <c r="G7" s="44"/>
      <c r="H7" s="29" t="s">
        <v>108</v>
      </c>
      <c r="I7" s="29">
        <v>1728</v>
      </c>
      <c r="J7" s="29" t="s">
        <v>110</v>
      </c>
      <c r="K7" s="30"/>
      <c r="L7" s="29" t="s">
        <v>117</v>
      </c>
      <c r="M7" s="29">
        <v>1929</v>
      </c>
      <c r="N7" s="74">
        <v>42179</v>
      </c>
      <c r="O7" s="30" t="s">
        <v>110</v>
      </c>
      <c r="P7" s="52">
        <v>34810</v>
      </c>
      <c r="Q7" s="52">
        <v>12260</v>
      </c>
      <c r="R7" s="53">
        <v>22550</v>
      </c>
      <c r="S7" s="31"/>
      <c r="T7" s="32"/>
      <c r="U7" s="38"/>
      <c r="V7" s="39"/>
      <c r="W7" s="26"/>
      <c r="X7" s="27"/>
      <c r="Y7" s="28"/>
      <c r="Z7" s="42"/>
      <c r="AA7" s="19"/>
    </row>
    <row r="8" spans="1:28" x14ac:dyDescent="0.25">
      <c r="A8" s="46" t="s">
        <v>82</v>
      </c>
      <c r="B8" s="47" t="s">
        <v>98</v>
      </c>
      <c r="C8" s="48">
        <v>45237</v>
      </c>
      <c r="D8" s="49" t="str">
        <f>IF(C8=0," ",VLOOKUP(C8,'Zip Database'!A$2:B$50,2,FALSE))</f>
        <v>Hamilton</v>
      </c>
      <c r="E8" s="73" t="s">
        <v>122</v>
      </c>
      <c r="F8" s="29" t="s">
        <v>107</v>
      </c>
      <c r="G8" s="44"/>
      <c r="H8" s="29" t="s">
        <v>108</v>
      </c>
      <c r="I8" s="29">
        <v>1354</v>
      </c>
      <c r="J8" s="29" t="s">
        <v>110</v>
      </c>
      <c r="K8" s="30"/>
      <c r="L8" s="29" t="s">
        <v>123</v>
      </c>
      <c r="M8" s="29">
        <v>1926</v>
      </c>
      <c r="N8" s="74">
        <v>41754</v>
      </c>
      <c r="O8" s="30" t="s">
        <v>110</v>
      </c>
      <c r="P8" s="52">
        <v>23180</v>
      </c>
      <c r="Q8" s="52">
        <v>15810</v>
      </c>
      <c r="R8" s="53">
        <v>7370</v>
      </c>
      <c r="S8" s="31"/>
      <c r="T8" s="32"/>
      <c r="U8" s="38"/>
      <c r="V8" s="39"/>
      <c r="W8" s="26"/>
      <c r="X8" s="27"/>
      <c r="Y8" s="28"/>
      <c r="Z8" s="42"/>
      <c r="AA8" s="19"/>
    </row>
    <row r="9" spans="1:28" x14ac:dyDescent="0.25">
      <c r="A9" s="46" t="s">
        <v>83</v>
      </c>
      <c r="B9" s="47" t="s">
        <v>99</v>
      </c>
      <c r="C9" s="48">
        <v>45238</v>
      </c>
      <c r="D9" s="49" t="str">
        <f>IF(C9=0," ",VLOOKUP(C9,'Zip Database'!A$2:B$50,2,FALSE))</f>
        <v>Hamilton</v>
      </c>
      <c r="E9" s="73" t="s">
        <v>124</v>
      </c>
      <c r="F9" s="29" t="s">
        <v>107</v>
      </c>
      <c r="G9" s="44"/>
      <c r="H9" s="29" t="s">
        <v>108</v>
      </c>
      <c r="I9" s="29">
        <v>888</v>
      </c>
      <c r="J9" s="29" t="s">
        <v>125</v>
      </c>
      <c r="K9" s="30"/>
      <c r="L9" s="29" t="s">
        <v>117</v>
      </c>
      <c r="M9" s="29">
        <v>1941</v>
      </c>
      <c r="N9" s="74">
        <v>42170</v>
      </c>
      <c r="O9" s="30" t="s">
        <v>110</v>
      </c>
      <c r="P9" s="52">
        <v>34000</v>
      </c>
      <c r="Q9" s="52">
        <v>14170</v>
      </c>
      <c r="R9" s="53">
        <v>19830</v>
      </c>
      <c r="S9" s="31"/>
      <c r="T9" s="32"/>
      <c r="U9" s="38"/>
      <c r="V9" s="39"/>
      <c r="W9" s="26"/>
      <c r="X9" s="27"/>
      <c r="Y9" s="28"/>
      <c r="Z9" s="42"/>
      <c r="AA9" s="19"/>
    </row>
    <row r="10" spans="1:28" ht="30" x14ac:dyDescent="0.25">
      <c r="A10" s="46" t="s">
        <v>84</v>
      </c>
      <c r="B10" s="47" t="s">
        <v>100</v>
      </c>
      <c r="C10" s="48">
        <v>45231</v>
      </c>
      <c r="D10" s="49" t="str">
        <f>IF(C10=0," ",VLOOKUP(C10,'Zip Database'!A$2:B$50,2,FALSE))</f>
        <v>Hamilton</v>
      </c>
      <c r="E10" s="73" t="s">
        <v>126</v>
      </c>
      <c r="F10" s="29" t="s">
        <v>107</v>
      </c>
      <c r="G10" s="44"/>
      <c r="H10" s="29" t="s">
        <v>108</v>
      </c>
      <c r="I10" s="29">
        <v>960</v>
      </c>
      <c r="J10" s="29" t="s">
        <v>127</v>
      </c>
      <c r="K10" s="30"/>
      <c r="L10" s="29" t="s">
        <v>110</v>
      </c>
      <c r="M10" s="29">
        <v>1956</v>
      </c>
      <c r="N10" s="74">
        <v>41424</v>
      </c>
      <c r="O10" s="30" t="s">
        <v>128</v>
      </c>
      <c r="P10" s="52">
        <v>26000</v>
      </c>
      <c r="Q10" s="52">
        <v>20760</v>
      </c>
      <c r="R10" s="53">
        <v>5240</v>
      </c>
      <c r="S10" s="31"/>
      <c r="T10" s="32"/>
      <c r="U10" s="38"/>
      <c r="V10" s="39"/>
      <c r="W10" s="26"/>
      <c r="X10" s="27"/>
      <c r="Y10" s="28"/>
      <c r="Z10" s="42"/>
      <c r="AA10" s="19"/>
    </row>
    <row r="11" spans="1:28" x14ac:dyDescent="0.25">
      <c r="A11" s="46" t="s">
        <v>85</v>
      </c>
      <c r="B11" s="47" t="s">
        <v>95</v>
      </c>
      <c r="C11" s="48">
        <v>45239</v>
      </c>
      <c r="D11" s="49" t="str">
        <f>IF(C11=0," ",VLOOKUP(C11,'Zip Database'!A$2:B$50,2,FALSE))</f>
        <v>Hamilton</v>
      </c>
      <c r="E11" s="73" t="s">
        <v>129</v>
      </c>
      <c r="F11" s="29" t="s">
        <v>107</v>
      </c>
      <c r="G11" s="44"/>
      <c r="H11" s="29" t="s">
        <v>108</v>
      </c>
      <c r="I11" s="29">
        <v>1043</v>
      </c>
      <c r="J11" s="29" t="s">
        <v>109</v>
      </c>
      <c r="K11" s="30"/>
      <c r="L11" s="29" t="s">
        <v>117</v>
      </c>
      <c r="M11" s="29">
        <v>1927</v>
      </c>
      <c r="N11" s="74">
        <v>42128</v>
      </c>
      <c r="O11" s="30" t="s">
        <v>110</v>
      </c>
      <c r="P11" s="52">
        <v>17800</v>
      </c>
      <c r="Q11" s="52">
        <v>17380</v>
      </c>
      <c r="R11" s="53">
        <v>420</v>
      </c>
      <c r="S11" s="31"/>
      <c r="T11" s="32"/>
      <c r="U11" s="38"/>
      <c r="V11" s="39"/>
      <c r="W11" s="26"/>
      <c r="X11" s="27"/>
      <c r="Y11" s="28"/>
      <c r="Z11" s="42"/>
      <c r="AA11" s="19"/>
    </row>
    <row r="12" spans="1:28" x14ac:dyDescent="0.25">
      <c r="A12" s="46" t="s">
        <v>86</v>
      </c>
      <c r="B12" s="47" t="s">
        <v>101</v>
      </c>
      <c r="C12" s="48">
        <v>45206</v>
      </c>
      <c r="D12" s="49" t="str">
        <f>IF(C12=0," ",VLOOKUP(C12,'Zip Database'!A$2:B$50,2,FALSE))</f>
        <v>Hamilton</v>
      </c>
      <c r="E12" s="73" t="s">
        <v>130</v>
      </c>
      <c r="F12" s="29" t="s">
        <v>107</v>
      </c>
      <c r="G12" s="44"/>
      <c r="H12" s="29" t="s">
        <v>108</v>
      </c>
      <c r="I12" s="29">
        <v>860</v>
      </c>
      <c r="J12" s="29" t="s">
        <v>110</v>
      </c>
      <c r="K12" s="30"/>
      <c r="L12" s="29" t="s">
        <v>117</v>
      </c>
      <c r="M12" s="29">
        <v>1900</v>
      </c>
      <c r="N12" s="74">
        <v>41473</v>
      </c>
      <c r="O12" s="30" t="s">
        <v>110</v>
      </c>
      <c r="P12" s="52">
        <v>25210</v>
      </c>
      <c r="Q12" s="52">
        <v>22380</v>
      </c>
      <c r="R12" s="53">
        <v>2830</v>
      </c>
      <c r="S12" s="31"/>
      <c r="T12" s="32"/>
      <c r="U12" s="38"/>
      <c r="V12" s="39"/>
      <c r="W12" s="25"/>
      <c r="X12" s="27"/>
      <c r="Y12" s="28"/>
      <c r="Z12" s="42"/>
      <c r="AA12" s="19"/>
    </row>
    <row r="13" spans="1:28" x14ac:dyDescent="0.25">
      <c r="A13" s="46" t="s">
        <v>87</v>
      </c>
      <c r="B13" s="47" t="s">
        <v>102</v>
      </c>
      <c r="C13" s="48">
        <v>45211</v>
      </c>
      <c r="D13" s="49" t="str">
        <f>IF(C13=0," ",VLOOKUP(C13,'Zip Database'!A$2:B$50,2,FALSE))</f>
        <v>Hamilton</v>
      </c>
      <c r="E13" s="73" t="s">
        <v>131</v>
      </c>
      <c r="F13" s="29" t="s">
        <v>112</v>
      </c>
      <c r="G13" s="44"/>
      <c r="H13" s="29" t="s">
        <v>115</v>
      </c>
      <c r="I13" s="29">
        <v>2574</v>
      </c>
      <c r="J13" s="29" t="s">
        <v>125</v>
      </c>
      <c r="K13" s="30"/>
      <c r="L13" s="29" t="s">
        <v>117</v>
      </c>
      <c r="M13" s="29">
        <v>1941</v>
      </c>
      <c r="N13" s="74">
        <v>41702</v>
      </c>
      <c r="O13" s="30" t="s">
        <v>132</v>
      </c>
      <c r="P13" s="52">
        <v>37000</v>
      </c>
      <c r="Q13" s="52">
        <v>9200</v>
      </c>
      <c r="R13" s="53">
        <v>27800</v>
      </c>
      <c r="S13" s="31"/>
      <c r="T13" s="32"/>
      <c r="U13" s="38"/>
      <c r="V13" s="39"/>
      <c r="W13" s="25"/>
      <c r="X13" s="27"/>
      <c r="Y13" s="28"/>
      <c r="Z13" s="42"/>
      <c r="AA13" s="19"/>
    </row>
    <row r="14" spans="1:28" x14ac:dyDescent="0.25">
      <c r="A14" s="46" t="s">
        <v>88</v>
      </c>
      <c r="B14" s="47" t="s">
        <v>103</v>
      </c>
      <c r="C14" s="48">
        <v>45211</v>
      </c>
      <c r="D14" s="49" t="str">
        <f>IF(C14=0," ",VLOOKUP(C14,'Zip Database'!A$2:B$50,2,FALSE))</f>
        <v>Hamilton</v>
      </c>
      <c r="E14" s="73" t="s">
        <v>133</v>
      </c>
      <c r="F14" s="29" t="s">
        <v>107</v>
      </c>
      <c r="G14" s="44"/>
      <c r="H14" s="29" t="s">
        <v>115</v>
      </c>
      <c r="I14" s="29">
        <v>962</v>
      </c>
      <c r="J14" s="29" t="s">
        <v>125</v>
      </c>
      <c r="K14" s="30"/>
      <c r="L14" s="29" t="s">
        <v>117</v>
      </c>
      <c r="M14" s="29">
        <v>1939</v>
      </c>
      <c r="N14" s="74">
        <v>42037</v>
      </c>
      <c r="O14" s="30" t="s">
        <v>110</v>
      </c>
      <c r="P14" s="52">
        <v>22000</v>
      </c>
      <c r="Q14" s="52">
        <v>20900</v>
      </c>
      <c r="R14" s="53">
        <v>1100</v>
      </c>
      <c r="S14" s="31"/>
      <c r="T14" s="32"/>
      <c r="U14" s="38"/>
      <c r="V14" s="39"/>
      <c r="W14" s="26"/>
      <c r="X14" s="27"/>
      <c r="Y14" s="28"/>
      <c r="Z14" s="42"/>
      <c r="AA14" s="19"/>
    </row>
    <row r="15" spans="1:28" x14ac:dyDescent="0.25">
      <c r="A15" s="46" t="s">
        <v>89</v>
      </c>
      <c r="B15" s="47" t="s">
        <v>103</v>
      </c>
      <c r="C15" s="48">
        <v>45216</v>
      </c>
      <c r="D15" s="49" t="str">
        <f>IF(C15=0," ",VLOOKUP(C15,'Zip Database'!A$2:B$50,2,FALSE))</f>
        <v>Hamilton</v>
      </c>
      <c r="E15" s="73" t="s">
        <v>134</v>
      </c>
      <c r="F15" s="29" t="s">
        <v>112</v>
      </c>
      <c r="G15" s="44"/>
      <c r="H15" s="29" t="s">
        <v>108</v>
      </c>
      <c r="I15" s="29">
        <v>1453</v>
      </c>
      <c r="J15" s="29" t="s">
        <v>110</v>
      </c>
      <c r="K15" s="30"/>
      <c r="L15" s="29" t="s">
        <v>117</v>
      </c>
      <c r="M15" s="29">
        <v>1916</v>
      </c>
      <c r="N15" s="74">
        <v>42062</v>
      </c>
      <c r="O15" s="30" t="s">
        <v>110</v>
      </c>
      <c r="P15" s="52">
        <v>32500</v>
      </c>
      <c r="Q15" s="52">
        <v>8450</v>
      </c>
      <c r="R15" s="53">
        <v>24050</v>
      </c>
      <c r="S15" s="31"/>
      <c r="T15" s="32"/>
      <c r="U15" s="38"/>
      <c r="V15" s="39"/>
      <c r="W15" s="26"/>
      <c r="X15" s="27"/>
      <c r="Y15" s="28"/>
      <c r="Z15" s="42"/>
      <c r="AA15" s="19"/>
    </row>
    <row r="16" spans="1:28" x14ac:dyDescent="0.25">
      <c r="A16" s="46" t="s">
        <v>90</v>
      </c>
      <c r="B16" s="47" t="s">
        <v>103</v>
      </c>
      <c r="C16" s="48">
        <v>45224</v>
      </c>
      <c r="D16" s="49" t="str">
        <f>IF(C16=0," ",VLOOKUP(C16,'Zip Database'!A$2:B$50,2,FALSE))</f>
        <v>Hamilton</v>
      </c>
      <c r="E16" s="47" t="s">
        <v>135</v>
      </c>
      <c r="F16" s="29" t="s">
        <v>112</v>
      </c>
      <c r="G16" s="44"/>
      <c r="H16" s="29" t="s">
        <v>136</v>
      </c>
      <c r="I16" s="29">
        <v>2428</v>
      </c>
      <c r="J16" s="29" t="s">
        <v>125</v>
      </c>
      <c r="K16" s="30"/>
      <c r="L16" s="29" t="s">
        <v>117</v>
      </c>
      <c r="M16" s="29">
        <v>1925</v>
      </c>
      <c r="N16" s="74">
        <v>42041</v>
      </c>
      <c r="O16" s="30" t="s">
        <v>110</v>
      </c>
      <c r="P16" s="52">
        <v>46670</v>
      </c>
      <c r="Q16" s="52">
        <v>14250</v>
      </c>
      <c r="R16" s="53">
        <v>32420</v>
      </c>
      <c r="S16" s="31"/>
      <c r="T16" s="32"/>
      <c r="U16" s="38"/>
      <c r="V16" s="39"/>
      <c r="W16" s="26"/>
      <c r="X16" s="27"/>
      <c r="Y16" s="28"/>
      <c r="Z16" s="42"/>
      <c r="AA16" s="19"/>
    </row>
    <row r="17" spans="1:27" x14ac:dyDescent="0.25">
      <c r="A17" s="46" t="s">
        <v>91</v>
      </c>
      <c r="B17" s="47" t="s">
        <v>104</v>
      </c>
      <c r="C17" s="48">
        <v>45216</v>
      </c>
      <c r="D17" s="49" t="str">
        <f>IF(C17=0," ",VLOOKUP(C17,'Zip Database'!A$2:B$50,2,FALSE))</f>
        <v>Hamilton</v>
      </c>
      <c r="E17" s="73" t="s">
        <v>137</v>
      </c>
      <c r="F17" s="29" t="s">
        <v>138</v>
      </c>
      <c r="G17" s="44"/>
      <c r="H17" s="29" t="s">
        <v>108</v>
      </c>
      <c r="I17" s="29">
        <v>1421</v>
      </c>
      <c r="J17" s="29" t="s">
        <v>110</v>
      </c>
      <c r="K17" s="30"/>
      <c r="L17" s="29" t="s">
        <v>117</v>
      </c>
      <c r="M17" s="29">
        <v>1919</v>
      </c>
      <c r="N17" s="74">
        <v>41466</v>
      </c>
      <c r="O17" s="30" t="s">
        <v>110</v>
      </c>
      <c r="P17" s="52">
        <v>28000</v>
      </c>
      <c r="Q17" s="52">
        <v>19400</v>
      </c>
      <c r="R17" s="53">
        <v>8600</v>
      </c>
      <c r="S17" s="31"/>
      <c r="T17" s="32"/>
      <c r="U17" s="38"/>
      <c r="V17" s="39"/>
      <c r="W17" s="26"/>
      <c r="X17" s="27"/>
      <c r="Y17" s="28"/>
      <c r="Z17" s="42"/>
      <c r="AA17" s="19"/>
    </row>
    <row r="18" spans="1:27" ht="30" x14ac:dyDescent="0.25">
      <c r="A18" s="46" t="s">
        <v>92</v>
      </c>
      <c r="B18" s="47" t="s">
        <v>100</v>
      </c>
      <c r="C18" s="48">
        <v>45231</v>
      </c>
      <c r="D18" s="49" t="str">
        <f>IF(C18=0," ",VLOOKUP(C18,'Zip Database'!A$2:B$50,2,FALSE))</f>
        <v>Hamilton</v>
      </c>
      <c r="E18" s="73" t="s">
        <v>139</v>
      </c>
      <c r="F18" s="29" t="s">
        <v>138</v>
      </c>
      <c r="G18" s="44"/>
      <c r="H18" s="29" t="s">
        <v>115</v>
      </c>
      <c r="I18" s="29">
        <v>1159</v>
      </c>
      <c r="J18" s="29" t="s">
        <v>127</v>
      </c>
      <c r="K18" s="30"/>
      <c r="L18" s="29" t="s">
        <v>117</v>
      </c>
      <c r="M18" s="29">
        <v>1936</v>
      </c>
      <c r="N18" s="74">
        <v>41478</v>
      </c>
      <c r="O18" s="30" t="s">
        <v>128</v>
      </c>
      <c r="P18" s="52">
        <v>35000</v>
      </c>
      <c r="Q18" s="52">
        <v>22000</v>
      </c>
      <c r="R18" s="53">
        <v>13000</v>
      </c>
      <c r="S18" s="31"/>
      <c r="T18" s="32"/>
      <c r="U18" s="38"/>
      <c r="V18" s="39"/>
      <c r="W18" s="25"/>
      <c r="X18" s="27"/>
      <c r="Y18" s="28"/>
      <c r="Z18" s="42"/>
      <c r="AA18" s="19"/>
    </row>
    <row r="19" spans="1:27" s="6" customFormat="1" ht="45.75" thickBot="1" x14ac:dyDescent="0.3">
      <c r="A19" s="46" t="s">
        <v>93</v>
      </c>
      <c r="B19" s="47" t="s">
        <v>100</v>
      </c>
      <c r="C19" s="48">
        <v>45231</v>
      </c>
      <c r="D19" s="49" t="str">
        <f>IF(C19=0," ",VLOOKUP(C19,'Zip Database'!A$2:B$50,2,FALSE))</f>
        <v>Hamilton</v>
      </c>
      <c r="E19" s="73" t="s">
        <v>140</v>
      </c>
      <c r="F19" s="29" t="s">
        <v>112</v>
      </c>
      <c r="G19" s="44"/>
      <c r="H19" s="29" t="s">
        <v>108</v>
      </c>
      <c r="I19" s="29">
        <v>1795</v>
      </c>
      <c r="J19" s="29" t="s">
        <v>127</v>
      </c>
      <c r="K19" s="30"/>
      <c r="L19" s="29" t="s">
        <v>123</v>
      </c>
      <c r="M19" s="29">
        <v>1919</v>
      </c>
      <c r="N19" s="74">
        <v>41487</v>
      </c>
      <c r="O19" s="30" t="s">
        <v>141</v>
      </c>
      <c r="P19" s="52">
        <v>25000</v>
      </c>
      <c r="Q19" s="52">
        <v>21560</v>
      </c>
      <c r="R19" s="53">
        <v>3440</v>
      </c>
      <c r="S19" s="33"/>
      <c r="T19" s="34"/>
      <c r="U19" s="40"/>
      <c r="V19" s="41"/>
      <c r="W19" s="26"/>
      <c r="X19" s="27"/>
      <c r="Y19" s="28"/>
      <c r="Z19" s="42"/>
      <c r="AA19" s="20"/>
    </row>
    <row r="20" spans="1:27" s="9" customFormat="1" x14ac:dyDescent="0.25">
      <c r="A20" s="7" t="s">
        <v>94</v>
      </c>
      <c r="B20" s="9" t="s">
        <v>105</v>
      </c>
      <c r="C20" s="8">
        <v>45231</v>
      </c>
      <c r="D20" s="49" t="str">
        <f>IF(C20=0," ",VLOOKUP(C20,'Zip Database'!A$2:B$50,2,FALSE))</f>
        <v>Hamilton</v>
      </c>
      <c r="E20" s="75" t="s">
        <v>142</v>
      </c>
      <c r="F20" s="76" t="s">
        <v>112</v>
      </c>
      <c r="H20" s="76" t="s">
        <v>108</v>
      </c>
      <c r="I20" s="76">
        <v>1036</v>
      </c>
      <c r="J20" s="76" t="s">
        <v>110</v>
      </c>
      <c r="K20" s="7"/>
      <c r="L20" s="76" t="s">
        <v>117</v>
      </c>
      <c r="M20" s="76">
        <v>1921</v>
      </c>
      <c r="N20" s="77">
        <v>41677</v>
      </c>
      <c r="O20" s="7" t="s">
        <v>110</v>
      </c>
      <c r="P20" s="10">
        <v>20000</v>
      </c>
      <c r="Q20" s="10">
        <v>18940</v>
      </c>
      <c r="R20" s="10">
        <v>1060</v>
      </c>
      <c r="S20" s="11"/>
      <c r="T20" s="12"/>
      <c r="U20" s="13"/>
      <c r="V20" s="13"/>
    </row>
    <row r="21" spans="1:27" s="16" customFormat="1" x14ac:dyDescent="0.25">
      <c r="A21" s="14"/>
      <c r="C21" s="15"/>
      <c r="K21" s="14"/>
      <c r="O21" s="14"/>
      <c r="P21" s="18">
        <f t="shared" ref="P21:R21" si="0">SUM(P2:P20)</f>
        <v>543140</v>
      </c>
      <c r="Q21" s="18">
        <f t="shared" si="0"/>
        <v>311920</v>
      </c>
      <c r="R21" s="18">
        <f>SUM(R2:R20)</f>
        <v>231220</v>
      </c>
      <c r="S21" s="17" t="s">
        <v>28</v>
      </c>
      <c r="T21" s="18">
        <f>SUM(T2:T20)</f>
        <v>0</v>
      </c>
      <c r="U21" s="18">
        <f>SUM(U2:U20)</f>
        <v>0</v>
      </c>
      <c r="V21" s="18">
        <f>SUM(V2:V20)</f>
        <v>0</v>
      </c>
      <c r="W21" s="18">
        <f>SUM(W2:W20)</f>
        <v>0</v>
      </c>
    </row>
    <row r="22" spans="1:27" s="9" customFormat="1" x14ac:dyDescent="0.25">
      <c r="A22" s="7"/>
      <c r="C22" s="8"/>
      <c r="K22" s="7"/>
      <c r="O22" s="7"/>
      <c r="P22" s="10"/>
      <c r="Q22" s="10"/>
      <c r="R22" s="10"/>
      <c r="S22" s="11"/>
      <c r="T22" s="12"/>
      <c r="U22" s="13"/>
      <c r="V22" s="13"/>
    </row>
    <row r="23" spans="1:27" x14ac:dyDescent="0.25">
      <c r="F23" s="24" t="s">
        <v>15</v>
      </c>
    </row>
    <row r="24" spans="1:27" x14ac:dyDescent="0.25">
      <c r="F24" t="s">
        <v>12</v>
      </c>
      <c r="G24" t="s">
        <v>13</v>
      </c>
      <c r="S24" t="s">
        <v>24</v>
      </c>
    </row>
    <row r="25" spans="1:27" x14ac:dyDescent="0.25">
      <c r="F25" t="s">
        <v>14</v>
      </c>
      <c r="S25" t="s">
        <v>21</v>
      </c>
      <c r="U25" s="5"/>
    </row>
    <row r="26" spans="1:27" x14ac:dyDescent="0.25">
      <c r="F26" s="4" t="s">
        <v>16</v>
      </c>
      <c r="S26" t="s">
        <v>62</v>
      </c>
      <c r="U26" s="5"/>
    </row>
    <row r="27" spans="1:27" x14ac:dyDescent="0.25">
      <c r="F27" t="s">
        <v>65</v>
      </c>
      <c r="U27" s="5"/>
    </row>
    <row r="28" spans="1:27" x14ac:dyDescent="0.25">
      <c r="F28" t="s">
        <v>56</v>
      </c>
      <c r="H28">
        <v>45242</v>
      </c>
      <c r="S28" t="s">
        <v>23</v>
      </c>
      <c r="U28" s="5"/>
    </row>
    <row r="29" spans="1:27" x14ac:dyDescent="0.25">
      <c r="S29" t="s">
        <v>63</v>
      </c>
    </row>
    <row r="30" spans="1:27" x14ac:dyDescent="0.25">
      <c r="S30" t="s">
        <v>25</v>
      </c>
    </row>
  </sheetData>
  <hyperlinks>
    <hyperlink ref="E2" r:id="rId1"/>
    <hyperlink ref="E3" r:id="rId2"/>
    <hyperlink ref="E4" r:id="rId3"/>
    <hyperlink ref="E5" r:id="rId4"/>
    <hyperlink ref="E6" r:id="rId5"/>
    <hyperlink ref="E8" r:id="rId6"/>
    <hyperlink ref="E9" r:id="rId7"/>
    <hyperlink ref="E10" r:id="rId8"/>
    <hyperlink ref="E11" r:id="rId9"/>
    <hyperlink ref="E12" r:id="rId10"/>
    <hyperlink ref="E13" r:id="rId11"/>
    <hyperlink ref="E14" r:id="rId12"/>
    <hyperlink ref="E15" r:id="rId13"/>
    <hyperlink ref="E17" r:id="rId14"/>
    <hyperlink ref="E18" r:id="rId15"/>
    <hyperlink ref="E19" r:id="rId16"/>
    <hyperlink ref="E20" r:id="rId17"/>
  </hyperlinks>
  <pageMargins left="0.7" right="0.7" top="0.75" bottom="0.75" header="0.3" footer="0.3"/>
  <pageSetup orientation="portrait" r:id="rId1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9"/>
  <sheetViews>
    <sheetView workbookViewId="0">
      <selection activeCell="F29" sqref="F29"/>
    </sheetView>
  </sheetViews>
  <sheetFormatPr defaultRowHeight="15" x14ac:dyDescent="0.25"/>
  <sheetData>
    <row r="1" spans="1:2" x14ac:dyDescent="0.25">
      <c r="A1" t="s">
        <v>1</v>
      </c>
      <c r="B1" t="s">
        <v>2</v>
      </c>
    </row>
    <row r="2" spans="1:2" x14ac:dyDescent="0.25">
      <c r="A2">
        <v>41011</v>
      </c>
      <c r="B2" t="s">
        <v>70</v>
      </c>
    </row>
    <row r="3" spans="1:2" x14ac:dyDescent="0.25">
      <c r="A3">
        <v>41014</v>
      </c>
      <c r="B3" t="s">
        <v>70</v>
      </c>
    </row>
    <row r="4" spans="1:2" x14ac:dyDescent="0.25">
      <c r="A4">
        <v>41015</v>
      </c>
      <c r="B4" t="s">
        <v>70</v>
      </c>
    </row>
    <row r="5" spans="1:2" x14ac:dyDescent="0.25">
      <c r="A5">
        <v>41016</v>
      </c>
      <c r="B5" t="s">
        <v>70</v>
      </c>
    </row>
    <row r="6" spans="1:2" x14ac:dyDescent="0.25">
      <c r="A6">
        <v>41073</v>
      </c>
      <c r="B6" t="s">
        <v>69</v>
      </c>
    </row>
    <row r="7" spans="1:2" x14ac:dyDescent="0.25">
      <c r="A7">
        <v>41074</v>
      </c>
      <c r="B7" t="s">
        <v>69</v>
      </c>
    </row>
    <row r="8" spans="1:2" x14ac:dyDescent="0.25">
      <c r="A8">
        <v>43204</v>
      </c>
      <c r="B8" t="s">
        <v>72</v>
      </c>
    </row>
    <row r="9" spans="1:2" x14ac:dyDescent="0.25">
      <c r="A9">
        <v>43207</v>
      </c>
      <c r="B9" t="s">
        <v>72</v>
      </c>
    </row>
    <row r="10" spans="1:2" x14ac:dyDescent="0.25">
      <c r="A10">
        <v>43211</v>
      </c>
      <c r="B10" t="s">
        <v>72</v>
      </c>
    </row>
    <row r="11" spans="1:2" x14ac:dyDescent="0.25">
      <c r="A11">
        <v>43222</v>
      </c>
      <c r="B11" t="s">
        <v>72</v>
      </c>
    </row>
    <row r="12" spans="1:2" x14ac:dyDescent="0.25">
      <c r="A12">
        <v>45011</v>
      </c>
      <c r="B12" t="s">
        <v>71</v>
      </c>
    </row>
    <row r="13" spans="1:2" x14ac:dyDescent="0.25">
      <c r="A13">
        <v>45204</v>
      </c>
      <c r="B13" t="s">
        <v>68</v>
      </c>
    </row>
    <row r="14" spans="1:2" x14ac:dyDescent="0.25">
      <c r="A14">
        <v>45205</v>
      </c>
      <c r="B14" t="s">
        <v>68</v>
      </c>
    </row>
    <row r="15" spans="1:2" x14ac:dyDescent="0.25">
      <c r="A15">
        <v>45206</v>
      </c>
      <c r="B15" t="s">
        <v>68</v>
      </c>
    </row>
    <row r="16" spans="1:2" x14ac:dyDescent="0.25">
      <c r="A16">
        <v>45207</v>
      </c>
      <c r="B16" t="s">
        <v>68</v>
      </c>
    </row>
    <row r="17" spans="1:2" x14ac:dyDescent="0.25">
      <c r="A17">
        <v>45211</v>
      </c>
      <c r="B17" t="s">
        <v>68</v>
      </c>
    </row>
    <row r="18" spans="1:2" x14ac:dyDescent="0.25">
      <c r="A18">
        <v>45213</v>
      </c>
      <c r="B18" t="s">
        <v>68</v>
      </c>
    </row>
    <row r="19" spans="1:2" x14ac:dyDescent="0.25">
      <c r="A19">
        <v>45214</v>
      </c>
      <c r="B19" t="s">
        <v>68</v>
      </c>
    </row>
    <row r="20" spans="1:2" x14ac:dyDescent="0.25">
      <c r="A20">
        <v>45215</v>
      </c>
      <c r="B20" t="s">
        <v>68</v>
      </c>
    </row>
    <row r="21" spans="1:2" x14ac:dyDescent="0.25">
      <c r="A21">
        <v>45216</v>
      </c>
      <c r="B21" t="s">
        <v>68</v>
      </c>
    </row>
    <row r="22" spans="1:2" x14ac:dyDescent="0.25">
      <c r="A22">
        <v>45217</v>
      </c>
      <c r="B22" t="s">
        <v>68</v>
      </c>
    </row>
    <row r="23" spans="1:2" x14ac:dyDescent="0.25">
      <c r="A23">
        <v>45218</v>
      </c>
      <c r="B23" t="s">
        <v>68</v>
      </c>
    </row>
    <row r="24" spans="1:2" x14ac:dyDescent="0.25">
      <c r="A24">
        <v>45224</v>
      </c>
      <c r="B24" t="s">
        <v>68</v>
      </c>
    </row>
    <row r="25" spans="1:2" x14ac:dyDescent="0.25">
      <c r="A25">
        <v>45227</v>
      </c>
      <c r="B25" t="s">
        <v>68</v>
      </c>
    </row>
    <row r="26" spans="1:2" x14ac:dyDescent="0.25">
      <c r="A26">
        <v>45229</v>
      </c>
      <c r="B26" t="s">
        <v>68</v>
      </c>
    </row>
    <row r="27" spans="1:2" x14ac:dyDescent="0.25">
      <c r="A27">
        <v>45231</v>
      </c>
      <c r="B27" t="s">
        <v>68</v>
      </c>
    </row>
    <row r="28" spans="1:2" x14ac:dyDescent="0.25">
      <c r="A28">
        <v>45237</v>
      </c>
      <c r="B28" t="s">
        <v>68</v>
      </c>
    </row>
    <row r="29" spans="1:2" x14ac:dyDescent="0.25">
      <c r="A29">
        <v>45238</v>
      </c>
      <c r="B29" t="s">
        <v>68</v>
      </c>
    </row>
    <row r="30" spans="1:2" x14ac:dyDescent="0.25">
      <c r="A30">
        <v>45239</v>
      </c>
      <c r="B30" t="s">
        <v>68</v>
      </c>
    </row>
    <row r="31" spans="1:2" x14ac:dyDescent="0.25">
      <c r="A31">
        <v>45240</v>
      </c>
      <c r="B31" t="s">
        <v>68</v>
      </c>
    </row>
    <row r="32" spans="1:2" x14ac:dyDescent="0.25">
      <c r="A32">
        <v>45242</v>
      </c>
      <c r="B32" t="s">
        <v>68</v>
      </c>
    </row>
    <row r="33" spans="1:2" x14ac:dyDescent="0.25">
      <c r="A33">
        <v>45249</v>
      </c>
      <c r="B33" t="s">
        <v>73</v>
      </c>
    </row>
    <row r="34" spans="1:2" x14ac:dyDescent="0.25">
      <c r="A34">
        <v>45241</v>
      </c>
      <c r="B34" t="s">
        <v>74</v>
      </c>
    </row>
    <row r="35" spans="1:2" x14ac:dyDescent="0.25">
      <c r="A35">
        <v>45255</v>
      </c>
      <c r="B35" t="s">
        <v>75</v>
      </c>
    </row>
    <row r="36" spans="1:2" x14ac:dyDescent="0.25">
      <c r="A36">
        <v>45244</v>
      </c>
      <c r="B36" t="s">
        <v>75</v>
      </c>
    </row>
    <row r="37" spans="1:2" x14ac:dyDescent="0.25">
      <c r="A37">
        <v>45246</v>
      </c>
      <c r="B37" t="s">
        <v>74</v>
      </c>
    </row>
    <row r="38" spans="1:2" x14ac:dyDescent="0.25">
      <c r="A38">
        <v>45251</v>
      </c>
      <c r="B38" t="s">
        <v>68</v>
      </c>
    </row>
    <row r="39" spans="1:2" x14ac:dyDescent="0.25">
      <c r="A39">
        <v>45212</v>
      </c>
      <c r="B39" t="s">
        <v>68</v>
      </c>
    </row>
  </sheetData>
  <sortState ref="A2:B32">
    <sortCondition ref="A2:A3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"/>
  <sheetViews>
    <sheetView workbookViewId="0">
      <selection activeCell="J33" sqref="J33"/>
    </sheetView>
  </sheetViews>
  <sheetFormatPr defaultColWidth="9.140625" defaultRowHeight="15" x14ac:dyDescent="0.25"/>
  <cols>
    <col min="1" max="16384" width="9.140625" style="21"/>
  </cols>
  <sheetData>
    <row r="1" spans="1:2" ht="21" x14ac:dyDescent="0.35">
      <c r="A1" s="23" t="s">
        <v>29</v>
      </c>
    </row>
    <row r="4" spans="1:2" ht="18.75" x14ac:dyDescent="0.3">
      <c r="B4" s="22" t="s">
        <v>30</v>
      </c>
    </row>
    <row r="5" spans="1:2" x14ac:dyDescent="0.25">
      <c r="B5" s="21" t="s">
        <v>31</v>
      </c>
    </row>
    <row r="6" spans="1:2" x14ac:dyDescent="0.25">
      <c r="B6" s="21" t="s">
        <v>32</v>
      </c>
    </row>
    <row r="7" spans="1:2" x14ac:dyDescent="0.25">
      <c r="B7" s="21" t="s">
        <v>33</v>
      </c>
    </row>
    <row r="8" spans="1:2" x14ac:dyDescent="0.25">
      <c r="B8" s="21" t="s">
        <v>34</v>
      </c>
    </row>
    <row r="9" spans="1:2" x14ac:dyDescent="0.25">
      <c r="B9" s="21" t="s">
        <v>35</v>
      </c>
    </row>
    <row r="10" spans="1:2" x14ac:dyDescent="0.25">
      <c r="B10" s="21" t="s">
        <v>36</v>
      </c>
    </row>
    <row r="11" spans="1:2" x14ac:dyDescent="0.25">
      <c r="B11" s="21" t="s">
        <v>37</v>
      </c>
    </row>
    <row r="12" spans="1:2" x14ac:dyDescent="0.25">
      <c r="B12" s="21" t="s">
        <v>38</v>
      </c>
    </row>
    <row r="13" spans="1:2" x14ac:dyDescent="0.25">
      <c r="B13" s="21" t="s">
        <v>39</v>
      </c>
    </row>
    <row r="14" spans="1:2" x14ac:dyDescent="0.25">
      <c r="B14" s="21" t="s">
        <v>40</v>
      </c>
    </row>
    <row r="15" spans="1:2" x14ac:dyDescent="0.25">
      <c r="B15" s="21" t="s">
        <v>41</v>
      </c>
    </row>
    <row r="16" spans="1:2" x14ac:dyDescent="0.25">
      <c r="B16" s="21" t="s">
        <v>42</v>
      </c>
    </row>
    <row r="17" spans="2:2" x14ac:dyDescent="0.25">
      <c r="B17" s="21" t="s">
        <v>43</v>
      </c>
    </row>
    <row r="19" spans="2:2" ht="18.75" x14ac:dyDescent="0.3">
      <c r="B19" s="22" t="s">
        <v>44</v>
      </c>
    </row>
    <row r="20" spans="2:2" x14ac:dyDescent="0.25">
      <c r="B20" s="21" t="s">
        <v>45</v>
      </c>
    </row>
    <row r="21" spans="2:2" x14ac:dyDescent="0.25">
      <c r="B21" s="21" t="s">
        <v>46</v>
      </c>
    </row>
    <row r="22" spans="2:2" x14ac:dyDescent="0.25">
      <c r="B22" s="21" t="s">
        <v>47</v>
      </c>
    </row>
    <row r="23" spans="2:2" x14ac:dyDescent="0.25">
      <c r="B23" s="21" t="s">
        <v>48</v>
      </c>
    </row>
    <row r="24" spans="2:2" x14ac:dyDescent="0.25">
      <c r="B24" s="21" t="s">
        <v>49</v>
      </c>
    </row>
    <row r="25" spans="2:2" x14ac:dyDescent="0.25">
      <c r="B25" s="21" t="s">
        <v>50</v>
      </c>
    </row>
    <row r="26" spans="2:2" x14ac:dyDescent="0.25">
      <c r="B26" s="21" t="s">
        <v>51</v>
      </c>
    </row>
    <row r="27" spans="2:2" x14ac:dyDescent="0.25">
      <c r="B27" s="21" t="s">
        <v>52</v>
      </c>
    </row>
    <row r="28" spans="2:2" x14ac:dyDescent="0.25">
      <c r="B28" s="21" t="s">
        <v>53</v>
      </c>
    </row>
    <row r="29" spans="2:2" x14ac:dyDescent="0.25">
      <c r="B29" s="21" t="s">
        <v>54</v>
      </c>
    </row>
    <row r="30" spans="2:2" x14ac:dyDescent="0.25">
      <c r="B30" s="21" t="s">
        <v>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Property Detail</vt:lpstr>
      <vt:lpstr>Zip Database</vt:lpstr>
      <vt:lpstr>DF1 &amp; DF3 detail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Gary Rasmussen</dc:creator>
  <cp:lastModifiedBy>CSRFarmers</cp:lastModifiedBy>
  <dcterms:created xsi:type="dcterms:W3CDTF">2016-04-07T18:45:31Z</dcterms:created>
  <dcterms:modified xsi:type="dcterms:W3CDTF">2017-06-27T19:04:18Z</dcterms:modified>
</cp:coreProperties>
</file>