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260" yWindow="860" windowWidth="25600" windowHeight="18380" tabRatio="500"/>
  </bookViews>
  <sheets>
    <sheet name="Sheet1" sheetId="1" r:id="rId1"/>
  </sheets>
  <definedNames>
    <definedName name="solver_adj" localSheetId="0" hidden="1">Sheet1!$C$19:$D$20,Sheet1!$D$21:$F$22,Sheet1!$D$23,Sheet1!$F$23,Sheet1!$C$24,Sheet1!$E$24,Sheet1!$D$25,Sheet1!$D$26,Sheet1!$C$27,Sheet1!$E$27,Sheet1!$F$29,Sheet1!$F$28,Sheet1!$E$29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Sheet1!$C$19:$D$20</definedName>
    <definedName name="solver_lhs10" localSheetId="0" hidden="1">Sheet1!$O$19:$O$28</definedName>
    <definedName name="solver_lhs11" localSheetId="0" hidden="1">Sheet1!$O$29:$O$30</definedName>
    <definedName name="solver_lhs12" localSheetId="0" hidden="1">Sheet1!$O$31:$O$36</definedName>
    <definedName name="solver_lhs13" localSheetId="0" hidden="1">Sheet1!$O$37:$O$39</definedName>
    <definedName name="solver_lhs14" localSheetId="0" hidden="1">Sheet1!$O$40</definedName>
    <definedName name="solver_lhs2" localSheetId="0" hidden="1">Sheet1!$C$27</definedName>
    <definedName name="solver_lhs3" localSheetId="0" hidden="1">Sheet1!$D$21:$F$22</definedName>
    <definedName name="solver_lhs4" localSheetId="0" hidden="1">Sheet1!$D$23</definedName>
    <definedName name="solver_lhs5" localSheetId="0" hidden="1">Sheet1!$D$25:$D$26</definedName>
    <definedName name="solver_lhs6" localSheetId="0" hidden="1">Sheet1!$E$27</definedName>
    <definedName name="solver_lhs7" localSheetId="0" hidden="1">Sheet1!$E$29</definedName>
    <definedName name="solver_lhs8" localSheetId="0" hidden="1">Sheet1!$F$23</definedName>
    <definedName name="solver_lhs9" localSheetId="0" hidden="1">Sheet1!$F$28:$F$29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opt" localSheetId="0" hidden="1">Sheet1!$O$4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3</definedName>
    <definedName name="solver_rel12" localSheetId="0" hidden="1">2</definedName>
    <definedName name="solver_rel13" localSheetId="0" hidden="1">1</definedName>
    <definedName name="solver_rel14" localSheetId="0" hidden="1">2</definedName>
    <definedName name="solver_rel2" localSheetId="0" hidden="1">5</definedName>
    <definedName name="solver_rel3" localSheetId="0" hidden="1">5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5</definedName>
    <definedName name="solver_rel8" localSheetId="0" hidden="1">5</definedName>
    <definedName name="solver_rel9" localSheetId="0" hidden="1">5</definedName>
    <definedName name="solver_rhs1" localSheetId="0" hidden="1">binary</definedName>
    <definedName name="solver_rhs10" localSheetId="0" hidden="1">Sheet1!$Q$19:$Q$28</definedName>
    <definedName name="solver_rhs11" localSheetId="0" hidden="1">Sheet1!$Q$29:$Q$30</definedName>
    <definedName name="solver_rhs12" localSheetId="0" hidden="1">Sheet1!$Q$31:$Q$36</definedName>
    <definedName name="solver_rhs13" localSheetId="0" hidden="1">Sheet1!$Q$37:$Q$39</definedName>
    <definedName name="solver_rhs14" localSheetId="0" hidden="1">Sheet1!$Q$40</definedName>
    <definedName name="solver_rhs2" localSheetId="0" hidden="1">binary</definedName>
    <definedName name="solver_rhs3" localSheetId="0" hidden="1">binary</definedName>
    <definedName name="solver_rhs4" localSheetId="0" hidden="1">binary</definedName>
    <definedName name="solver_rhs5" localSheetId="0" hidden="1">binary</definedName>
    <definedName name="solver_rhs6" localSheetId="0" hidden="1">binary</definedName>
    <definedName name="solver_rhs7" localSheetId="0" hidden="1">binary</definedName>
    <definedName name="solver_rhs8" localSheetId="0" hidden="1">binary</definedName>
    <definedName name="solver_rhs9" localSheetId="0" hidden="1">binary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40" i="1"/>
  <c r="J4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<sst xmlns="http://schemas.openxmlformats.org/spreadsheetml/2006/main" count="170" uniqueCount="30">
  <si>
    <t>Fall 2015</t>
  </si>
  <si>
    <t>Spring 2016</t>
  </si>
  <si>
    <t>Fall 2016</t>
  </si>
  <si>
    <t>Spring 2017</t>
  </si>
  <si>
    <t>Opt 101</t>
  </si>
  <si>
    <t>N/A</t>
  </si>
  <si>
    <t>Stat 101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</si>
  <si>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</si>
  <si>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</si>
  <si>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</si>
  <si>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</si>
  <si>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</si>
  <si>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</si>
  <si>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</si>
  <si>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</si>
  <si>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</si>
  <si>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Constrainsts</t>
  </si>
  <si>
    <t>=</t>
  </si>
  <si>
    <t>Objective</t>
  </si>
  <si>
    <t>LHS</t>
  </si>
  <si>
    <t>RHS</t>
  </si>
  <si>
    <t>201-stuff</t>
  </si>
  <si>
    <t>101-stuff</t>
  </si>
  <si>
    <t>&lt;=</t>
  </si>
  <si>
    <t>201-spring 2016</t>
  </si>
  <si>
    <t>201-fall 2016</t>
  </si>
  <si>
    <t>201-spring 2017</t>
  </si>
  <si>
    <t>total</t>
  </si>
  <si>
    <t>&gt;=</t>
  </si>
  <si>
    <t>5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</si>
</sst>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3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4" fillId="0" borderId="1" xfId="0" applyFont="1" applyBorder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0"/>
  <sheetViews>
    <sheetView tabSelected="1" workbookViewId="0">
      <selection activeCell="O12" sqref="O12"/>
    </sheetView>
  </sheetViews>
  <sheetFormatPr baseColWidth="10" defaultRowHeight="15" x14ac:dyDescent="0"/>
  <sheetData>
    <row r="3" spans="2:16" ht="16" thickBot="1"/>
    <row r="4" spans="2:16" ht="31" thickBot="1">
      <c r="B4" s="1"/>
      <c r="C4" s="2" t="s">
        <v>0</v>
      </c>
      <c r="D4" s="2" t="s">
        <v>1</v>
      </c>
      <c r="E4" s="2" t="s">
        <v>2</v>
      </c>
      <c r="F4" s="2" t="s">
        <v>3</v>
      </c>
      <c r="I4" s="7" t="s">
        <v>18</v>
      </c>
      <c r="J4" s="8">
        <f>SUMPRODUCT($C$5:$C$6,$C$19:$C$20)+SUMPRODUCT($D$5:$D$9,$D$19:$D$23)+SUMPRODUCT($E$7:$F$8,$E$21:$F$22)+SUMPRODUCT($D$11:$D$12,$D$25:$D$26)+SUMPRODUCT($F$28:$F$29,$F$14:$F$15) + ($C$10*$C$24)+($F$9*$F$23)+($E$10*$E$24)+($C$27*$C$13)+($E$13*$E$27)</f>
        <v>35.199999999999996</v>
      </c>
      <c r="K4">
        <v>30.5</v>
      </c>
      <c r="N4" s="7" t="s">
        <v>18</v>
      </c>
      <c r="O4" s="8">
        <f>SUMPRODUCT($C$5:$C$6,$C$19:$C$20)+SUMPRODUCT($D$5:$D$9,$D$19:$D$23)+SUMPRODUCT($E$7:$F$8,$E$21:$F$22)+SUMPRODUCT($D$11:$D$12,$D$25:$D$26)+SUMPRODUCT($F$28:$F$29,$F$14:$F$15) + ($C$10*$C$24)+($F$9*$F$23)+($E$10*$E$24)+($C$27*$C$13)+($E$13*$E$27)</f>
        <v>35.199999999999996</v>
      </c>
      <c r="P4">
        <v>35.199999999999996</v>
      </c>
    </row>
    <row r="5" spans="2:16">
      <c r="B5" s="2" t="s">
        <v>4</v>
      </c>
      <c r="C5" s="1">
        <v>4.8</v>
      </c>
      <c r="D5" s="1">
        <v>3.5</v>
      </c>
      <c r="E5" s="4" t="s">
        <v>5</v>
      </c>
      <c r="F5" s="4" t="s">
        <v>5</v>
      </c>
    </row>
    <row r="6" spans="2:16">
      <c r="B6" s="2" t="s">
        <v>6</v>
      </c>
      <c r="C6" s="1">
        <v>2.2000000000000002</v>
      </c>
      <c r="D6" s="1">
        <v>4.2</v>
      </c>
      <c r="E6" s="4" t="s">
        <v>5</v>
      </c>
      <c r="F6" s="4" t="s">
        <v>5</v>
      </c>
    </row>
    <row r="7" spans="2:16">
      <c r="B7" s="2" t="s">
        <v>7</v>
      </c>
      <c r="C7" s="4" t="s">
        <v>5</v>
      </c>
      <c r="D7" s="1">
        <v>4.0999999999999996</v>
      </c>
      <c r="E7" s="1">
        <v>3.7</v>
      </c>
      <c r="F7" s="1">
        <v>3.9</v>
      </c>
    </row>
    <row r="8" spans="2:16">
      <c r="B8" s="2" t="s">
        <v>8</v>
      </c>
      <c r="C8" s="4" t="s">
        <v>5</v>
      </c>
      <c r="D8" s="1">
        <v>4.5999999999999996</v>
      </c>
      <c r="E8" s="1">
        <v>3.9</v>
      </c>
      <c r="F8" s="1">
        <v>2.2999999999999998</v>
      </c>
    </row>
    <row r="9" spans="2:16">
      <c r="B9" s="2" t="s">
        <v>9</v>
      </c>
      <c r="C9" s="4" t="s">
        <v>5</v>
      </c>
      <c r="D9" s="1">
        <v>4.9000000000000004</v>
      </c>
      <c r="E9" s="4" t="s">
        <v>5</v>
      </c>
      <c r="F9" s="1">
        <v>4.4000000000000004</v>
      </c>
    </row>
    <row r="10" spans="2:16">
      <c r="B10" s="2" t="s">
        <v>10</v>
      </c>
      <c r="C10" s="1">
        <v>3.4</v>
      </c>
      <c r="D10" s="4" t="s">
        <v>5</v>
      </c>
      <c r="E10" s="1">
        <v>4</v>
      </c>
      <c r="F10" s="4" t="s">
        <v>5</v>
      </c>
    </row>
    <row r="11" spans="2:16">
      <c r="B11" s="2" t="s">
        <v>11</v>
      </c>
      <c r="C11" s="4" t="s">
        <v>5</v>
      </c>
      <c r="D11" s="1">
        <v>4.9000000000000004</v>
      </c>
      <c r="E11" s="4" t="s">
        <v>5</v>
      </c>
      <c r="F11" s="4" t="s">
        <v>5</v>
      </c>
    </row>
    <row r="12" spans="2:16">
      <c r="B12" s="2" t="s">
        <v>12</v>
      </c>
      <c r="C12" s="4" t="s">
        <v>5</v>
      </c>
      <c r="D12" s="1">
        <v>2</v>
      </c>
      <c r="E12" s="4" t="s">
        <v>5</v>
      </c>
      <c r="F12" s="4" t="s">
        <v>5</v>
      </c>
    </row>
    <row r="13" spans="2:16">
      <c r="B13" s="2" t="s">
        <v>13</v>
      </c>
      <c r="C13" s="1">
        <v>4.4000000000000004</v>
      </c>
      <c r="D13" s="4" t="s">
        <v>5</v>
      </c>
      <c r="E13" s="1">
        <v>4.7</v>
      </c>
      <c r="F13" s="4" t="s">
        <v>5</v>
      </c>
    </row>
    <row r="14" spans="2:16">
      <c r="B14" s="2" t="s">
        <v>14</v>
      </c>
      <c r="C14" s="4" t="s">
        <v>5</v>
      </c>
      <c r="D14" s="4" t="s">
        <v>5</v>
      </c>
      <c r="E14" s="4" t="s">
        <v>5</v>
      </c>
      <c r="F14" s="1">
        <v>3.8</v>
      </c>
    </row>
    <row r="15" spans="2:16">
      <c r="B15" s="2" t="s">
        <v>15</v>
      </c>
      <c r="C15" s="4" t="s">
        <v>5</v>
      </c>
      <c r="D15" s="4" t="s">
        <v>5</v>
      </c>
      <c r="E15" s="1">
        <v>0</v>
      </c>
      <c r="F15" s="1">
        <v>0</v>
      </c>
    </row>
    <row r="18" spans="2:17" ht="30">
      <c r="B18" s="1"/>
      <c r="C18" s="2" t="s">
        <v>0</v>
      </c>
      <c r="D18" s="2" t="s">
        <v>1</v>
      </c>
      <c r="E18" s="2" t="s">
        <v>2</v>
      </c>
      <c r="F18" s="2" t="s">
        <v>3</v>
      </c>
      <c r="I18" s="5" t="s">
        <v>16</v>
      </c>
      <c r="J18" s="6" t="s">
        <v>19</v>
      </c>
      <c r="K18" s="6"/>
      <c r="L18" s="6" t="s">
        <v>20</v>
      </c>
      <c r="N18" s="5" t="s">
        <v>16</v>
      </c>
      <c r="O18" s="6" t="s">
        <v>19</v>
      </c>
      <c r="P18" s="6"/>
      <c r="Q18" s="6" t="s">
        <v>20</v>
      </c>
    </row>
    <row r="19" spans="2:17">
      <c r="B19" s="2" t="s">
        <v>4</v>
      </c>
      <c r="C19" s="3">
        <v>1</v>
      </c>
      <c r="D19" s="3">
        <v>0</v>
      </c>
      <c r="E19" s="4" t="s">
        <v>5</v>
      </c>
      <c r="F19" s="4" t="s">
        <v>5</v>
      </c>
      <c r="I19" s="11" t="s">
        <v>4</v>
      </c>
      <c r="J19" s="6">
        <f>$C$19+$D$19</f>
        <v>1</v>
      </c>
      <c r="K19" s="6" t="s">
        <v>23</v>
      </c>
      <c r="L19" s="6">
        <v>1</v>
      </c>
      <c r="N19" s="11" t="s">
        <v>4</v>
      </c>
      <c r="O19" s="6">
        <f>$C$19+$D$19</f>
        <v>1</v>
      </c>
      <c r="P19" s="6" t="s">
        <v>23</v>
      </c>
      <c r="Q19" s="6">
        <v>1</v>
      </c>
    </row>
    <row r="20" spans="2:17">
      <c r="B20" s="2" t="s">
        <v>6</v>
      </c>
      <c r="C20" s="3">
        <v>0</v>
      </c>
      <c r="D20" s="3">
        <v>1</v>
      </c>
      <c r="E20" s="4" t="s">
        <v>5</v>
      </c>
      <c r="F20" s="4" t="s">
        <v>5</v>
      </c>
      <c r="I20" s="11" t="s">
        <v>6</v>
      </c>
      <c r="J20" s="6">
        <f>$C$20+$D$20</f>
        <v>1</v>
      </c>
      <c r="K20" s="6" t="s">
        <v>23</v>
      </c>
      <c r="L20" s="6">
        <v>1</v>
      </c>
      <c r="N20" s="11" t="s">
        <v>6</v>
      </c>
      <c r="O20" s="6">
        <f>$C$20+$D$20</f>
        <v>1</v>
      </c>
      <c r="P20" s="6" t="s">
        <v>23</v>
      </c>
      <c r="Q20" s="6">
        <v>1</v>
      </c>
    </row>
    <row r="21" spans="2:17">
      <c r="B21" s="2" t="s">
        <v>7</v>
      </c>
      <c r="C21" s="4" t="s">
        <v>5</v>
      </c>
      <c r="D21" s="3">
        <v>0</v>
      </c>
      <c r="E21" s="3">
        <v>0</v>
      </c>
      <c r="F21" s="3">
        <v>1</v>
      </c>
      <c r="I21" s="11" t="s">
        <v>7</v>
      </c>
      <c r="J21" s="6">
        <f>$D$21+$E$21+$F$21</f>
        <v>1</v>
      </c>
      <c r="K21" s="6" t="s">
        <v>23</v>
      </c>
      <c r="L21" s="6">
        <v>1</v>
      </c>
      <c r="N21" s="11" t="s">
        <v>7</v>
      </c>
      <c r="O21" s="6">
        <f>$D$21+$E$21+$F$21</f>
        <v>1</v>
      </c>
      <c r="P21" s="6" t="s">
        <v>23</v>
      </c>
      <c r="Q21" s="6">
        <v>1</v>
      </c>
    </row>
    <row r="22" spans="2:17">
      <c r="B22" s="2" t="s">
        <v>8</v>
      </c>
      <c r="C22" s="4" t="s">
        <v>5</v>
      </c>
      <c r="D22" s="3">
        <v>1</v>
      </c>
      <c r="E22" s="3">
        <v>0</v>
      </c>
      <c r="F22" s="3">
        <v>0</v>
      </c>
      <c r="I22" s="11" t="s">
        <v>8</v>
      </c>
      <c r="J22" s="6">
        <f>$D$22+$E$22+$F$22</f>
        <v>1</v>
      </c>
      <c r="K22" s="6" t="s">
        <v>23</v>
      </c>
      <c r="L22" s="6">
        <v>1</v>
      </c>
      <c r="N22" s="11" t="s">
        <v>8</v>
      </c>
      <c r="O22" s="6">
        <f>$D$22+$E$22+$F$22</f>
        <v>1</v>
      </c>
      <c r="P22" s="6" t="s">
        <v>23</v>
      </c>
      <c r="Q22" s="6">
        <v>1</v>
      </c>
    </row>
    <row r="23" spans="2:17">
      <c r="B23" s="2" t="s">
        <v>9</v>
      </c>
      <c r="C23" s="4" t="s">
        <v>5</v>
      </c>
      <c r="D23" s="3">
        <v>0</v>
      </c>
      <c r="E23" s="4" t="s">
        <v>5</v>
      </c>
      <c r="F23" s="3">
        <v>1</v>
      </c>
      <c r="I23" s="11" t="s">
        <v>9</v>
      </c>
      <c r="J23" s="6">
        <f>$D$23+$F$23</f>
        <v>1</v>
      </c>
      <c r="K23" s="6" t="s">
        <v>23</v>
      </c>
      <c r="L23" s="6">
        <v>1</v>
      </c>
      <c r="N23" s="11" t="s">
        <v>9</v>
      </c>
      <c r="O23" s="6">
        <f>$D$23+$F$23</f>
        <v>1</v>
      </c>
      <c r="P23" s="6" t="s">
        <v>23</v>
      </c>
      <c r="Q23" s="6">
        <v>1</v>
      </c>
    </row>
    <row r="24" spans="2:17">
      <c r="B24" s="2" t="s">
        <v>10</v>
      </c>
      <c r="C24" s="3">
        <v>0</v>
      </c>
      <c r="D24" s="4" t="s">
        <v>5</v>
      </c>
      <c r="E24" s="3">
        <v>1</v>
      </c>
      <c r="F24" s="4" t="s">
        <v>5</v>
      </c>
      <c r="I24" s="11" t="s">
        <v>10</v>
      </c>
      <c r="J24" s="6">
        <f>$C$24+$E$24</f>
        <v>1</v>
      </c>
      <c r="K24" s="6" t="s">
        <v>23</v>
      </c>
      <c r="L24" s="6">
        <v>1</v>
      </c>
      <c r="N24" s="11" t="s">
        <v>10</v>
      </c>
      <c r="O24" s="6">
        <f>$C$24+$E$24</f>
        <v>1</v>
      </c>
      <c r="P24" s="6" t="s">
        <v>23</v>
      </c>
      <c r="Q24" s="6">
        <v>1</v>
      </c>
    </row>
    <row r="25" spans="2:17">
      <c r="B25" s="2" t="s">
        <v>11</v>
      </c>
      <c r="C25" s="4" t="s">
        <v>5</v>
      </c>
      <c r="D25" s="3">
        <v>1</v>
      </c>
      <c r="E25" s="4" t="s">
        <v>5</v>
      </c>
      <c r="F25" s="4" t="s">
        <v>5</v>
      </c>
      <c r="I25" s="11" t="s">
        <v>11</v>
      </c>
      <c r="J25" s="6">
        <f>$D$25</f>
        <v>1</v>
      </c>
      <c r="K25" s="6" t="s">
        <v>23</v>
      </c>
      <c r="L25" s="6">
        <v>1</v>
      </c>
      <c r="N25" s="11" t="s">
        <v>11</v>
      </c>
      <c r="O25" s="6">
        <f>$D$25</f>
        <v>1</v>
      </c>
      <c r="P25" s="6" t="s">
        <v>23</v>
      </c>
      <c r="Q25" s="6">
        <v>1</v>
      </c>
    </row>
    <row r="26" spans="2:17">
      <c r="B26" s="2" t="s">
        <v>12</v>
      </c>
      <c r="C26" s="4" t="s">
        <v>5</v>
      </c>
      <c r="D26" s="3">
        <v>0</v>
      </c>
      <c r="E26" s="4" t="s">
        <v>5</v>
      </c>
      <c r="F26" s="4" t="s">
        <v>5</v>
      </c>
      <c r="I26" s="11" t="s">
        <v>12</v>
      </c>
      <c r="J26" s="6">
        <f>$D$26</f>
        <v>0</v>
      </c>
      <c r="K26" s="6" t="s">
        <v>23</v>
      </c>
      <c r="L26" s="6">
        <v>1</v>
      </c>
      <c r="N26" s="11" t="s">
        <v>12</v>
      </c>
      <c r="O26" s="6">
        <f>$D$26</f>
        <v>0</v>
      </c>
      <c r="P26" s="6" t="s">
        <v>23</v>
      </c>
      <c r="Q26" s="6">
        <v>1</v>
      </c>
    </row>
    <row r="27" spans="2:17">
      <c r="B27" s="2" t="s">
        <v>13</v>
      </c>
      <c r="C27" s="3">
        <v>1</v>
      </c>
      <c r="D27" s="4" t="s">
        <v>5</v>
      </c>
      <c r="E27" s="3">
        <v>0</v>
      </c>
      <c r="F27" s="4" t="s">
        <v>5</v>
      </c>
      <c r="I27" s="11" t="s">
        <v>13</v>
      </c>
      <c r="J27" s="6">
        <f>$C$27+$E$27</f>
        <v>1</v>
      </c>
      <c r="K27" s="6" t="s">
        <v>23</v>
      </c>
      <c r="L27" s="6">
        <v>1</v>
      </c>
      <c r="N27" s="11" t="s">
        <v>13</v>
      </c>
      <c r="O27" s="6">
        <f>$C$27+$E$27</f>
        <v>1</v>
      </c>
      <c r="P27" s="6" t="s">
        <v>23</v>
      </c>
      <c r="Q27" s="6">
        <v>1</v>
      </c>
    </row>
    <row r="28" spans="2:17">
      <c r="B28" s="2" t="s">
        <v>14</v>
      </c>
      <c r="C28" s="4" t="s">
        <v>5</v>
      </c>
      <c r="D28" s="4" t="s">
        <v>5</v>
      </c>
      <c r="E28" s="4" t="s">
        <v>5</v>
      </c>
      <c r="F28" s="3">
        <v>0</v>
      </c>
      <c r="I28" s="11" t="s">
        <v>14</v>
      </c>
      <c r="J28" s="6">
        <f>$F$28</f>
        <v>0</v>
      </c>
      <c r="K28" s="6" t="s">
        <v>23</v>
      </c>
      <c r="L28" s="6">
        <v>1</v>
      </c>
      <c r="N28" s="11" t="s">
        <v>14</v>
      </c>
      <c r="O28" s="6">
        <f>$F$28</f>
        <v>0</v>
      </c>
      <c r="P28" s="6" t="s">
        <v>23</v>
      </c>
      <c r="Q28" s="6">
        <v>1</v>
      </c>
    </row>
    <row r="29" spans="2:17">
      <c r="B29" s="2" t="s">
        <v>15</v>
      </c>
      <c r="C29" s="4" t="s">
        <v>5</v>
      </c>
      <c r="D29" s="4" t="s">
        <v>5</v>
      </c>
      <c r="E29" s="3">
        <v>1</v>
      </c>
      <c r="F29" s="3">
        <v>0</v>
      </c>
      <c r="I29" s="12" t="s">
        <v>0</v>
      </c>
      <c r="J29" s="6">
        <f>$C$19+$C$20+$C$24+$C$27</f>
        <v>2</v>
      </c>
      <c r="K29" s="6" t="s">
        <v>17</v>
      </c>
      <c r="L29" s="6">
        <v>2</v>
      </c>
      <c r="N29" s="12" t="s">
        <v>0</v>
      </c>
      <c r="O29" s="6">
        <f>$C$19+$C$20+$C$24+$C$27</f>
        <v>2</v>
      </c>
      <c r="P29" s="6" t="s">
        <v>28</v>
      </c>
      <c r="Q29" s="6">
        <v>2</v>
      </c>
    </row>
    <row r="30" spans="2:17">
      <c r="I30" s="12" t="s">
        <v>1</v>
      </c>
      <c r="J30" s="6">
        <f>$D$19+$D$20+$D$21+$D$22+$D$23+$D$25+$D$26</f>
        <v>3</v>
      </c>
      <c r="K30" s="6" t="s">
        <v>17</v>
      </c>
      <c r="L30" s="6">
        <v>2</v>
      </c>
      <c r="N30" s="12" t="s">
        <v>1</v>
      </c>
      <c r="O30" s="6">
        <f>$D$19+$D$20+$D$21+$D$22+$D$23+$D$25+$D$26</f>
        <v>3</v>
      </c>
      <c r="P30" s="6" t="s">
        <v>28</v>
      </c>
      <c r="Q30" s="6">
        <v>2</v>
      </c>
    </row>
    <row r="31" spans="2:17">
      <c r="I31" s="12" t="s">
        <v>2</v>
      </c>
      <c r="J31" s="6">
        <f>$E$21+$E$22+$E$24+$E$27+$E$29</f>
        <v>2</v>
      </c>
      <c r="K31" s="16" t="s">
        <v>17</v>
      </c>
      <c r="L31" s="6">
        <v>2</v>
      </c>
      <c r="N31" s="12" t="s">
        <v>2</v>
      </c>
      <c r="O31" s="6">
        <f>$E$21+$E$22+$E$24+$E$27+$E$29</f>
        <v>2</v>
      </c>
      <c r="P31" s="16" t="s">
        <v>17</v>
      </c>
      <c r="Q31" s="6">
        <v>2</v>
      </c>
    </row>
    <row r="32" spans="2:17" ht="16" customHeight="1">
      <c r="I32" s="12" t="s">
        <v>3</v>
      </c>
      <c r="J32" s="6">
        <f>$F$21+$F$22+$F$23+$F$28+$F$29</f>
        <v>2</v>
      </c>
      <c r="K32" s="6" t="s">
        <v>17</v>
      </c>
      <c r="L32" s="6">
        <v>2</v>
      </c>
      <c r="N32" s="12" t="s">
        <v>3</v>
      </c>
      <c r="O32" s="6">
        <f>$F$21+$F$22+$F$23+$F$28+$F$29</f>
        <v>2</v>
      </c>
      <c r="P32" s="6" t="s">
        <v>17</v>
      </c>
      <c r="Q32" s="6">
        <v>2</v>
      </c>
    </row>
    <row r="33" spans="9:17">
      <c r="I33" s="11" t="s">
        <v>15</v>
      </c>
      <c r="J33" s="6">
        <f>$E$29+$F$29</f>
        <v>1</v>
      </c>
      <c r="K33" s="6" t="s">
        <v>17</v>
      </c>
      <c r="L33" s="6">
        <v>1</v>
      </c>
      <c r="N33" s="11" t="s">
        <v>15</v>
      </c>
      <c r="O33" s="6">
        <f>$E$29+$F$29</f>
        <v>1</v>
      </c>
      <c r="P33" s="6" t="s">
        <v>17</v>
      </c>
      <c r="Q33" s="6">
        <v>1</v>
      </c>
    </row>
    <row r="34" spans="9:17">
      <c r="I34" s="13" t="s">
        <v>27</v>
      </c>
      <c r="J34">
        <f>$C$19+$D$19+$D$20+$C$20+$D$21+$E$21+$F$21+$F$22+$E$22+$D$22+$D$23+$F$23+$E$24+$D$25+$C$24+$D$26+$C$27+$E$27+$F$28+$F$29+$E$29</f>
        <v>9</v>
      </c>
      <c r="K34" s="9" t="s">
        <v>17</v>
      </c>
      <c r="L34" s="9">
        <v>8</v>
      </c>
      <c r="N34" s="13" t="s">
        <v>27</v>
      </c>
      <c r="O34">
        <f>$C$19+$D$19+$D$20+$C$20+$D$21+$E$21+$F$21+$F$22+$E$22+$D$22+$D$23+$F$23+$E$24+$D$25+$C$24+$D$26+$C$27+$E$27+$F$28+$F$29+$E$29</f>
        <v>9</v>
      </c>
      <c r="P34" s="9" t="s">
        <v>17</v>
      </c>
      <c r="Q34" s="9">
        <v>9</v>
      </c>
    </row>
    <row r="35" spans="9:17">
      <c r="I35" s="14" t="s">
        <v>22</v>
      </c>
      <c r="J35">
        <f>$C$19+$C$20+$D$20+$D$19</f>
        <v>2</v>
      </c>
      <c r="K35" s="9" t="s">
        <v>17</v>
      </c>
      <c r="L35" s="9">
        <v>2</v>
      </c>
      <c r="N35" s="14" t="s">
        <v>22</v>
      </c>
      <c r="O35">
        <f>$C$19+$C$20+$D$20+$D$19</f>
        <v>2</v>
      </c>
      <c r="P35" s="9" t="s">
        <v>17</v>
      </c>
      <c r="Q35" s="9">
        <v>2</v>
      </c>
    </row>
    <row r="36" spans="9:17">
      <c r="I36" s="14" t="s">
        <v>21</v>
      </c>
      <c r="J36">
        <f>$D$21+$D$22+$E$22+$E$21+$F$21+$F$22</f>
        <v>2</v>
      </c>
      <c r="K36" s="9" t="s">
        <v>17</v>
      </c>
      <c r="L36" s="9">
        <v>2</v>
      </c>
      <c r="N36" s="14" t="s">
        <v>21</v>
      </c>
      <c r="O36">
        <f>$D$21+$D$22+$E$22+$E$21+$F$21+$F$22</f>
        <v>2</v>
      </c>
      <c r="P36" s="9" t="s">
        <v>17</v>
      </c>
      <c r="Q36" s="9">
        <v>2</v>
      </c>
    </row>
    <row r="37" spans="9:17" ht="30">
      <c r="I37" s="15" t="s">
        <v>24</v>
      </c>
      <c r="J37" s="6">
        <f>$D$21+$D$22</f>
        <v>1</v>
      </c>
      <c r="K37" s="10" t="s">
        <v>23</v>
      </c>
      <c r="L37" s="10">
        <v>1</v>
      </c>
      <c r="N37" s="15" t="s">
        <v>24</v>
      </c>
      <c r="O37" s="6">
        <f>$D$21+$D$22</f>
        <v>1</v>
      </c>
      <c r="P37" s="10" t="s">
        <v>23</v>
      </c>
      <c r="Q37" s="10">
        <v>1</v>
      </c>
    </row>
    <row r="38" spans="9:17" ht="30">
      <c r="I38" s="15" t="s">
        <v>25</v>
      </c>
      <c r="J38" s="6">
        <f>$E$21+$E$22</f>
        <v>0</v>
      </c>
      <c r="K38" s="10" t="s">
        <v>23</v>
      </c>
      <c r="L38" s="10">
        <v>1</v>
      </c>
      <c r="N38" s="15" t="s">
        <v>25</v>
      </c>
      <c r="O38" s="6">
        <f>$E$21+$E$22</f>
        <v>0</v>
      </c>
      <c r="P38" s="10" t="s">
        <v>23</v>
      </c>
      <c r="Q38" s="10">
        <v>1</v>
      </c>
    </row>
    <row r="39" spans="9:17" ht="30">
      <c r="I39" s="15" t="s">
        <v>26</v>
      </c>
      <c r="J39" s="6">
        <f>$F$21+$F$22</f>
        <v>1</v>
      </c>
      <c r="K39" s="10" t="s">
        <v>23</v>
      </c>
      <c r="L39" s="10">
        <v>1</v>
      </c>
      <c r="N39" s="15" t="s">
        <v>26</v>
      </c>
      <c r="O39" s="6">
        <f>$F$21+$F$22</f>
        <v>1</v>
      </c>
      <c r="P39" s="10" t="s">
        <v>23</v>
      </c>
      <c r="Q39" s="10">
        <v>1</v>
      </c>
    </row>
    <row r="40" spans="9:17">
      <c r="N40" s="14" t="s">
        <v>29</v>
      </c>
      <c r="O40">
        <f>C19+C20+C24+C27+D26+D25+D23+D22+D21+D20+D19</f>
        <v>5</v>
      </c>
      <c r="P40" s="9" t="s">
        <v>17</v>
      </c>
      <c r="Q40" s="9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2015-08-24T07:12:41Z</dcterms:created>
  <dcterms:modified xsi:type="dcterms:W3CDTF">2015-08-24T09:01:12Z</dcterms:modified>
</cp:coreProperties>
</file>