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0920" yWindow="980" windowWidth="24440" windowHeight="20040" tabRatio="500"/>
  </bookViews>
  <sheets>
    <sheet name="Sheet1" sheetId="1" r:id="rId1"/>
  </sheets>
  <definedNames>
    <definedName name="solver_adj" localSheetId="0" hidden="1">Sheet1!$B$58,Sheet1!$B$59,Sheet1!$B$62,Sheet1!$B$63,Sheet1!$B$61,Sheet1!$C$57:$E$63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Sheet1!$B$49:$B$52</definedName>
    <definedName name="solver_lhs2" localSheetId="0" hidden="1">Sheet1!$C$16:$C$22</definedName>
    <definedName name="solver_lhs3" localSheetId="0" hidden="1">Sheet1!$C$51</definedName>
    <definedName name="solver_lhs4" localSheetId="0" hidden="1">Sheet1!$C$52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Sheet1!$G$50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Sheet1!$C$49:$C$52</definedName>
    <definedName name="solver_rhs2" localSheetId="0" hidden="1">Sheet1!$B$16:$B$22</definedName>
    <definedName name="solver_rhs3" localSheetId="0" hidden="1">Sheet1!$B$51</definedName>
    <definedName name="solver_rhs4" localSheetId="0" hidden="1">Sheet1!$B$52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1" l="1"/>
  <c r="I57" i="1"/>
  <c r="I55" i="1"/>
  <c r="J55" i="1"/>
  <c r="I54" i="1"/>
  <c r="J54" i="1"/>
  <c r="G50" i="1"/>
  <c r="C21" i="1"/>
  <c r="C50" i="1"/>
  <c r="C67" i="1"/>
  <c r="C51" i="1"/>
  <c r="D67" i="1"/>
  <c r="C52" i="1"/>
  <c r="E67" i="1"/>
  <c r="C49" i="1"/>
  <c r="B67" i="1"/>
  <c r="C22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<sst xmlns="http://schemas.openxmlformats.org/spreadsheetml/2006/main" count="80" uniqueCount="32">
  <si>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</si>
  <si>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</si>
  <si>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</si>
  <si>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</si>
  <si>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</si>
  <si>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</si>
  <si>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</si>
  <si>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</si>
  <si>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</si>
  <si>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</si>
  <si>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</si>
  <si>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</si>
  <si>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</si>
  <si>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</si>
  <si>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</si>
  <si>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</si>
  <si>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</si>
  <si>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</si>
  <si>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</si>
  <si>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</si>
  <si>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</si>
  <si>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</si>
  <si>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</si>
  <si>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Demand Constraint</t>
  </si>
  <si>
    <t>Capacity Contraint</t>
  </si>
  <si>
    <t>Rent</t>
  </si>
  <si>
    <t>total costs</t>
  </si>
  <si>
    <t>medium + 5000</t>
  </si>
  <si>
    <t>shadow price</t>
  </si>
  <si>
    <t>medium + 6000</t>
  </si>
  <si>
    <t>prod + 0.05</t>
  </si>
  <si>
    <t>prod - 0.05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</si>
</sst>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3" fillId="0" borderId="0" xfId="0" applyFont="1"/>
    <xf numFmtId="165" fontId="0" fillId="0" borderId="0" xfId="0" applyNumberFormat="1"/>
    <xf numFmtId="0" fontId="6" fillId="0" borderId="0" xfId="0" applyFont="1"/>
    <xf numFmtId="2" fontId="1" fillId="0" borderId="0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13" workbookViewId="0">
      <selection activeCell="I57" sqref="I57"/>
    </sheetView>
  </sheetViews>
  <sheetFormatPr baseColWidth="10" defaultRowHeight="15" x14ac:dyDescent="0"/>
  <cols>
    <col min="6" max="6" width="18" customWidth="1"/>
    <col min="7" max="7" width="17" bestFit="1" customWidth="1"/>
    <col min="8" max="8" width="21.83203125" customWidth="1"/>
    <col min="9" max="9" width="24.33203125" customWidth="1"/>
  </cols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3" t="s">
        <v>1</v>
      </c>
      <c r="B3" s="1"/>
      <c r="C3" s="1"/>
      <c r="D3" s="1"/>
      <c r="E3" s="1"/>
    </row>
    <row r="4" spans="1:5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18">
        <v>0.4</v>
      </c>
      <c r="D5" s="18">
        <v>0.375</v>
      </c>
      <c r="E5" s="19">
        <v>0.25</v>
      </c>
    </row>
    <row r="6" spans="1:5">
      <c r="A6" s="5" t="s">
        <v>8</v>
      </c>
      <c r="B6" s="18">
        <v>0.7</v>
      </c>
      <c r="C6" s="18">
        <v>0.5</v>
      </c>
      <c r="D6" s="18">
        <v>0.35</v>
      </c>
      <c r="E6" s="19">
        <v>0.25</v>
      </c>
    </row>
    <row r="7" spans="1:5">
      <c r="A7" s="5" t="s">
        <v>9</v>
      </c>
      <c r="B7" s="18">
        <v>0.67500000000000004</v>
      </c>
      <c r="C7" s="18">
        <v>0.45</v>
      </c>
      <c r="D7" s="18">
        <v>0.4</v>
      </c>
      <c r="E7" s="19">
        <v>0.25</v>
      </c>
    </row>
    <row r="8" spans="1:5">
      <c r="A8" s="5" t="s">
        <v>10</v>
      </c>
      <c r="B8" s="6"/>
      <c r="C8" s="18">
        <v>0.45</v>
      </c>
      <c r="D8" s="18">
        <v>0.35</v>
      </c>
      <c r="E8" s="19">
        <v>0.2</v>
      </c>
    </row>
    <row r="9" spans="1:5">
      <c r="A9" s="5" t="s">
        <v>11</v>
      </c>
      <c r="B9" s="18">
        <v>0.65</v>
      </c>
      <c r="C9" s="18">
        <v>0.45</v>
      </c>
      <c r="D9" s="18">
        <v>0.4</v>
      </c>
      <c r="E9" s="19">
        <v>0.25</v>
      </c>
    </row>
    <row r="10" spans="1:5">
      <c r="A10" s="5" t="s">
        <v>12</v>
      </c>
      <c r="B10" s="18">
        <v>0.625</v>
      </c>
      <c r="C10" s="18">
        <v>0.5</v>
      </c>
      <c r="D10" s="18">
        <v>0.42499999999999999</v>
      </c>
      <c r="E10" s="19">
        <v>0.42499999999999999</v>
      </c>
    </row>
    <row r="11" spans="1:5" ht="16" thickBot="1">
      <c r="A11" s="9" t="s">
        <v>13</v>
      </c>
      <c r="B11" s="20">
        <v>0.7</v>
      </c>
      <c r="C11" s="20">
        <v>0.45</v>
      </c>
      <c r="D11" s="20">
        <v>0.35</v>
      </c>
      <c r="E11" s="21">
        <v>0.4</v>
      </c>
    </row>
    <row r="12" spans="1:5">
      <c r="A12" s="35"/>
      <c r="B12" s="40"/>
      <c r="C12" s="40"/>
      <c r="D12" s="40"/>
      <c r="E12" s="40"/>
    </row>
    <row r="13" spans="1:5">
      <c r="A13" s="1"/>
      <c r="B13" s="1"/>
      <c r="C13" s="1"/>
      <c r="D13" s="1"/>
      <c r="E13" s="1"/>
    </row>
    <row r="14" spans="1:5" ht="16" thickBot="1">
      <c r="A14" s="13" t="s">
        <v>14</v>
      </c>
      <c r="B14" s="1"/>
      <c r="C14" s="1"/>
      <c r="D14" s="1"/>
      <c r="E14" s="1"/>
    </row>
    <row r="15" spans="1:5" ht="16" thickBot="1">
      <c r="A15" s="2" t="s">
        <v>2</v>
      </c>
      <c r="B15" s="4" t="s">
        <v>15</v>
      </c>
      <c r="C15" s="30" t="s">
        <v>24</v>
      </c>
      <c r="D15" s="1"/>
      <c r="E15" s="1"/>
    </row>
    <row r="16" spans="1:5">
      <c r="A16" s="5" t="s">
        <v>7</v>
      </c>
      <c r="B16" s="34">
        <v>2500</v>
      </c>
      <c r="C16">
        <f>SUMPRODUCT(C57:E57,C5:E5)</f>
        <v>2500.0000000000014</v>
      </c>
      <c r="D16" s="1"/>
      <c r="E16" s="1"/>
    </row>
    <row r="17" spans="1:7">
      <c r="A17" s="5" t="s">
        <v>8</v>
      </c>
      <c r="B17" s="8">
        <v>3000</v>
      </c>
      <c r="C17">
        <f>SUMPRODUCT(B58:E58,B6:E6)</f>
        <v>2999.9999999999995</v>
      </c>
      <c r="D17" s="1"/>
      <c r="E17" s="1"/>
    </row>
    <row r="18" spans="1:7">
      <c r="A18" s="5" t="s">
        <v>9</v>
      </c>
      <c r="B18" s="8">
        <v>2500</v>
      </c>
      <c r="C18">
        <f>SUMPRODUCT(B59:E59,B7:E7)</f>
        <v>2500</v>
      </c>
      <c r="D18" s="1"/>
      <c r="E18" s="1"/>
    </row>
    <row r="19" spans="1:7">
      <c r="A19" s="5" t="s">
        <v>10</v>
      </c>
      <c r="B19" s="34">
        <v>2600</v>
      </c>
      <c r="C19">
        <f>SUMPRODUCT(C60:E60,C8:E8)</f>
        <v>714.04390816155046</v>
      </c>
      <c r="D19" s="1"/>
      <c r="E19" s="1"/>
    </row>
    <row r="20" spans="1:7">
      <c r="A20" s="5" t="s">
        <v>11</v>
      </c>
      <c r="B20" s="8">
        <v>2500</v>
      </c>
      <c r="C20">
        <f>SUMPRODUCT(B61:E61,B9:E9)</f>
        <v>2499.9999999999995</v>
      </c>
      <c r="D20" s="1"/>
      <c r="E20" s="1"/>
    </row>
    <row r="21" spans="1:7">
      <c r="A21" s="5" t="s">
        <v>12</v>
      </c>
      <c r="B21" s="34">
        <v>38000</v>
      </c>
      <c r="C21">
        <f>SUMPRODUCT(B62:E62,B10:E10)</f>
        <v>38000</v>
      </c>
      <c r="D21" s="1"/>
      <c r="E21" s="1"/>
    </row>
    <row r="22" spans="1:7" ht="16" thickBot="1">
      <c r="A22" s="9" t="s">
        <v>13</v>
      </c>
      <c r="B22" s="10">
        <v>2500</v>
      </c>
      <c r="C22">
        <f>SUMPRODUCT(B63:E63,B11:E11)</f>
        <v>2499.9999999999991</v>
      </c>
      <c r="D22" s="1"/>
      <c r="E22" s="1"/>
    </row>
    <row r="23" spans="1:7">
      <c r="A23" s="35"/>
      <c r="B23" s="39"/>
      <c r="D23" s="1"/>
      <c r="E23" s="1"/>
      <c r="G23">
        <v>0.05</v>
      </c>
    </row>
    <row r="24" spans="1:7">
      <c r="A24" s="1"/>
      <c r="B24" s="1"/>
      <c r="C24" s="1"/>
      <c r="D24" s="1"/>
      <c r="E24" s="1"/>
      <c r="G24">
        <v>-0.05</v>
      </c>
    </row>
    <row r="25" spans="1:7" ht="16" thickBot="1">
      <c r="A25" s="13" t="s">
        <v>16</v>
      </c>
      <c r="B25" s="1"/>
      <c r="C25" s="1"/>
      <c r="D25" s="1"/>
      <c r="E25" s="1"/>
    </row>
    <row r="26" spans="1:7" ht="16" thickBot="1">
      <c r="A26" s="2" t="s">
        <v>2</v>
      </c>
      <c r="B26" s="3" t="s">
        <v>3</v>
      </c>
      <c r="C26" s="3" t="s">
        <v>4</v>
      </c>
      <c r="D26" s="3" t="s">
        <v>5</v>
      </c>
      <c r="E26" s="4" t="s">
        <v>6</v>
      </c>
      <c r="F26" s="30" t="s">
        <v>25</v>
      </c>
    </row>
    <row r="27" spans="1:7">
      <c r="A27" s="5" t="s">
        <v>7</v>
      </c>
      <c r="B27" s="11"/>
      <c r="C27" s="12">
        <v>13</v>
      </c>
      <c r="D27" s="12">
        <v>10.65</v>
      </c>
      <c r="E27" s="41">
        <v>9.6</v>
      </c>
      <c r="F27" s="33">
        <v>0</v>
      </c>
    </row>
    <row r="28" spans="1:7">
      <c r="A28" s="5" t="s">
        <v>8</v>
      </c>
      <c r="B28" s="12">
        <v>17.399999999999999</v>
      </c>
      <c r="C28" s="12">
        <v>14.1</v>
      </c>
      <c r="D28" s="12">
        <v>11.2</v>
      </c>
      <c r="E28" s="41">
        <v>9.4499999999999993</v>
      </c>
      <c r="F28" s="33">
        <v>0</v>
      </c>
    </row>
    <row r="29" spans="1:7">
      <c r="A29" s="5" t="s">
        <v>9</v>
      </c>
      <c r="B29" s="12">
        <v>17.399999999999999</v>
      </c>
      <c r="C29" s="12">
        <v>14.22</v>
      </c>
      <c r="D29" s="12">
        <v>11</v>
      </c>
      <c r="E29" s="41">
        <v>9.5</v>
      </c>
      <c r="F29" s="33">
        <v>0</v>
      </c>
    </row>
    <row r="30" spans="1:7">
      <c r="A30" s="5" t="s">
        <v>10</v>
      </c>
      <c r="B30" s="11"/>
      <c r="C30" s="12">
        <v>14.3</v>
      </c>
      <c r="D30" s="12">
        <v>11.25</v>
      </c>
      <c r="E30" s="41">
        <v>9.6</v>
      </c>
      <c r="F30" s="33">
        <v>0</v>
      </c>
    </row>
    <row r="31" spans="1:7">
      <c r="A31" s="5" t="s">
        <v>11</v>
      </c>
      <c r="B31" s="12">
        <v>17.5</v>
      </c>
      <c r="C31" s="12">
        <v>13.8</v>
      </c>
      <c r="D31" s="12">
        <v>11.4</v>
      </c>
      <c r="E31" s="41">
        <v>9.6</v>
      </c>
      <c r="F31" s="33">
        <v>0</v>
      </c>
    </row>
    <row r="32" spans="1:7">
      <c r="A32" s="5" t="s">
        <v>12</v>
      </c>
      <c r="B32" s="12">
        <v>18.25</v>
      </c>
      <c r="C32" s="12">
        <v>13.9</v>
      </c>
      <c r="D32" s="12">
        <v>11.4</v>
      </c>
      <c r="E32" s="41">
        <v>8.9</v>
      </c>
      <c r="F32" s="33">
        <v>0</v>
      </c>
    </row>
    <row r="33" spans="1:6" ht="16" thickBot="1">
      <c r="A33" s="9" t="s">
        <v>13</v>
      </c>
      <c r="B33" s="42">
        <v>19.75</v>
      </c>
      <c r="C33" s="42">
        <v>13.9</v>
      </c>
      <c r="D33" s="42">
        <v>10.75</v>
      </c>
      <c r="E33" s="43">
        <v>9.4</v>
      </c>
      <c r="F33" s="33">
        <v>0</v>
      </c>
    </row>
    <row r="34" spans="1:6">
      <c r="A34" s="35"/>
      <c r="B34" s="38"/>
      <c r="C34" s="38"/>
      <c r="D34" s="38"/>
      <c r="E34" s="38"/>
      <c r="F34" s="33"/>
    </row>
    <row r="35" spans="1:6">
      <c r="A35" s="1"/>
      <c r="B35" s="1"/>
      <c r="C35" s="1"/>
      <c r="D35" s="1"/>
      <c r="E35" s="1"/>
    </row>
    <row r="36" spans="1:6" ht="16" thickBot="1">
      <c r="A36" s="13" t="s">
        <v>17</v>
      </c>
      <c r="B36" s="1"/>
      <c r="C36" s="1"/>
      <c r="D36" s="1"/>
      <c r="E36" s="1"/>
    </row>
    <row r="37" spans="1:6" ht="16" thickBot="1">
      <c r="A37" s="2" t="s">
        <v>2</v>
      </c>
      <c r="B37" s="3" t="s">
        <v>3</v>
      </c>
      <c r="C37" s="3" t="s">
        <v>4</v>
      </c>
      <c r="D37" s="3" t="s">
        <v>5</v>
      </c>
      <c r="E37" s="4" t="s">
        <v>6</v>
      </c>
    </row>
    <row r="38" spans="1:6">
      <c r="A38" s="5" t="s">
        <v>7</v>
      </c>
      <c r="B38" s="6"/>
      <c r="C38" s="14">
        <v>0.3</v>
      </c>
      <c r="D38" s="14">
        <v>0.45</v>
      </c>
      <c r="E38" s="15">
        <v>0.45</v>
      </c>
    </row>
    <row r="39" spans="1:6">
      <c r="A39" s="5" t="s">
        <v>8</v>
      </c>
      <c r="B39" s="14">
        <v>0.4</v>
      </c>
      <c r="C39" s="14">
        <v>0.4</v>
      </c>
      <c r="D39" s="14">
        <v>0.6</v>
      </c>
      <c r="E39" s="15">
        <v>0.6</v>
      </c>
    </row>
    <row r="40" spans="1:6">
      <c r="A40" s="5" t="s">
        <v>9</v>
      </c>
      <c r="B40" s="14">
        <v>0.8</v>
      </c>
      <c r="C40" s="14">
        <v>0.8</v>
      </c>
      <c r="D40" s="14">
        <v>1.2</v>
      </c>
      <c r="E40" s="15">
        <v>1.2</v>
      </c>
    </row>
    <row r="41" spans="1:6">
      <c r="A41" s="5" t="s">
        <v>10</v>
      </c>
      <c r="B41" s="6"/>
      <c r="C41" s="14">
        <v>0.7</v>
      </c>
      <c r="D41" s="14">
        <v>1.05</v>
      </c>
      <c r="E41" s="15">
        <v>1.05</v>
      </c>
    </row>
    <row r="42" spans="1:6">
      <c r="A42" s="5" t="s">
        <v>11</v>
      </c>
      <c r="B42" s="14">
        <v>0.7</v>
      </c>
      <c r="C42" s="14">
        <v>0.7</v>
      </c>
      <c r="D42" s="14">
        <v>1.05</v>
      </c>
      <c r="E42" s="15">
        <v>1.05</v>
      </c>
    </row>
    <row r="43" spans="1:6">
      <c r="A43" s="5" t="s">
        <v>12</v>
      </c>
      <c r="B43" s="14">
        <v>0</v>
      </c>
      <c r="C43" s="14">
        <v>0</v>
      </c>
      <c r="D43" s="14">
        <v>0</v>
      </c>
      <c r="E43" s="15">
        <v>0</v>
      </c>
    </row>
    <row r="44" spans="1:6" ht="16" thickBot="1">
      <c r="A44" s="9" t="s">
        <v>13</v>
      </c>
      <c r="B44" s="16">
        <v>0.5</v>
      </c>
      <c r="C44" s="16">
        <v>0.5</v>
      </c>
      <c r="D44" s="16">
        <v>0.75</v>
      </c>
      <c r="E44" s="17">
        <v>0.75</v>
      </c>
    </row>
    <row r="45" spans="1:6">
      <c r="A45" s="35"/>
      <c r="B45" s="37"/>
      <c r="C45" s="37"/>
      <c r="D45" s="37"/>
      <c r="E45" s="37"/>
    </row>
    <row r="46" spans="1:6">
      <c r="A46" s="1"/>
      <c r="B46" s="1"/>
      <c r="C46" s="1"/>
      <c r="D46" s="1"/>
      <c r="E46" s="1"/>
    </row>
    <row r="47" spans="1:6" ht="16" thickBot="1">
      <c r="A47" s="13" t="s">
        <v>18</v>
      </c>
      <c r="B47" s="1"/>
      <c r="C47" s="1"/>
      <c r="D47" s="1"/>
      <c r="E47" s="1"/>
    </row>
    <row r="48" spans="1:6" ht="16" thickBot="1">
      <c r="A48" s="2" t="s">
        <v>19</v>
      </c>
      <c r="B48" s="4" t="s">
        <v>20</v>
      </c>
      <c r="C48" s="30" t="s">
        <v>23</v>
      </c>
      <c r="D48" s="12"/>
      <c r="E48" s="12"/>
    </row>
    <row r="49" spans="1:10">
      <c r="A49" s="5" t="s">
        <v>3</v>
      </c>
      <c r="B49" s="8">
        <v>25000</v>
      </c>
      <c r="C49">
        <f>SUM(B58:B59)+SUM(B61:B63)</f>
        <v>25000</v>
      </c>
      <c r="D49" s="7"/>
      <c r="E49" s="7"/>
    </row>
    <row r="50" spans="1:10">
      <c r="A50" s="5" t="s">
        <v>4</v>
      </c>
      <c r="B50" s="8">
        <v>26000</v>
      </c>
      <c r="C50">
        <f>SUM(C57:C63)</f>
        <v>26000.000000000004</v>
      </c>
      <c r="D50" s="1"/>
      <c r="E50" s="1"/>
      <c r="F50" s="30" t="s">
        <v>22</v>
      </c>
      <c r="G50" s="31" t="e">
        <f>SUMPRODUCT(B58:B59,B39:B40)+SUMPRODUCT(B58:B59,#REF!)
+SUMPRODUCT(B61:B63,B42:B44)+SUMPRODUCT(B61:B63,#REF!)
+SUMPRODUCT(C57:C63,C38:C44)+SUMPRODUCT(C57:C63,#REF!)
+SUMPRODUCT(D57:D63,D38:D44)+SUMPRODUCT(D57:D63,#REF!)
+SUMPRODUCT(E57:E63,E38:E44)+SUMPRODUCT(E57:E63,#REF!)
+SUM(F27:F33)</f>
        <v>#REF!</v>
      </c>
    </row>
    <row r="51" spans="1:10">
      <c r="A51" s="5" t="s">
        <v>5</v>
      </c>
      <c r="B51" s="8">
        <v>28000</v>
      </c>
      <c r="C51">
        <f>SUM(D57:D63)</f>
        <v>27999.999999999996</v>
      </c>
      <c r="D51" s="1"/>
      <c r="E51" s="1"/>
    </row>
    <row r="52" spans="1:10" ht="16" thickBot="1">
      <c r="A52" s="9" t="s">
        <v>6</v>
      </c>
      <c r="B52" s="10">
        <v>28000</v>
      </c>
      <c r="C52">
        <f>SUM(E57:E63)</f>
        <v>28000</v>
      </c>
      <c r="D52" s="1"/>
      <c r="E52" s="1"/>
      <c r="H52" t="s">
        <v>26</v>
      </c>
      <c r="J52" t="s">
        <v>28</v>
      </c>
    </row>
    <row r="53" spans="1:10">
      <c r="A53" s="1"/>
      <c r="B53" s="1"/>
      <c r="C53" s="1"/>
      <c r="D53" s="1"/>
      <c r="E53" s="1"/>
      <c r="H53" s="31">
        <v>1382544.33431492</v>
      </c>
    </row>
    <row r="54" spans="1:10">
      <c r="A54" s="1"/>
      <c r="B54" s="1"/>
      <c r="C54" s="1"/>
      <c r="D54" s="1"/>
      <c r="E54" s="1"/>
      <c r="G54" t="s">
        <v>27</v>
      </c>
      <c r="H54">
        <v>1444044.33431492</v>
      </c>
      <c r="I54" s="31">
        <f>H54-H53</f>
        <v>61500</v>
      </c>
      <c r="J54">
        <f>I54/5000</f>
        <v>12.3</v>
      </c>
    </row>
    <row r="55" spans="1:10" ht="16" thickBot="1">
      <c r="A55" s="13" t="s">
        <v>21</v>
      </c>
      <c r="B55" s="1"/>
      <c r="C55" s="1"/>
      <c r="D55" s="1"/>
      <c r="E55" s="1"/>
      <c r="G55" t="s">
        <v>29</v>
      </c>
      <c r="H55">
        <v>1457237.88269344</v>
      </c>
      <c r="I55" s="31">
        <f>H55-H53</f>
        <v>74693.548378519947</v>
      </c>
      <c r="J55">
        <f>I55/6000</f>
        <v>12.448924729753324</v>
      </c>
    </row>
    <row r="56" spans="1:10" ht="16" thickBot="1">
      <c r="A56" s="2" t="s">
        <v>2</v>
      </c>
      <c r="B56" s="3" t="s">
        <v>3</v>
      </c>
      <c r="C56" s="3" t="s">
        <v>4</v>
      </c>
      <c r="D56" s="3" t="s">
        <v>5</v>
      </c>
      <c r="E56" s="4" t="s">
        <v>6</v>
      </c>
    </row>
    <row r="57" spans="1:10">
      <c r="A57" s="5" t="s">
        <v>7</v>
      </c>
      <c r="B57" s="28"/>
      <c r="C57" s="23">
        <v>6250.0000000000027</v>
      </c>
      <c r="D57" s="23">
        <v>0</v>
      </c>
      <c r="E57" s="24">
        <v>0</v>
      </c>
      <c r="G57" t="s">
        <v>30</v>
      </c>
      <c r="H57">
        <v>1431468.8249359573</v>
      </c>
      <c r="I57" s="31">
        <f>H57-H53</f>
        <v>48924.490621037316</v>
      </c>
    </row>
    <row r="58" spans="1:10">
      <c r="A58" s="5" t="s">
        <v>8</v>
      </c>
      <c r="B58" s="22">
        <v>4285.7142857142853</v>
      </c>
      <c r="C58" s="22">
        <v>0</v>
      </c>
      <c r="D58" s="22">
        <v>0</v>
      </c>
      <c r="E58" s="25">
        <v>0</v>
      </c>
      <c r="G58" t="s">
        <v>31</v>
      </c>
      <c r="H58">
        <v>1333619.8436938878</v>
      </c>
      <c r="I58" s="31">
        <f>H58-H53</f>
        <v>-48924.490621032193</v>
      </c>
    </row>
    <row r="59" spans="1:10">
      <c r="A59" s="5" t="s">
        <v>9</v>
      </c>
      <c r="B59" s="22">
        <v>3703.7037037037035</v>
      </c>
      <c r="C59" s="22">
        <v>0</v>
      </c>
      <c r="D59" s="22">
        <v>0</v>
      </c>
      <c r="E59" s="25">
        <v>0</v>
      </c>
    </row>
    <row r="60" spans="1:10">
      <c r="A60" s="5" t="s">
        <v>10</v>
      </c>
      <c r="B60" s="29"/>
      <c r="C60" s="22">
        <v>0</v>
      </c>
      <c r="D60" s="22">
        <v>2040.1254518901444</v>
      </c>
      <c r="E60" s="25">
        <v>0</v>
      </c>
    </row>
    <row r="61" spans="1:10">
      <c r="A61" s="5" t="s">
        <v>11</v>
      </c>
      <c r="B61" s="22">
        <v>3846.1538461538453</v>
      </c>
      <c r="C61" s="22">
        <v>0</v>
      </c>
      <c r="D61" s="22">
        <v>0</v>
      </c>
      <c r="E61" s="25">
        <v>0</v>
      </c>
    </row>
    <row r="62" spans="1:10">
      <c r="A62" s="5" t="s">
        <v>12</v>
      </c>
      <c r="B62" s="22">
        <v>13164.428164428165</v>
      </c>
      <c r="C62" s="22">
        <v>19750</v>
      </c>
      <c r="D62" s="22">
        <v>18817.017405252711</v>
      </c>
      <c r="E62" s="25">
        <v>28000</v>
      </c>
    </row>
    <row r="63" spans="1:10" ht="16" thickBot="1">
      <c r="A63" s="9" t="s">
        <v>13</v>
      </c>
      <c r="B63" s="26">
        <v>0</v>
      </c>
      <c r="C63" s="26">
        <v>0</v>
      </c>
      <c r="D63" s="26">
        <v>7142.8571428571413</v>
      </c>
      <c r="E63" s="27">
        <v>0</v>
      </c>
    </row>
    <row r="64" spans="1:10">
      <c r="A64" s="35"/>
      <c r="B64" s="36"/>
      <c r="C64" s="36"/>
      <c r="D64" s="36"/>
      <c r="E64" s="36"/>
    </row>
    <row r="65" spans="1:5">
      <c r="A65" s="35"/>
      <c r="B65" s="36"/>
      <c r="C65" s="36"/>
      <c r="D65" s="36"/>
      <c r="E65" s="36"/>
    </row>
    <row r="67" spans="1:5">
      <c r="B67">
        <f>C49-B62</f>
        <v>11835.571835571835</v>
      </c>
      <c r="C67">
        <f>C50-C62</f>
        <v>6250.0000000000036</v>
      </c>
      <c r="D67">
        <f>C51-D62</f>
        <v>9182.9825947472855</v>
      </c>
      <c r="E67" s="32">
        <f>C52-E62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2014-01-19T03:55:05Z</dcterms:created>
  <dcterms:modified xsi:type="dcterms:W3CDTF">2015-08-09T09:57:41Z</dcterms:modified>
</cp:coreProperties>
</file>