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/>
  <xr:revisionPtr revIDLastSave="0" documentId="13_ncr:1_{B8BEAF0C-A22D-8540-B231-C77989932265}" xr6:coauthVersionLast="47" xr6:coauthVersionMax="47" xr10:uidLastSave="{00000000-0000-0000-0000-000000000000}"/>
  <bookViews>
    <workbookView xWindow="1100" yWindow="500" windowWidth="27700" windowHeight="17500" xr2:uid="{00000000-000D-0000-FFFF-FFFF00000000}"/>
  </bookViews>
  <sheets>
    <sheet name="Nepali Calendar" sheetId="1" r:id="rId1"/>
    <sheet name="Database" sheetId="2" state="hidden" r:id="rId2"/>
  </sheets>
  <definedNames>
    <definedName name="AsadhBlock" comment="Dates in Asadh in Calendar">'Nepali Calendar'!$R$6:$X$11</definedName>
    <definedName name="AshadhNumDays">Database!$D$2:$D$101</definedName>
    <definedName name="AshwinBlock" comment="Dates in Asoj in Calendar">'Nepali Calendar'!$J$15:$P$20</definedName>
    <definedName name="AshwinNumDays">Database!$G$2:$G$101</definedName>
    <definedName name="BaisakhBlock" comment="Dates in Baisakh in Calendar">'Nepali Calendar'!$B$6:$H$11</definedName>
    <definedName name="BaisakhNumDays">Database!$B$2:$B$101</definedName>
    <definedName name="BhadraBlock" comment="Dates in Bhadra in Calendar">'Nepali Calendar'!$B$15:$H$20</definedName>
    <definedName name="BhadraNumDays">Database!$F$2:$F$101</definedName>
    <definedName name="ChaitraBlock" comment="Dates in Chaitra in Calendar">'Nepali Calendar'!$Z$24:$AF$29</definedName>
    <definedName name="ChaitraNumDays">Database!$M$2:$M$101</definedName>
    <definedName name="FalgunBlock" comment="Dates in Falgun in Calendar">'Nepali Calendar'!$R$24:$X$29</definedName>
    <definedName name="FalgunNumDays">Database!$L$2:$L$101</definedName>
    <definedName name="JesthaBlock" comment="Dates in Jestha in Calendar">'Nepali Calendar'!$J$6:$P$11</definedName>
    <definedName name="JesthaNumDays">Database!$C$2:$C$101</definedName>
    <definedName name="KartikBlock" comment="Dates in Kartik in Calendar">'Nepali Calendar'!$R$15:$X$20</definedName>
    <definedName name="KartikNumDays">Database!$H$2:$H$101</definedName>
    <definedName name="MaghBlock" comment="Dates in Magh in Calendar">'Nepali Calendar'!$J$24:$P$29</definedName>
    <definedName name="MaghNumDays">Database!$K$2:$K$101</definedName>
    <definedName name="MangsirBlock" comment="Dates in Mangsir in Calendar">'Nepali Calendar'!$Z$15:$AF$20</definedName>
    <definedName name="MangsirNumDays">Database!$I$2:$I$101</definedName>
    <definedName name="MonthRows">'Nepali Calendar'!$B$4,'Nepali Calendar'!$J$4,'Nepali Calendar'!$R$4,'Nepali Calendar'!$Z$4,'Nepali Calendar'!$Z$13,'Nepali Calendar'!$R$13,'Nepali Calendar'!$J$13,'Nepali Calendar'!$B$13,'Nepali Calendar'!$B$22,'Nepali Calendar'!$J$22,'Nepali Calendar'!$R$22,'Nepali Calendar'!$Z$22</definedName>
    <definedName name="PoushBlock" comment="Dates in Poush in Calendar">'Nepali Calendar'!$B$24:$H$29</definedName>
    <definedName name="PoushNumDays">Database!$J$2:$J$101</definedName>
    <definedName name="SelectedYear" comment="Year selected in calendar">'Nepali Calendar'!$B$2</definedName>
    <definedName name="ShrawanBlock" comment="Dates in Shrawan in Calendar">'Nepali Calendar'!$Z$6:$AF$11</definedName>
    <definedName name="ShrawanNumDays">Database!$E$2:$E$101</definedName>
    <definedName name="WeekdayNewyear" comment="First day of the year. Two letters of the week.">Database!$O$2:$O$101</definedName>
    <definedName name="WeekRows">'Nepali Calendar'!$B$5:$H$5,'Nepali Calendar'!$J$5:$P$5,'Nepali Calendar'!$R$5:$X$5,'Nepali Calendar'!$Z$5:$AF$5,'Nepali Calendar'!$B$14:$H$14,'Nepali Calendar'!$J$14:$P$14,'Nepali Calendar'!$R$14:$X$14,'Nepali Calendar'!$Z$14:$AF$14,'Nepali Calendar'!$B$23:$H$23,'Nepali Calendar'!$J$23:$P$23,'Nepali Calendar'!$R$23:$X$23,'Nepali Calendar'!$Z$23:$AF$23</definedName>
    <definedName name="Year_Days" comment="Number of days in the year">Database!$N$2:$N$101</definedName>
    <definedName name="Years" comment="Years in Database">Database!$A$2:$A$101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AA24" i="1" s="1"/>
  <c r="AB24" i="1" s="1"/>
  <c r="AC24" i="1" s="1"/>
  <c r="AD24" i="1" s="1"/>
  <c r="AE24" i="1" s="1"/>
  <c r="AF24" i="1" s="1"/>
  <c r="Z25" i="1" s="1"/>
  <c r="AA25" i="1" s="1"/>
  <c r="AB25" i="1" s="1"/>
  <c r="AC25" i="1" s="1"/>
  <c r="AD25" i="1" s="1"/>
  <c r="AE25" i="1" s="1"/>
  <c r="AF25" i="1" s="1"/>
  <c r="Z26" i="1" s="1"/>
  <c r="AA26" i="1" s="1"/>
  <c r="AB26" i="1" s="1"/>
  <c r="AC26" i="1" s="1"/>
  <c r="AD26" i="1" s="1"/>
  <c r="AE26" i="1" s="1"/>
  <c r="AF26" i="1" s="1"/>
  <c r="Z27" i="1" s="1"/>
  <c r="AA27" i="1" s="1"/>
  <c r="AB27" i="1" s="1"/>
  <c r="AC27" i="1" s="1"/>
  <c r="AD27" i="1" s="1"/>
  <c r="AE27" i="1" s="1"/>
  <c r="AF27" i="1" s="1"/>
  <c r="Z28" i="1" s="1"/>
  <c r="AA28" i="1" s="1"/>
  <c r="AB28" i="1" s="1"/>
  <c r="AC28" i="1" s="1"/>
  <c r="AD28" i="1" s="1"/>
  <c r="AE28" i="1" s="1"/>
  <c r="AF28" i="1" s="1"/>
  <c r="Z29" i="1" s="1"/>
  <c r="AA29" i="1" s="1"/>
  <c r="AB29" i="1" s="1"/>
  <c r="AC29" i="1" s="1"/>
  <c r="AD29" i="1" s="1"/>
  <c r="AE29" i="1" s="1"/>
  <c r="AF29" i="1" s="1"/>
  <c r="R24" i="1"/>
  <c r="S24" i="1" s="1"/>
  <c r="T24" i="1" s="1"/>
  <c r="U24" i="1" s="1"/>
  <c r="V24" i="1" s="1"/>
  <c r="W24" i="1" s="1"/>
  <c r="X24" i="1" s="1"/>
  <c r="R25" i="1" s="1"/>
  <c r="S25" i="1" s="1"/>
  <c r="T25" i="1" s="1"/>
  <c r="U25" i="1" s="1"/>
  <c r="V25" i="1" s="1"/>
  <c r="W25" i="1" s="1"/>
  <c r="X25" i="1" s="1"/>
  <c r="R26" i="1" s="1"/>
  <c r="S26" i="1" s="1"/>
  <c r="T26" i="1" s="1"/>
  <c r="U26" i="1" s="1"/>
  <c r="V26" i="1" s="1"/>
  <c r="W26" i="1" s="1"/>
  <c r="X26" i="1" s="1"/>
  <c r="R27" i="1" s="1"/>
  <c r="S27" i="1" s="1"/>
  <c r="T27" i="1" s="1"/>
  <c r="U27" i="1" s="1"/>
  <c r="V27" i="1" s="1"/>
  <c r="W27" i="1" s="1"/>
  <c r="X27" i="1" s="1"/>
  <c r="R28" i="1" s="1"/>
  <c r="S28" i="1" s="1"/>
  <c r="T28" i="1" s="1"/>
  <c r="U28" i="1" s="1"/>
  <c r="V28" i="1" s="1"/>
  <c r="W28" i="1" s="1"/>
  <c r="X28" i="1" s="1"/>
  <c r="R29" i="1" s="1"/>
  <c r="S29" i="1" s="1"/>
  <c r="T29" i="1" s="1"/>
  <c r="U29" i="1" s="1"/>
  <c r="V29" i="1" s="1"/>
  <c r="W29" i="1" s="1"/>
  <c r="X29" i="1" s="1"/>
  <c r="J24" i="1"/>
  <c r="K24" i="1" s="1"/>
  <c r="L24" i="1" s="1"/>
  <c r="M24" i="1" s="1"/>
  <c r="N24" i="1" s="1"/>
  <c r="O24" i="1" s="1"/>
  <c r="P24" i="1" s="1"/>
  <c r="J25" i="1" s="1"/>
  <c r="K25" i="1" s="1"/>
  <c r="L25" i="1" s="1"/>
  <c r="M25" i="1" s="1"/>
  <c r="N25" i="1" s="1"/>
  <c r="O25" i="1" s="1"/>
  <c r="P25" i="1" s="1"/>
  <c r="J26" i="1" s="1"/>
  <c r="K26" i="1" s="1"/>
  <c r="L26" i="1" s="1"/>
  <c r="M26" i="1" s="1"/>
  <c r="N26" i="1" s="1"/>
  <c r="O26" i="1" s="1"/>
  <c r="P26" i="1" s="1"/>
  <c r="J27" i="1" s="1"/>
  <c r="K27" i="1" s="1"/>
  <c r="L27" i="1" s="1"/>
  <c r="M27" i="1" s="1"/>
  <c r="N27" i="1" s="1"/>
  <c r="O27" i="1" s="1"/>
  <c r="P27" i="1" s="1"/>
  <c r="J28" i="1" s="1"/>
  <c r="K28" i="1" s="1"/>
  <c r="L28" i="1" s="1"/>
  <c r="M28" i="1" s="1"/>
  <c r="N28" i="1" s="1"/>
  <c r="O28" i="1" s="1"/>
  <c r="P28" i="1" s="1"/>
  <c r="J29" i="1" s="1"/>
  <c r="K29" i="1" s="1"/>
  <c r="L29" i="1" s="1"/>
  <c r="M29" i="1" s="1"/>
  <c r="N29" i="1" s="1"/>
  <c r="O29" i="1" s="1"/>
  <c r="P29" i="1" s="1"/>
  <c r="B24" i="1"/>
  <c r="C24" i="1" s="1"/>
  <c r="D24" i="1" s="1"/>
  <c r="E24" i="1" s="1"/>
  <c r="F24" i="1" s="1"/>
  <c r="G24" i="1" s="1"/>
  <c r="H24" i="1" s="1"/>
  <c r="B25" i="1" s="1"/>
  <c r="C25" i="1" s="1"/>
  <c r="D25" i="1" s="1"/>
  <c r="E25" i="1" s="1"/>
  <c r="F25" i="1" s="1"/>
  <c r="G25" i="1" s="1"/>
  <c r="H25" i="1" s="1"/>
  <c r="B26" i="1" s="1"/>
  <c r="C26" i="1" s="1"/>
  <c r="D26" i="1" s="1"/>
  <c r="E26" i="1" s="1"/>
  <c r="F26" i="1" s="1"/>
  <c r="G26" i="1" s="1"/>
  <c r="H26" i="1" s="1"/>
  <c r="B27" i="1" s="1"/>
  <c r="C27" i="1" s="1"/>
  <c r="D27" i="1" s="1"/>
  <c r="E27" i="1" s="1"/>
  <c r="F27" i="1" s="1"/>
  <c r="G27" i="1" s="1"/>
  <c r="H27" i="1" s="1"/>
  <c r="B28" i="1" s="1"/>
  <c r="C28" i="1" s="1"/>
  <c r="D28" i="1" s="1"/>
  <c r="E28" i="1" s="1"/>
  <c r="F28" i="1" s="1"/>
  <c r="G28" i="1" s="1"/>
  <c r="H28" i="1" s="1"/>
  <c r="B29" i="1" s="1"/>
  <c r="C29" i="1" s="1"/>
  <c r="D29" i="1" s="1"/>
  <c r="E29" i="1" s="1"/>
  <c r="F29" i="1" s="1"/>
  <c r="G29" i="1" s="1"/>
  <c r="H29" i="1" s="1"/>
  <c r="Z15" i="1"/>
  <c r="AA15" i="1" s="1"/>
  <c r="AB15" i="1" s="1"/>
  <c r="AC15" i="1" s="1"/>
  <c r="AD15" i="1" s="1"/>
  <c r="AE15" i="1" s="1"/>
  <c r="AF15" i="1" s="1"/>
  <c r="Z16" i="1" s="1"/>
  <c r="AA16" i="1" s="1"/>
  <c r="AB16" i="1" s="1"/>
  <c r="AC16" i="1" s="1"/>
  <c r="AD16" i="1" s="1"/>
  <c r="AE16" i="1" s="1"/>
  <c r="AF16" i="1" s="1"/>
  <c r="Z17" i="1" s="1"/>
  <c r="AA17" i="1" s="1"/>
  <c r="AB17" i="1" s="1"/>
  <c r="AC17" i="1" s="1"/>
  <c r="AD17" i="1" s="1"/>
  <c r="AE17" i="1" s="1"/>
  <c r="AF17" i="1" s="1"/>
  <c r="Z18" i="1" s="1"/>
  <c r="AA18" i="1" s="1"/>
  <c r="AB18" i="1" s="1"/>
  <c r="AC18" i="1" s="1"/>
  <c r="AD18" i="1" s="1"/>
  <c r="AE18" i="1" s="1"/>
  <c r="AF18" i="1" s="1"/>
  <c r="Z19" i="1" s="1"/>
  <c r="AA19" i="1" s="1"/>
  <c r="AB19" i="1" s="1"/>
  <c r="AC19" i="1" s="1"/>
  <c r="AD19" i="1" s="1"/>
  <c r="AE19" i="1" s="1"/>
  <c r="AF19" i="1" s="1"/>
  <c r="Z20" i="1" s="1"/>
  <c r="AA20" i="1" s="1"/>
  <c r="AB20" i="1" s="1"/>
  <c r="AC20" i="1" s="1"/>
  <c r="AD20" i="1" s="1"/>
  <c r="AE20" i="1" s="1"/>
  <c r="AF20" i="1" s="1"/>
  <c r="R15" i="1"/>
  <c r="S15" i="1" s="1"/>
  <c r="T15" i="1" s="1"/>
  <c r="U15" i="1" s="1"/>
  <c r="V15" i="1" s="1"/>
  <c r="W15" i="1" s="1"/>
  <c r="X15" i="1" s="1"/>
  <c r="R16" i="1" s="1"/>
  <c r="S16" i="1" s="1"/>
  <c r="T16" i="1" s="1"/>
  <c r="U16" i="1" s="1"/>
  <c r="V16" i="1" s="1"/>
  <c r="W16" i="1" s="1"/>
  <c r="X16" i="1" s="1"/>
  <c r="R17" i="1" s="1"/>
  <c r="S17" i="1" s="1"/>
  <c r="T17" i="1" s="1"/>
  <c r="U17" i="1" s="1"/>
  <c r="V17" i="1" s="1"/>
  <c r="W17" i="1" s="1"/>
  <c r="X17" i="1" s="1"/>
  <c r="R18" i="1" s="1"/>
  <c r="S18" i="1" s="1"/>
  <c r="T18" i="1" s="1"/>
  <c r="U18" i="1" s="1"/>
  <c r="V18" i="1" s="1"/>
  <c r="W18" i="1" s="1"/>
  <c r="X18" i="1" s="1"/>
  <c r="R19" i="1" s="1"/>
  <c r="S19" i="1" s="1"/>
  <c r="T19" i="1" s="1"/>
  <c r="U19" i="1" s="1"/>
  <c r="V19" i="1" s="1"/>
  <c r="W19" i="1" s="1"/>
  <c r="X19" i="1" s="1"/>
  <c r="R20" i="1" s="1"/>
  <c r="S20" i="1" s="1"/>
  <c r="T20" i="1" s="1"/>
  <c r="U20" i="1" s="1"/>
  <c r="V20" i="1" s="1"/>
  <c r="W20" i="1" s="1"/>
  <c r="X20" i="1" s="1"/>
  <c r="J15" i="1"/>
  <c r="K15" i="1" s="1"/>
  <c r="L15" i="1" s="1"/>
  <c r="M15" i="1" s="1"/>
  <c r="N15" i="1" s="1"/>
  <c r="O15" i="1" s="1"/>
  <c r="P15" i="1" s="1"/>
  <c r="J16" i="1" s="1"/>
  <c r="K16" i="1" s="1"/>
  <c r="L16" i="1" s="1"/>
  <c r="M16" i="1" s="1"/>
  <c r="N16" i="1" s="1"/>
  <c r="O16" i="1" s="1"/>
  <c r="P16" i="1" s="1"/>
  <c r="J17" i="1" s="1"/>
  <c r="K17" i="1" s="1"/>
  <c r="L17" i="1" s="1"/>
  <c r="M17" i="1" s="1"/>
  <c r="N17" i="1" s="1"/>
  <c r="O17" i="1" s="1"/>
  <c r="P17" i="1" s="1"/>
  <c r="J18" i="1" s="1"/>
  <c r="K18" i="1" s="1"/>
  <c r="L18" i="1" s="1"/>
  <c r="M18" i="1" s="1"/>
  <c r="N18" i="1" s="1"/>
  <c r="O18" i="1" s="1"/>
  <c r="P18" i="1" s="1"/>
  <c r="J19" i="1" s="1"/>
  <c r="K19" i="1" s="1"/>
  <c r="L19" i="1" s="1"/>
  <c r="M19" i="1" s="1"/>
  <c r="N19" i="1" s="1"/>
  <c r="O19" i="1" s="1"/>
  <c r="P19" i="1" s="1"/>
  <c r="J20" i="1" s="1"/>
  <c r="K20" i="1" s="1"/>
  <c r="L20" i="1" s="1"/>
  <c r="M20" i="1" s="1"/>
  <c r="N20" i="1" s="1"/>
  <c r="O20" i="1" s="1"/>
  <c r="P20" i="1" s="1"/>
  <c r="B15" i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B19" i="1" s="1"/>
  <c r="C19" i="1" s="1"/>
  <c r="D19" i="1" s="1"/>
  <c r="E19" i="1" s="1"/>
  <c r="F19" i="1" s="1"/>
  <c r="G19" i="1" s="1"/>
  <c r="H19" i="1" s="1"/>
  <c r="B20" i="1" s="1"/>
  <c r="C20" i="1" s="1"/>
  <c r="D20" i="1" s="1"/>
  <c r="E20" i="1" s="1"/>
  <c r="F20" i="1" s="1"/>
  <c r="G20" i="1" s="1"/>
  <c r="H20" i="1" s="1"/>
  <c r="Z6" i="1"/>
  <c r="AA6" i="1" s="1"/>
  <c r="AB6" i="1" s="1"/>
  <c r="AC6" i="1" s="1"/>
  <c r="AD6" i="1" s="1"/>
  <c r="AE6" i="1" s="1"/>
  <c r="AF6" i="1" s="1"/>
  <c r="Z7" i="1" s="1"/>
  <c r="AA7" i="1" s="1"/>
  <c r="AB7" i="1" s="1"/>
  <c r="AC7" i="1" s="1"/>
  <c r="AD7" i="1" s="1"/>
  <c r="AE7" i="1" s="1"/>
  <c r="AF7" i="1" s="1"/>
  <c r="Z8" i="1" s="1"/>
  <c r="AA8" i="1" s="1"/>
  <c r="AB8" i="1" s="1"/>
  <c r="AC8" i="1" s="1"/>
  <c r="AD8" i="1" s="1"/>
  <c r="AE8" i="1" s="1"/>
  <c r="AF8" i="1" s="1"/>
  <c r="Z9" i="1" s="1"/>
  <c r="AA9" i="1" s="1"/>
  <c r="AB9" i="1" s="1"/>
  <c r="AC9" i="1" s="1"/>
  <c r="AD9" i="1" s="1"/>
  <c r="AE9" i="1" s="1"/>
  <c r="AF9" i="1" s="1"/>
  <c r="Z10" i="1" s="1"/>
  <c r="AA10" i="1" s="1"/>
  <c r="AB10" i="1" s="1"/>
  <c r="AC10" i="1" s="1"/>
  <c r="AD10" i="1" s="1"/>
  <c r="AE10" i="1" s="1"/>
  <c r="AF10" i="1" s="1"/>
  <c r="Z11" i="1" s="1"/>
  <c r="AA11" i="1" s="1"/>
  <c r="AB11" i="1" s="1"/>
  <c r="AC11" i="1" s="1"/>
  <c r="AD11" i="1" s="1"/>
  <c r="AE11" i="1" s="1"/>
  <c r="AF11" i="1" s="1"/>
  <c r="O3" i="2"/>
  <c r="P3" i="2"/>
  <c r="Q3" i="2"/>
  <c r="R3" i="2"/>
  <c r="S3" i="2"/>
  <c r="T3" i="2"/>
  <c r="U3" i="2"/>
  <c r="V3" i="2"/>
  <c r="W3" i="2"/>
  <c r="X3" i="2"/>
  <c r="Y3" i="2"/>
  <c r="Z3" i="2"/>
  <c r="O4" i="2"/>
  <c r="P4" i="2"/>
  <c r="Q4" i="2"/>
  <c r="R4" i="2"/>
  <c r="S4" i="2"/>
  <c r="T4" i="2"/>
  <c r="U4" i="2"/>
  <c r="V4" i="2"/>
  <c r="W4" i="2"/>
  <c r="X4" i="2"/>
  <c r="Y4" i="2"/>
  <c r="Z4" i="2"/>
  <c r="O5" i="2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O40" i="2"/>
  <c r="P40" i="2"/>
  <c r="Q40" i="2"/>
  <c r="R40" i="2"/>
  <c r="S40" i="2"/>
  <c r="T40" i="2"/>
  <c r="U40" i="2"/>
  <c r="V40" i="2"/>
  <c r="W40" i="2"/>
  <c r="X40" i="2"/>
  <c r="Y40" i="2"/>
  <c r="Z40" i="2"/>
  <c r="O41" i="2"/>
  <c r="P41" i="2"/>
  <c r="Q41" i="2"/>
  <c r="R41" i="2"/>
  <c r="S41" i="2"/>
  <c r="T41" i="2"/>
  <c r="U41" i="2"/>
  <c r="V41" i="2"/>
  <c r="W41" i="2"/>
  <c r="X41" i="2"/>
  <c r="Y41" i="2"/>
  <c r="Z41" i="2"/>
  <c r="O42" i="2"/>
  <c r="P42" i="2"/>
  <c r="Q42" i="2"/>
  <c r="R42" i="2"/>
  <c r="S42" i="2"/>
  <c r="T42" i="2"/>
  <c r="U42" i="2"/>
  <c r="V42" i="2"/>
  <c r="W42" i="2"/>
  <c r="X42" i="2"/>
  <c r="Y42" i="2"/>
  <c r="Z42" i="2"/>
  <c r="O43" i="2"/>
  <c r="P43" i="2"/>
  <c r="Q43" i="2"/>
  <c r="R43" i="2"/>
  <c r="S43" i="2"/>
  <c r="T43" i="2"/>
  <c r="U43" i="2"/>
  <c r="V43" i="2"/>
  <c r="W43" i="2"/>
  <c r="X43" i="2"/>
  <c r="Y43" i="2"/>
  <c r="Z43" i="2"/>
  <c r="O44" i="2"/>
  <c r="P44" i="2"/>
  <c r="Q44" i="2"/>
  <c r="R44" i="2"/>
  <c r="S44" i="2"/>
  <c r="T44" i="2"/>
  <c r="U44" i="2"/>
  <c r="V44" i="2"/>
  <c r="W44" i="2"/>
  <c r="X44" i="2"/>
  <c r="Y44" i="2"/>
  <c r="Z44" i="2"/>
  <c r="O45" i="2"/>
  <c r="P45" i="2"/>
  <c r="Q45" i="2"/>
  <c r="R45" i="2"/>
  <c r="S45" i="2"/>
  <c r="T45" i="2"/>
  <c r="U45" i="2"/>
  <c r="V45" i="2"/>
  <c r="W45" i="2"/>
  <c r="X45" i="2"/>
  <c r="Y45" i="2"/>
  <c r="Z45" i="2"/>
  <c r="O46" i="2"/>
  <c r="P46" i="2"/>
  <c r="Q46" i="2"/>
  <c r="R46" i="2"/>
  <c r="S46" i="2"/>
  <c r="T46" i="2"/>
  <c r="U46" i="2"/>
  <c r="V46" i="2"/>
  <c r="W46" i="2"/>
  <c r="X46" i="2"/>
  <c r="Y46" i="2"/>
  <c r="Z46" i="2"/>
  <c r="O47" i="2"/>
  <c r="P47" i="2"/>
  <c r="Q47" i="2"/>
  <c r="R47" i="2"/>
  <c r="S47" i="2"/>
  <c r="T47" i="2"/>
  <c r="U47" i="2"/>
  <c r="V47" i="2"/>
  <c r="W47" i="2"/>
  <c r="X47" i="2"/>
  <c r="Y47" i="2"/>
  <c r="Z47" i="2"/>
  <c r="O48" i="2"/>
  <c r="P48" i="2"/>
  <c r="Q48" i="2"/>
  <c r="R48" i="2"/>
  <c r="S48" i="2"/>
  <c r="T48" i="2"/>
  <c r="U48" i="2"/>
  <c r="V48" i="2"/>
  <c r="W48" i="2"/>
  <c r="X48" i="2"/>
  <c r="Y48" i="2"/>
  <c r="Z48" i="2"/>
  <c r="O49" i="2"/>
  <c r="P49" i="2"/>
  <c r="Q49" i="2"/>
  <c r="R49" i="2"/>
  <c r="S49" i="2"/>
  <c r="T49" i="2"/>
  <c r="U49" i="2"/>
  <c r="V49" i="2"/>
  <c r="W49" i="2"/>
  <c r="X49" i="2"/>
  <c r="Y49" i="2"/>
  <c r="Z49" i="2"/>
  <c r="O50" i="2"/>
  <c r="P50" i="2"/>
  <c r="Q50" i="2"/>
  <c r="R50" i="2"/>
  <c r="S50" i="2"/>
  <c r="T50" i="2"/>
  <c r="U50" i="2"/>
  <c r="V50" i="2"/>
  <c r="W50" i="2"/>
  <c r="X50" i="2"/>
  <c r="Y50" i="2"/>
  <c r="Z50" i="2"/>
  <c r="O51" i="2"/>
  <c r="P51" i="2"/>
  <c r="Q51" i="2"/>
  <c r="R51" i="2"/>
  <c r="S51" i="2"/>
  <c r="T51" i="2"/>
  <c r="U51" i="2"/>
  <c r="V51" i="2"/>
  <c r="W51" i="2"/>
  <c r="X51" i="2"/>
  <c r="Y51" i="2"/>
  <c r="Z51" i="2"/>
  <c r="O52" i="2"/>
  <c r="P52" i="2"/>
  <c r="Q52" i="2"/>
  <c r="R52" i="2"/>
  <c r="S52" i="2"/>
  <c r="T52" i="2"/>
  <c r="U52" i="2"/>
  <c r="V52" i="2"/>
  <c r="W52" i="2"/>
  <c r="X52" i="2"/>
  <c r="Y52" i="2"/>
  <c r="Z52" i="2"/>
  <c r="O53" i="2"/>
  <c r="P53" i="2"/>
  <c r="Q53" i="2"/>
  <c r="R53" i="2"/>
  <c r="S53" i="2"/>
  <c r="T53" i="2"/>
  <c r="U53" i="2"/>
  <c r="V53" i="2"/>
  <c r="W53" i="2"/>
  <c r="X53" i="2"/>
  <c r="Y53" i="2"/>
  <c r="Z53" i="2"/>
  <c r="O54" i="2"/>
  <c r="P54" i="2"/>
  <c r="Q54" i="2"/>
  <c r="R54" i="2"/>
  <c r="S54" i="2"/>
  <c r="T54" i="2"/>
  <c r="U54" i="2"/>
  <c r="V54" i="2"/>
  <c r="W54" i="2"/>
  <c r="X54" i="2"/>
  <c r="Y54" i="2"/>
  <c r="Z54" i="2"/>
  <c r="O55" i="2"/>
  <c r="P55" i="2"/>
  <c r="Q55" i="2"/>
  <c r="R55" i="2"/>
  <c r="S55" i="2"/>
  <c r="T55" i="2"/>
  <c r="U55" i="2"/>
  <c r="V55" i="2"/>
  <c r="W55" i="2"/>
  <c r="X55" i="2"/>
  <c r="Y55" i="2"/>
  <c r="Z55" i="2"/>
  <c r="O56" i="2"/>
  <c r="P56" i="2"/>
  <c r="Q56" i="2"/>
  <c r="R56" i="2"/>
  <c r="S56" i="2"/>
  <c r="T56" i="2"/>
  <c r="U56" i="2"/>
  <c r="V56" i="2"/>
  <c r="W56" i="2"/>
  <c r="X56" i="2"/>
  <c r="Y56" i="2"/>
  <c r="Z56" i="2"/>
  <c r="O57" i="2"/>
  <c r="P57" i="2"/>
  <c r="Q57" i="2"/>
  <c r="R57" i="2"/>
  <c r="S57" i="2"/>
  <c r="T57" i="2"/>
  <c r="U57" i="2"/>
  <c r="V57" i="2"/>
  <c r="W57" i="2"/>
  <c r="X57" i="2"/>
  <c r="Y57" i="2"/>
  <c r="Z57" i="2"/>
  <c r="O58" i="2"/>
  <c r="P58" i="2"/>
  <c r="Q58" i="2"/>
  <c r="R58" i="2"/>
  <c r="S58" i="2"/>
  <c r="T58" i="2"/>
  <c r="U58" i="2"/>
  <c r="V58" i="2"/>
  <c r="W58" i="2"/>
  <c r="X58" i="2"/>
  <c r="Y58" i="2"/>
  <c r="Z58" i="2"/>
  <c r="O59" i="2"/>
  <c r="P59" i="2"/>
  <c r="Q59" i="2"/>
  <c r="R59" i="2"/>
  <c r="S59" i="2"/>
  <c r="T59" i="2"/>
  <c r="U59" i="2"/>
  <c r="V59" i="2"/>
  <c r="W59" i="2"/>
  <c r="X59" i="2"/>
  <c r="Y59" i="2"/>
  <c r="Z59" i="2"/>
  <c r="O60" i="2"/>
  <c r="P60" i="2"/>
  <c r="Q60" i="2"/>
  <c r="R60" i="2"/>
  <c r="S60" i="2"/>
  <c r="T60" i="2"/>
  <c r="U60" i="2"/>
  <c r="V60" i="2"/>
  <c r="W60" i="2"/>
  <c r="X60" i="2"/>
  <c r="Y60" i="2"/>
  <c r="Z60" i="2"/>
  <c r="O61" i="2"/>
  <c r="P61" i="2"/>
  <c r="Q61" i="2"/>
  <c r="R61" i="2"/>
  <c r="S61" i="2"/>
  <c r="T61" i="2"/>
  <c r="U61" i="2"/>
  <c r="V61" i="2"/>
  <c r="W61" i="2"/>
  <c r="X61" i="2"/>
  <c r="Y61" i="2"/>
  <c r="Z61" i="2"/>
  <c r="O62" i="2"/>
  <c r="P62" i="2"/>
  <c r="Q62" i="2"/>
  <c r="R62" i="2"/>
  <c r="S62" i="2"/>
  <c r="T62" i="2"/>
  <c r="U62" i="2"/>
  <c r="V62" i="2"/>
  <c r="W62" i="2"/>
  <c r="X62" i="2"/>
  <c r="Y62" i="2"/>
  <c r="Z62" i="2"/>
  <c r="O63" i="2"/>
  <c r="P63" i="2"/>
  <c r="Q63" i="2"/>
  <c r="R63" i="2"/>
  <c r="S63" i="2"/>
  <c r="T63" i="2"/>
  <c r="U63" i="2"/>
  <c r="V63" i="2"/>
  <c r="W63" i="2"/>
  <c r="X63" i="2"/>
  <c r="Y63" i="2"/>
  <c r="Z63" i="2"/>
  <c r="O64" i="2"/>
  <c r="P64" i="2"/>
  <c r="Q64" i="2"/>
  <c r="R64" i="2"/>
  <c r="S64" i="2"/>
  <c r="T64" i="2"/>
  <c r="U64" i="2"/>
  <c r="V64" i="2"/>
  <c r="W64" i="2"/>
  <c r="X64" i="2"/>
  <c r="Y64" i="2"/>
  <c r="Z64" i="2"/>
  <c r="O65" i="2"/>
  <c r="P65" i="2"/>
  <c r="Q65" i="2"/>
  <c r="R65" i="2"/>
  <c r="S65" i="2"/>
  <c r="T65" i="2"/>
  <c r="U65" i="2"/>
  <c r="V65" i="2"/>
  <c r="W65" i="2"/>
  <c r="X65" i="2"/>
  <c r="Y65" i="2"/>
  <c r="Z65" i="2"/>
  <c r="O66" i="2"/>
  <c r="P66" i="2"/>
  <c r="Q66" i="2"/>
  <c r="R66" i="2"/>
  <c r="S66" i="2"/>
  <c r="T66" i="2"/>
  <c r="U66" i="2"/>
  <c r="V66" i="2"/>
  <c r="W66" i="2"/>
  <c r="X66" i="2"/>
  <c r="Y66" i="2"/>
  <c r="Z66" i="2"/>
  <c r="O67" i="2"/>
  <c r="P67" i="2"/>
  <c r="Q67" i="2"/>
  <c r="R67" i="2"/>
  <c r="S67" i="2"/>
  <c r="T67" i="2"/>
  <c r="U67" i="2"/>
  <c r="V67" i="2"/>
  <c r="W67" i="2"/>
  <c r="X67" i="2"/>
  <c r="Y67" i="2"/>
  <c r="Z67" i="2"/>
  <c r="O68" i="2"/>
  <c r="P68" i="2"/>
  <c r="Q68" i="2"/>
  <c r="R68" i="2"/>
  <c r="S68" i="2"/>
  <c r="T68" i="2"/>
  <c r="U68" i="2"/>
  <c r="V68" i="2"/>
  <c r="W68" i="2"/>
  <c r="X68" i="2"/>
  <c r="Y68" i="2"/>
  <c r="Z68" i="2"/>
  <c r="O69" i="2"/>
  <c r="P69" i="2"/>
  <c r="Q69" i="2"/>
  <c r="R69" i="2"/>
  <c r="S69" i="2"/>
  <c r="T69" i="2"/>
  <c r="U69" i="2"/>
  <c r="V69" i="2"/>
  <c r="W69" i="2"/>
  <c r="X69" i="2"/>
  <c r="Y69" i="2"/>
  <c r="Z69" i="2"/>
  <c r="O70" i="2"/>
  <c r="P70" i="2"/>
  <c r="Q70" i="2"/>
  <c r="R70" i="2"/>
  <c r="S70" i="2"/>
  <c r="T70" i="2"/>
  <c r="U70" i="2"/>
  <c r="V70" i="2"/>
  <c r="W70" i="2"/>
  <c r="X70" i="2"/>
  <c r="Y70" i="2"/>
  <c r="Z70" i="2"/>
  <c r="O71" i="2"/>
  <c r="P71" i="2"/>
  <c r="Q71" i="2"/>
  <c r="R71" i="2"/>
  <c r="S71" i="2"/>
  <c r="T71" i="2"/>
  <c r="U71" i="2"/>
  <c r="V71" i="2"/>
  <c r="W71" i="2"/>
  <c r="X71" i="2"/>
  <c r="Y71" i="2"/>
  <c r="Z71" i="2"/>
  <c r="O72" i="2"/>
  <c r="P72" i="2"/>
  <c r="Q72" i="2"/>
  <c r="R72" i="2"/>
  <c r="S72" i="2"/>
  <c r="T72" i="2"/>
  <c r="U72" i="2"/>
  <c r="V72" i="2"/>
  <c r="W72" i="2"/>
  <c r="X72" i="2"/>
  <c r="Y72" i="2"/>
  <c r="Z72" i="2"/>
  <c r="O73" i="2"/>
  <c r="P73" i="2"/>
  <c r="Q73" i="2"/>
  <c r="R73" i="2"/>
  <c r="S73" i="2"/>
  <c r="T73" i="2"/>
  <c r="U73" i="2"/>
  <c r="V73" i="2"/>
  <c r="W73" i="2"/>
  <c r="X73" i="2"/>
  <c r="Y73" i="2"/>
  <c r="Z73" i="2"/>
  <c r="O74" i="2"/>
  <c r="P74" i="2"/>
  <c r="Q74" i="2"/>
  <c r="R74" i="2"/>
  <c r="S74" i="2"/>
  <c r="T74" i="2"/>
  <c r="U74" i="2"/>
  <c r="V74" i="2"/>
  <c r="W74" i="2"/>
  <c r="X74" i="2"/>
  <c r="Y74" i="2"/>
  <c r="Z74" i="2"/>
  <c r="O75" i="2"/>
  <c r="P75" i="2"/>
  <c r="Q75" i="2"/>
  <c r="R75" i="2"/>
  <c r="S75" i="2"/>
  <c r="T75" i="2"/>
  <c r="U75" i="2"/>
  <c r="V75" i="2"/>
  <c r="W75" i="2"/>
  <c r="X75" i="2"/>
  <c r="Y75" i="2"/>
  <c r="Z75" i="2"/>
  <c r="O76" i="2"/>
  <c r="P76" i="2"/>
  <c r="Q76" i="2"/>
  <c r="R76" i="2"/>
  <c r="S76" i="2"/>
  <c r="T76" i="2"/>
  <c r="U76" i="2"/>
  <c r="V76" i="2"/>
  <c r="W76" i="2"/>
  <c r="X76" i="2"/>
  <c r="Y76" i="2"/>
  <c r="Z76" i="2"/>
  <c r="O77" i="2"/>
  <c r="P77" i="2"/>
  <c r="Q77" i="2"/>
  <c r="R77" i="2"/>
  <c r="S77" i="2"/>
  <c r="T77" i="2"/>
  <c r="U77" i="2"/>
  <c r="V77" i="2"/>
  <c r="W77" i="2"/>
  <c r="X77" i="2"/>
  <c r="Y77" i="2"/>
  <c r="Z77" i="2"/>
  <c r="O78" i="2"/>
  <c r="P78" i="2"/>
  <c r="Q78" i="2"/>
  <c r="R78" i="2"/>
  <c r="S78" i="2"/>
  <c r="T78" i="2"/>
  <c r="U78" i="2"/>
  <c r="V78" i="2"/>
  <c r="W78" i="2"/>
  <c r="X78" i="2"/>
  <c r="Y78" i="2"/>
  <c r="Z78" i="2"/>
  <c r="O79" i="2"/>
  <c r="P79" i="2"/>
  <c r="Q79" i="2"/>
  <c r="R79" i="2"/>
  <c r="S79" i="2"/>
  <c r="T79" i="2"/>
  <c r="U79" i="2"/>
  <c r="V79" i="2"/>
  <c r="W79" i="2"/>
  <c r="X79" i="2"/>
  <c r="Y79" i="2"/>
  <c r="Z79" i="2"/>
  <c r="O80" i="2"/>
  <c r="P80" i="2"/>
  <c r="Q80" i="2"/>
  <c r="R80" i="2"/>
  <c r="S80" i="2"/>
  <c r="T80" i="2"/>
  <c r="U80" i="2"/>
  <c r="V80" i="2"/>
  <c r="W80" i="2"/>
  <c r="X80" i="2"/>
  <c r="Y80" i="2"/>
  <c r="Z80" i="2"/>
  <c r="O81" i="2"/>
  <c r="P81" i="2"/>
  <c r="Q81" i="2"/>
  <c r="R81" i="2"/>
  <c r="S81" i="2"/>
  <c r="T81" i="2"/>
  <c r="U81" i="2"/>
  <c r="V81" i="2"/>
  <c r="W81" i="2"/>
  <c r="X81" i="2"/>
  <c r="Y81" i="2"/>
  <c r="Z81" i="2"/>
  <c r="O82" i="2"/>
  <c r="P82" i="2"/>
  <c r="Q82" i="2"/>
  <c r="R82" i="2"/>
  <c r="S82" i="2"/>
  <c r="T82" i="2"/>
  <c r="U82" i="2"/>
  <c r="V82" i="2"/>
  <c r="W82" i="2"/>
  <c r="X82" i="2"/>
  <c r="Y82" i="2"/>
  <c r="Z82" i="2"/>
  <c r="O83" i="2"/>
  <c r="P83" i="2"/>
  <c r="Q83" i="2"/>
  <c r="R83" i="2"/>
  <c r="S83" i="2"/>
  <c r="T83" i="2"/>
  <c r="U83" i="2"/>
  <c r="V83" i="2"/>
  <c r="W83" i="2"/>
  <c r="X83" i="2"/>
  <c r="Y83" i="2"/>
  <c r="Z83" i="2"/>
  <c r="O84" i="2"/>
  <c r="P84" i="2"/>
  <c r="Q84" i="2"/>
  <c r="R84" i="2"/>
  <c r="S84" i="2"/>
  <c r="T84" i="2"/>
  <c r="U84" i="2"/>
  <c r="V84" i="2"/>
  <c r="W84" i="2"/>
  <c r="X84" i="2"/>
  <c r="Y84" i="2"/>
  <c r="Z84" i="2"/>
  <c r="O85" i="2"/>
  <c r="P85" i="2"/>
  <c r="Q85" i="2"/>
  <c r="R85" i="2"/>
  <c r="S85" i="2"/>
  <c r="T85" i="2"/>
  <c r="U85" i="2"/>
  <c r="V85" i="2"/>
  <c r="W85" i="2"/>
  <c r="X85" i="2"/>
  <c r="Y85" i="2"/>
  <c r="Z85" i="2"/>
  <c r="O86" i="2"/>
  <c r="P86" i="2"/>
  <c r="Q86" i="2"/>
  <c r="R86" i="2"/>
  <c r="S86" i="2"/>
  <c r="T86" i="2"/>
  <c r="U86" i="2"/>
  <c r="V86" i="2"/>
  <c r="W86" i="2"/>
  <c r="X86" i="2"/>
  <c r="Y86" i="2"/>
  <c r="Z86" i="2"/>
  <c r="O87" i="2"/>
  <c r="P87" i="2"/>
  <c r="Q87" i="2"/>
  <c r="R87" i="2"/>
  <c r="S87" i="2"/>
  <c r="T87" i="2"/>
  <c r="U87" i="2"/>
  <c r="V87" i="2"/>
  <c r="W87" i="2"/>
  <c r="X87" i="2"/>
  <c r="Y87" i="2"/>
  <c r="Z87" i="2"/>
  <c r="O88" i="2"/>
  <c r="P88" i="2"/>
  <c r="Q88" i="2"/>
  <c r="R88" i="2"/>
  <c r="S88" i="2"/>
  <c r="T88" i="2"/>
  <c r="U88" i="2"/>
  <c r="V88" i="2"/>
  <c r="W88" i="2"/>
  <c r="X88" i="2"/>
  <c r="Y88" i="2"/>
  <c r="Z88" i="2"/>
  <c r="O89" i="2"/>
  <c r="P89" i="2"/>
  <c r="Q89" i="2"/>
  <c r="R89" i="2"/>
  <c r="S89" i="2"/>
  <c r="T89" i="2"/>
  <c r="U89" i="2"/>
  <c r="V89" i="2"/>
  <c r="W89" i="2"/>
  <c r="X89" i="2"/>
  <c r="Y89" i="2"/>
  <c r="Z89" i="2"/>
  <c r="O90" i="2"/>
  <c r="P90" i="2"/>
  <c r="Q90" i="2"/>
  <c r="R90" i="2"/>
  <c r="S90" i="2"/>
  <c r="T90" i="2"/>
  <c r="U90" i="2"/>
  <c r="V90" i="2"/>
  <c r="W90" i="2"/>
  <c r="X90" i="2"/>
  <c r="Y90" i="2"/>
  <c r="Z90" i="2"/>
  <c r="O91" i="2"/>
  <c r="P91" i="2"/>
  <c r="Q91" i="2"/>
  <c r="R91" i="2"/>
  <c r="S91" i="2"/>
  <c r="T91" i="2"/>
  <c r="U91" i="2"/>
  <c r="V91" i="2"/>
  <c r="W91" i="2"/>
  <c r="X91" i="2"/>
  <c r="Y91" i="2"/>
  <c r="Z91" i="2"/>
  <c r="O92" i="2"/>
  <c r="P92" i="2"/>
  <c r="Q92" i="2"/>
  <c r="R92" i="2"/>
  <c r="S92" i="2"/>
  <c r="T92" i="2"/>
  <c r="U92" i="2"/>
  <c r="V92" i="2"/>
  <c r="W92" i="2"/>
  <c r="X92" i="2"/>
  <c r="Y92" i="2"/>
  <c r="Z92" i="2"/>
  <c r="O93" i="2"/>
  <c r="P93" i="2"/>
  <c r="Q93" i="2"/>
  <c r="R93" i="2"/>
  <c r="S93" i="2"/>
  <c r="T93" i="2"/>
  <c r="U93" i="2"/>
  <c r="V93" i="2"/>
  <c r="W93" i="2"/>
  <c r="X93" i="2"/>
  <c r="Y93" i="2"/>
  <c r="Z93" i="2"/>
  <c r="O94" i="2"/>
  <c r="P94" i="2"/>
  <c r="Q94" i="2"/>
  <c r="R94" i="2"/>
  <c r="S94" i="2"/>
  <c r="T94" i="2"/>
  <c r="U94" i="2"/>
  <c r="V94" i="2"/>
  <c r="W94" i="2"/>
  <c r="X94" i="2"/>
  <c r="Y94" i="2"/>
  <c r="Z94" i="2"/>
  <c r="O95" i="2"/>
  <c r="P95" i="2"/>
  <c r="Q95" i="2"/>
  <c r="R95" i="2"/>
  <c r="S95" i="2"/>
  <c r="T95" i="2"/>
  <c r="U95" i="2"/>
  <c r="V95" i="2"/>
  <c r="W95" i="2"/>
  <c r="X95" i="2"/>
  <c r="Y95" i="2"/>
  <c r="Z95" i="2"/>
  <c r="O96" i="2"/>
  <c r="P96" i="2"/>
  <c r="Q96" i="2"/>
  <c r="R96" i="2"/>
  <c r="S96" i="2"/>
  <c r="T96" i="2"/>
  <c r="U96" i="2"/>
  <c r="V96" i="2"/>
  <c r="W96" i="2"/>
  <c r="X96" i="2"/>
  <c r="Y96" i="2"/>
  <c r="Z96" i="2"/>
  <c r="O97" i="2"/>
  <c r="P97" i="2"/>
  <c r="Q97" i="2"/>
  <c r="R97" i="2"/>
  <c r="S97" i="2"/>
  <c r="T97" i="2"/>
  <c r="U97" i="2"/>
  <c r="V97" i="2"/>
  <c r="W97" i="2"/>
  <c r="X97" i="2"/>
  <c r="Y97" i="2"/>
  <c r="Z97" i="2"/>
  <c r="O98" i="2"/>
  <c r="P98" i="2"/>
  <c r="Q98" i="2"/>
  <c r="R98" i="2"/>
  <c r="S98" i="2"/>
  <c r="T98" i="2"/>
  <c r="U98" i="2"/>
  <c r="V98" i="2"/>
  <c r="W98" i="2"/>
  <c r="X98" i="2"/>
  <c r="Y98" i="2"/>
  <c r="Z98" i="2"/>
  <c r="O99" i="2"/>
  <c r="P99" i="2"/>
  <c r="Q99" i="2"/>
  <c r="R99" i="2"/>
  <c r="S99" i="2"/>
  <c r="T99" i="2"/>
  <c r="U99" i="2"/>
  <c r="V99" i="2"/>
  <c r="W99" i="2"/>
  <c r="X99" i="2"/>
  <c r="Y99" i="2"/>
  <c r="Z99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R2" i="2"/>
  <c r="S2" i="2"/>
  <c r="T2" i="2"/>
  <c r="U2" i="2"/>
  <c r="V2" i="2"/>
  <c r="W2" i="2"/>
  <c r="X2" i="2"/>
  <c r="Y2" i="2"/>
  <c r="Z2" i="2"/>
  <c r="P2" i="2"/>
  <c r="Q2" i="2"/>
  <c r="AC2" i="2"/>
  <c r="AB2" i="2"/>
  <c r="R6" i="1"/>
  <c r="S6" i="1" s="1"/>
  <c r="T6" i="1" s="1"/>
  <c r="U6" i="1" s="1"/>
  <c r="V6" i="1" s="1"/>
  <c r="W6" i="1" s="1"/>
  <c r="X6" i="1" s="1"/>
  <c r="AB3" i="2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B4" i="2"/>
  <c r="AC4" i="2"/>
  <c r="AD4" i="2" s="1"/>
  <c r="AE4" i="2" s="1"/>
  <c r="AF4" i="2" s="1"/>
  <c r="AG4" i="2" s="1"/>
  <c r="AH4" i="2" s="1"/>
  <c r="AI4" i="2" s="1"/>
  <c r="AJ4" i="2" s="1"/>
  <c r="AK4" i="2" s="1"/>
  <c r="AL4" i="2" s="1"/>
  <c r="AB5" i="2"/>
  <c r="AC5" i="2"/>
  <c r="AD5" i="2" s="1"/>
  <c r="AE5" i="2" s="1"/>
  <c r="AF5" i="2" s="1"/>
  <c r="AG5" i="2" s="1"/>
  <c r="AH5" i="2" s="1"/>
  <c r="AI5" i="2" s="1"/>
  <c r="AJ5" i="2" s="1"/>
  <c r="AK5" i="2" s="1"/>
  <c r="AL5" i="2" s="1"/>
  <c r="AB6" i="2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B8" i="2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B9" i="2"/>
  <c r="AC9" i="2"/>
  <c r="AD9" i="2"/>
  <c r="AE9" i="2" s="1"/>
  <c r="AF9" i="2" s="1"/>
  <c r="AG9" i="2" s="1"/>
  <c r="AH9" i="2" s="1"/>
  <c r="AI9" i="2" s="1"/>
  <c r="AJ9" i="2" s="1"/>
  <c r="AK9" i="2" s="1"/>
  <c r="AL9" i="2" s="1"/>
  <c r="AB10" i="2"/>
  <c r="AC10" i="2"/>
  <c r="AD10" i="2"/>
  <c r="AE10" i="2" s="1"/>
  <c r="AF10" i="2" s="1"/>
  <c r="AG10" i="2" s="1"/>
  <c r="AH10" i="2" s="1"/>
  <c r="AI10" i="2" s="1"/>
  <c r="AJ10" i="2" s="1"/>
  <c r="AK10" i="2" s="1"/>
  <c r="AL10" i="2" s="1"/>
  <c r="AB11" i="2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B12" i="2"/>
  <c r="AC12" i="2"/>
  <c r="AD12" i="2" s="1"/>
  <c r="AE12" i="2" s="1"/>
  <c r="AF12" i="2" s="1"/>
  <c r="AG12" i="2" s="1"/>
  <c r="AH12" i="2" s="1"/>
  <c r="AI12" i="2" s="1"/>
  <c r="AJ12" i="2" s="1"/>
  <c r="AK12" i="2" s="1"/>
  <c r="AL12" i="2" s="1"/>
  <c r="AB13" i="2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B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B15" i="2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B16" i="2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B17" i="2"/>
  <c r="AC17" i="2"/>
  <c r="AD17" i="2"/>
  <c r="AE17" i="2" s="1"/>
  <c r="AF17" i="2" s="1"/>
  <c r="AG17" i="2" s="1"/>
  <c r="AH17" i="2" s="1"/>
  <c r="AI17" i="2" s="1"/>
  <c r="AJ17" i="2" s="1"/>
  <c r="AK17" i="2" s="1"/>
  <c r="AL17" i="2" s="1"/>
  <c r="AB18" i="2"/>
  <c r="AC18" i="2"/>
  <c r="AD18" i="2"/>
  <c r="AE18" i="2" s="1"/>
  <c r="AF18" i="2" s="1"/>
  <c r="AG18" i="2" s="1"/>
  <c r="AH18" i="2" s="1"/>
  <c r="AI18" i="2" s="1"/>
  <c r="AJ18" i="2" s="1"/>
  <c r="AK18" i="2" s="1"/>
  <c r="AL18" i="2" s="1"/>
  <c r="AB19" i="2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B20" i="2"/>
  <c r="AC20" i="2"/>
  <c r="AD20" i="2" s="1"/>
  <c r="AE20" i="2" s="1"/>
  <c r="AF20" i="2"/>
  <c r="AG20" i="2" s="1"/>
  <c r="AH20" i="2" s="1"/>
  <c r="AI20" i="2" s="1"/>
  <c r="AJ20" i="2" s="1"/>
  <c r="AK20" i="2" s="1"/>
  <c r="AL20" i="2" s="1"/>
  <c r="AB21" i="2"/>
  <c r="AC21" i="2"/>
  <c r="AD21" i="2" s="1"/>
  <c r="AE21" i="2" s="1"/>
  <c r="AF21" i="2" s="1"/>
  <c r="AG21" i="2" s="1"/>
  <c r="AH21" i="2" s="1"/>
  <c r="AI21" i="2" s="1"/>
  <c r="AJ21" i="2" s="1"/>
  <c r="AK21" i="2" s="1"/>
  <c r="AL21" i="2" s="1"/>
  <c r="AB22" i="2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B23" i="2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B24" i="2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B25" i="2"/>
  <c r="AC25" i="2"/>
  <c r="AD25" i="2"/>
  <c r="AE25" i="2" s="1"/>
  <c r="AF25" i="2" s="1"/>
  <c r="AG25" i="2" s="1"/>
  <c r="AH25" i="2" s="1"/>
  <c r="AI25" i="2" s="1"/>
  <c r="AJ25" i="2" s="1"/>
  <c r="AK25" i="2" s="1"/>
  <c r="AL25" i="2" s="1"/>
  <c r="AB26" i="2"/>
  <c r="AC26" i="2"/>
  <c r="AD26" i="2"/>
  <c r="AE26" i="2" s="1"/>
  <c r="AF26" i="2" s="1"/>
  <c r="AG26" i="2" s="1"/>
  <c r="AH26" i="2" s="1"/>
  <c r="AI26" i="2" s="1"/>
  <c r="AJ26" i="2" s="1"/>
  <c r="AK26" i="2" s="1"/>
  <c r="AL26" i="2" s="1"/>
  <c r="AB27" i="2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B28" i="2"/>
  <c r="AC28" i="2"/>
  <c r="AD28" i="2" s="1"/>
  <c r="AE28" i="2" s="1"/>
  <c r="AF28" i="2"/>
  <c r="AG28" i="2" s="1"/>
  <c r="AH28" i="2" s="1"/>
  <c r="AI28" i="2" s="1"/>
  <c r="AJ28" i="2" s="1"/>
  <c r="AK28" i="2" s="1"/>
  <c r="AL28" i="2" s="1"/>
  <c r="AB29" i="2"/>
  <c r="AC29" i="2"/>
  <c r="AD29" i="2" s="1"/>
  <c r="AE29" i="2" s="1"/>
  <c r="AF29" i="2" s="1"/>
  <c r="AG29" i="2" s="1"/>
  <c r="AH29" i="2" s="1"/>
  <c r="AI29" i="2" s="1"/>
  <c r="AJ29" i="2" s="1"/>
  <c r="AK29" i="2" s="1"/>
  <c r="AL29" i="2" s="1"/>
  <c r="AB30" i="2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B31" i="2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B32" i="2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B33" i="2"/>
  <c r="AC33" i="2"/>
  <c r="AD33" i="2"/>
  <c r="AE33" i="2" s="1"/>
  <c r="AF33" i="2" s="1"/>
  <c r="AG33" i="2" s="1"/>
  <c r="AH33" i="2" s="1"/>
  <c r="AI33" i="2" s="1"/>
  <c r="AJ33" i="2" s="1"/>
  <c r="AK33" i="2" s="1"/>
  <c r="AL33" i="2" s="1"/>
  <c r="AB34" i="2"/>
  <c r="AC34" i="2"/>
  <c r="AD34" i="2"/>
  <c r="AE34" i="2" s="1"/>
  <c r="AF34" i="2" s="1"/>
  <c r="AG34" i="2" s="1"/>
  <c r="AH34" i="2" s="1"/>
  <c r="AI34" i="2" s="1"/>
  <c r="AJ34" i="2" s="1"/>
  <c r="AK34" i="2" s="1"/>
  <c r="AL34" i="2" s="1"/>
  <c r="AB35" i="2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B36" i="2"/>
  <c r="AC36" i="2"/>
  <c r="AD36" i="2" s="1"/>
  <c r="AE36" i="2" s="1"/>
  <c r="AF36" i="2"/>
  <c r="AG36" i="2" s="1"/>
  <c r="AH36" i="2" s="1"/>
  <c r="AI36" i="2" s="1"/>
  <c r="AJ36" i="2" s="1"/>
  <c r="AK36" i="2" s="1"/>
  <c r="AL36" i="2" s="1"/>
  <c r="AB37" i="2"/>
  <c r="AC37" i="2"/>
  <c r="AD37" i="2" s="1"/>
  <c r="AE37" i="2" s="1"/>
  <c r="AF37" i="2" s="1"/>
  <c r="AG37" i="2" s="1"/>
  <c r="AH37" i="2" s="1"/>
  <c r="AI37" i="2" s="1"/>
  <c r="AJ37" i="2" s="1"/>
  <c r="AK37" i="2" s="1"/>
  <c r="AL37" i="2" s="1"/>
  <c r="AB38" i="2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B39" i="2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B40" i="2"/>
  <c r="AC40" i="2" s="1"/>
  <c r="AD40" i="2" s="1"/>
  <c r="AE40" i="2" s="1"/>
  <c r="AF40" i="2" s="1"/>
  <c r="AG40" i="2"/>
  <c r="AH40" i="2" s="1"/>
  <c r="AI40" i="2" s="1"/>
  <c r="AJ40" i="2" s="1"/>
  <c r="AK40" i="2" s="1"/>
  <c r="AL40" i="2" s="1"/>
  <c r="AB41" i="2"/>
  <c r="AC41" i="2"/>
  <c r="AD41" i="2"/>
  <c r="AE41" i="2" s="1"/>
  <c r="AF41" i="2" s="1"/>
  <c r="AG41" i="2" s="1"/>
  <c r="AH41" i="2" s="1"/>
  <c r="AI41" i="2" s="1"/>
  <c r="AJ41" i="2" s="1"/>
  <c r="AK41" i="2" s="1"/>
  <c r="AL41" i="2" s="1"/>
  <c r="AB42" i="2"/>
  <c r="AC42" i="2"/>
  <c r="AD42" i="2"/>
  <c r="AE42" i="2" s="1"/>
  <c r="AF42" i="2" s="1"/>
  <c r="AG42" i="2" s="1"/>
  <c r="AH42" i="2" s="1"/>
  <c r="AI42" i="2"/>
  <c r="AJ42" i="2" s="1"/>
  <c r="AK42" i="2" s="1"/>
  <c r="AL42" i="2" s="1"/>
  <c r="AB43" i="2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B44" i="2"/>
  <c r="AC44" i="2"/>
  <c r="AD44" i="2" s="1"/>
  <c r="AE44" i="2" s="1"/>
  <c r="AF44" i="2" s="1"/>
  <c r="AG44" i="2" s="1"/>
  <c r="AH44" i="2" s="1"/>
  <c r="AI44" i="2" s="1"/>
  <c r="AJ44" i="2" s="1"/>
  <c r="AK44" i="2" s="1"/>
  <c r="AL44" i="2" s="1"/>
  <c r="AB45" i="2"/>
  <c r="AC45" i="2"/>
  <c r="AD45" i="2" s="1"/>
  <c r="AE45" i="2" s="1"/>
  <c r="AF45" i="2" s="1"/>
  <c r="AG45" i="2" s="1"/>
  <c r="AH45" i="2" s="1"/>
  <c r="AI45" i="2" s="1"/>
  <c r="AJ45" i="2" s="1"/>
  <c r="AK45" i="2" s="1"/>
  <c r="AL45" i="2" s="1"/>
  <c r="AB46" i="2"/>
  <c r="AC46" i="2" s="1"/>
  <c r="AD46" i="2" s="1"/>
  <c r="AE46" i="2"/>
  <c r="AF46" i="2" s="1"/>
  <c r="AG46" i="2" s="1"/>
  <c r="AH46" i="2" s="1"/>
  <c r="AI46" i="2" s="1"/>
  <c r="AJ46" i="2" s="1"/>
  <c r="AK46" i="2" s="1"/>
  <c r="AL46" i="2" s="1"/>
  <c r="AB47" i="2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B48" i="2"/>
  <c r="AC48" i="2" s="1"/>
  <c r="AD48" i="2" s="1"/>
  <c r="AE48" i="2" s="1"/>
  <c r="AF48" i="2" s="1"/>
  <c r="AG48" i="2"/>
  <c r="AH48" i="2" s="1"/>
  <c r="AI48" i="2" s="1"/>
  <c r="AJ48" i="2" s="1"/>
  <c r="AK48" i="2" s="1"/>
  <c r="AL48" i="2" s="1"/>
  <c r="AB49" i="2"/>
  <c r="AC49" i="2"/>
  <c r="AD49" i="2"/>
  <c r="AE49" i="2" s="1"/>
  <c r="AF49" i="2" s="1"/>
  <c r="AG49" i="2" s="1"/>
  <c r="AH49" i="2" s="1"/>
  <c r="AI49" i="2" s="1"/>
  <c r="AJ49" i="2" s="1"/>
  <c r="AK49" i="2" s="1"/>
  <c r="AL49" i="2" s="1"/>
  <c r="AB50" i="2"/>
  <c r="AC50" i="2"/>
  <c r="AD50" i="2"/>
  <c r="AE50" i="2" s="1"/>
  <c r="AF50" i="2" s="1"/>
  <c r="AG50" i="2" s="1"/>
  <c r="AH50" i="2" s="1"/>
  <c r="AI50" i="2"/>
  <c r="AJ50" i="2" s="1"/>
  <c r="AK50" i="2" s="1"/>
  <c r="AL50" i="2" s="1"/>
  <c r="AB51" i="2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B52" i="2"/>
  <c r="AC52" i="2"/>
  <c r="AD52" i="2" s="1"/>
  <c r="AE52" i="2" s="1"/>
  <c r="AF52" i="2" s="1"/>
  <c r="AG52" i="2" s="1"/>
  <c r="AH52" i="2" s="1"/>
  <c r="AI52" i="2" s="1"/>
  <c r="AJ52" i="2" s="1"/>
  <c r="AK52" i="2" s="1"/>
  <c r="AL52" i="2" s="1"/>
  <c r="AB53" i="2"/>
  <c r="AC53" i="2"/>
  <c r="AD53" i="2" s="1"/>
  <c r="AE53" i="2" s="1"/>
  <c r="AF53" i="2" s="1"/>
  <c r="AG53" i="2" s="1"/>
  <c r="AH53" i="2" s="1"/>
  <c r="AI53" i="2" s="1"/>
  <c r="AJ53" i="2" s="1"/>
  <c r="AK53" i="2" s="1"/>
  <c r="AL53" i="2" s="1"/>
  <c r="AB54" i="2"/>
  <c r="AC54" i="2" s="1"/>
  <c r="AD54" i="2" s="1"/>
  <c r="AE54" i="2"/>
  <c r="AF54" i="2" s="1"/>
  <c r="AG54" i="2" s="1"/>
  <c r="AH54" i="2" s="1"/>
  <c r="AI54" i="2" s="1"/>
  <c r="AJ54" i="2" s="1"/>
  <c r="AK54" i="2" s="1"/>
  <c r="AL54" i="2" s="1"/>
  <c r="AB55" i="2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B56" i="2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B57" i="2"/>
  <c r="AC57" i="2"/>
  <c r="AD57" i="2"/>
  <c r="AE57" i="2" s="1"/>
  <c r="AF57" i="2" s="1"/>
  <c r="AG57" i="2" s="1"/>
  <c r="AH57" i="2" s="1"/>
  <c r="AI57" i="2" s="1"/>
  <c r="AJ57" i="2" s="1"/>
  <c r="AK57" i="2" s="1"/>
  <c r="AL57" i="2" s="1"/>
  <c r="AB58" i="2"/>
  <c r="AC58" i="2"/>
  <c r="AD58" i="2"/>
  <c r="AE58" i="2" s="1"/>
  <c r="AF58" i="2" s="1"/>
  <c r="AG58" i="2" s="1"/>
  <c r="AH58" i="2" s="1"/>
  <c r="AI58" i="2" s="1"/>
  <c r="AJ58" i="2" s="1"/>
  <c r="AK58" i="2" s="1"/>
  <c r="AL58" i="2" s="1"/>
  <c r="AB59" i="2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B60" i="2"/>
  <c r="AC60" i="2"/>
  <c r="AD60" i="2" s="1"/>
  <c r="AE60" i="2"/>
  <c r="AF60" i="2" s="1"/>
  <c r="AG60" i="2" s="1"/>
  <c r="AH60" i="2" s="1"/>
  <c r="AI60" i="2" s="1"/>
  <c r="AJ60" i="2" s="1"/>
  <c r="AK60" i="2" s="1"/>
  <c r="AL60" i="2" s="1"/>
  <c r="AB61" i="2"/>
  <c r="AC61" i="2"/>
  <c r="AD61" i="2" s="1"/>
  <c r="AE61" i="2" s="1"/>
  <c r="AF61" i="2" s="1"/>
  <c r="AG61" i="2" s="1"/>
  <c r="AH61" i="2" s="1"/>
  <c r="AI61" i="2" s="1"/>
  <c r="AJ61" i="2" s="1"/>
  <c r="AK61" i="2" s="1"/>
  <c r="AL61" i="2" s="1"/>
  <c r="AB62" i="2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B63" i="2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B64" i="2"/>
  <c r="AC64" i="2" s="1"/>
  <c r="AD64" i="2" s="1"/>
  <c r="AE64" i="2" s="1"/>
  <c r="AF64" i="2" s="1"/>
  <c r="AG64" i="2"/>
  <c r="AH64" i="2" s="1"/>
  <c r="AI64" i="2" s="1"/>
  <c r="AJ64" i="2" s="1"/>
  <c r="AK64" i="2" s="1"/>
  <c r="AL64" i="2" s="1"/>
  <c r="AB65" i="2"/>
  <c r="AC65" i="2"/>
  <c r="AD65" i="2"/>
  <c r="AE65" i="2" s="1"/>
  <c r="AF65" i="2" s="1"/>
  <c r="AG65" i="2" s="1"/>
  <c r="AH65" i="2" s="1"/>
  <c r="AI65" i="2" s="1"/>
  <c r="AJ65" i="2" s="1"/>
  <c r="AK65" i="2" s="1"/>
  <c r="AL65" i="2" s="1"/>
  <c r="AB66" i="2"/>
  <c r="AC66" i="2"/>
  <c r="AD66" i="2" s="1"/>
  <c r="AE66" i="2" s="1"/>
  <c r="AF66" i="2" s="1"/>
  <c r="AG66" i="2" s="1"/>
  <c r="AH66" i="2" s="1"/>
  <c r="AI66" i="2" s="1"/>
  <c r="AJ66" i="2" s="1"/>
  <c r="AK66" i="2" s="1"/>
  <c r="AL66" i="2" s="1"/>
  <c r="AB67" i="2"/>
  <c r="AC67" i="2" s="1"/>
  <c r="AD67" i="2" s="1"/>
  <c r="AE67" i="2"/>
  <c r="AF67" i="2" s="1"/>
  <c r="AG67" i="2" s="1"/>
  <c r="AH67" i="2" s="1"/>
  <c r="AI67" i="2" s="1"/>
  <c r="AJ67" i="2" s="1"/>
  <c r="AK67" i="2" s="1"/>
  <c r="AL67" i="2" s="1"/>
  <c r="AB68" i="2"/>
  <c r="AC68" i="2"/>
  <c r="AD68" i="2" s="1"/>
  <c r="AE68" i="2" s="1"/>
  <c r="AF68" i="2" s="1"/>
  <c r="AG68" i="2" s="1"/>
  <c r="AH68" i="2" s="1"/>
  <c r="AI68" i="2" s="1"/>
  <c r="AJ68" i="2" s="1"/>
  <c r="AK68" i="2" s="1"/>
  <c r="AL68" i="2" s="1"/>
  <c r="AB69" i="2"/>
  <c r="AC69" i="2"/>
  <c r="AD69" i="2" s="1"/>
  <c r="AE69" i="2" s="1"/>
  <c r="AF69" i="2" s="1"/>
  <c r="AG69" i="2" s="1"/>
  <c r="AH69" i="2" s="1"/>
  <c r="AI69" i="2" s="1"/>
  <c r="AJ69" i="2" s="1"/>
  <c r="AK69" i="2" s="1"/>
  <c r="AL69" i="2" s="1"/>
  <c r="AB70" i="2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B71" i="2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B72" i="2"/>
  <c r="AC72" i="2"/>
  <c r="AD72" i="2" s="1"/>
  <c r="AE72" i="2" s="1"/>
  <c r="AF72" i="2" s="1"/>
  <c r="AG72" i="2" s="1"/>
  <c r="AH72" i="2" s="1"/>
  <c r="AI72" i="2" s="1"/>
  <c r="AJ72" i="2" s="1"/>
  <c r="AK72" i="2" s="1"/>
  <c r="AL72" i="2" s="1"/>
  <c r="AB73" i="2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B74" i="2"/>
  <c r="AC74" i="2"/>
  <c r="AD74" i="2" s="1"/>
  <c r="AE74" i="2" s="1"/>
  <c r="AF74" i="2" s="1"/>
  <c r="AG74" i="2" s="1"/>
  <c r="AH74" i="2" s="1"/>
  <c r="AI74" i="2" s="1"/>
  <c r="AJ74" i="2" s="1"/>
  <c r="AK74" i="2" s="1"/>
  <c r="AL74" i="2" s="1"/>
  <c r="AB75" i="2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B76" i="2"/>
  <c r="AC76" i="2"/>
  <c r="AD76" i="2" s="1"/>
  <c r="AE76" i="2" s="1"/>
  <c r="AF76" i="2" s="1"/>
  <c r="AG76" i="2" s="1"/>
  <c r="AH76" i="2" s="1"/>
  <c r="AI76" i="2" s="1"/>
  <c r="AJ76" i="2" s="1"/>
  <c r="AK76" i="2" s="1"/>
  <c r="AL76" i="2" s="1"/>
  <c r="AB77" i="2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B78" i="2"/>
  <c r="AC78" i="2"/>
  <c r="AD78" i="2" s="1"/>
  <c r="AE78" i="2" s="1"/>
  <c r="AF78" i="2" s="1"/>
  <c r="AG78" i="2" s="1"/>
  <c r="AH78" i="2" s="1"/>
  <c r="AI78" i="2" s="1"/>
  <c r="AJ78" i="2" s="1"/>
  <c r="AK78" i="2" s="1"/>
  <c r="AL78" i="2" s="1"/>
  <c r="AB79" i="2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B80" i="2"/>
  <c r="AC80" i="2"/>
  <c r="AD80" i="2" s="1"/>
  <c r="AE80" i="2" s="1"/>
  <c r="AF80" i="2" s="1"/>
  <c r="AG80" i="2" s="1"/>
  <c r="AH80" i="2" s="1"/>
  <c r="AI80" i="2" s="1"/>
  <c r="AJ80" i="2" s="1"/>
  <c r="AK80" i="2" s="1"/>
  <c r="AL80" i="2" s="1"/>
  <c r="AB81" i="2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B82" i="2"/>
  <c r="AC82" i="2"/>
  <c r="AD82" i="2" s="1"/>
  <c r="AE82" i="2" s="1"/>
  <c r="AF82" i="2" s="1"/>
  <c r="AG82" i="2" s="1"/>
  <c r="AH82" i="2" s="1"/>
  <c r="AI82" i="2" s="1"/>
  <c r="AJ82" i="2" s="1"/>
  <c r="AK82" i="2" s="1"/>
  <c r="AL82" i="2" s="1"/>
  <c r="AB83" i="2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B84" i="2"/>
  <c r="AC84" i="2"/>
  <c r="AD84" i="2" s="1"/>
  <c r="AE84" i="2" s="1"/>
  <c r="AF84" i="2" s="1"/>
  <c r="AG84" i="2" s="1"/>
  <c r="AH84" i="2" s="1"/>
  <c r="AI84" i="2" s="1"/>
  <c r="AJ84" i="2" s="1"/>
  <c r="AK84" i="2" s="1"/>
  <c r="AL84" i="2" s="1"/>
  <c r="AB85" i="2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B86" i="2"/>
  <c r="AC86" i="2"/>
  <c r="AD86" i="2" s="1"/>
  <c r="AE86" i="2" s="1"/>
  <c r="AF86" i="2" s="1"/>
  <c r="AG86" i="2" s="1"/>
  <c r="AH86" i="2" s="1"/>
  <c r="AI86" i="2" s="1"/>
  <c r="AJ86" i="2" s="1"/>
  <c r="AK86" i="2" s="1"/>
  <c r="AL86" i="2" s="1"/>
  <c r="AB87" i="2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B88" i="2"/>
  <c r="AC88" i="2"/>
  <c r="AD88" i="2" s="1"/>
  <c r="AE88" i="2" s="1"/>
  <c r="AF88" i="2" s="1"/>
  <c r="AG88" i="2" s="1"/>
  <c r="AH88" i="2" s="1"/>
  <c r="AI88" i="2" s="1"/>
  <c r="AJ88" i="2" s="1"/>
  <c r="AK88" i="2" s="1"/>
  <c r="AL88" i="2" s="1"/>
  <c r="AB89" i="2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B90" i="2"/>
  <c r="AC90" i="2"/>
  <c r="AD90" i="2" s="1"/>
  <c r="AE90" i="2" s="1"/>
  <c r="AF90" i="2" s="1"/>
  <c r="AG90" i="2" s="1"/>
  <c r="AH90" i="2" s="1"/>
  <c r="AI90" i="2" s="1"/>
  <c r="AJ90" i="2" s="1"/>
  <c r="AK90" i="2" s="1"/>
  <c r="AL90" i="2" s="1"/>
  <c r="AB91" i="2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B92" i="2"/>
  <c r="AC92" i="2"/>
  <c r="AD92" i="2" s="1"/>
  <c r="AE92" i="2" s="1"/>
  <c r="AF92" i="2" s="1"/>
  <c r="AG92" i="2" s="1"/>
  <c r="AH92" i="2" s="1"/>
  <c r="AI92" i="2" s="1"/>
  <c r="AJ92" i="2" s="1"/>
  <c r="AK92" i="2" s="1"/>
  <c r="AL92" i="2" s="1"/>
  <c r="AB93" i="2"/>
  <c r="AC93" i="2" s="1"/>
  <c r="AD93" i="2"/>
  <c r="AE93" i="2" s="1"/>
  <c r="AF93" i="2" s="1"/>
  <c r="AG93" i="2" s="1"/>
  <c r="AH93" i="2" s="1"/>
  <c r="AI93" i="2" s="1"/>
  <c r="AJ93" i="2" s="1"/>
  <c r="AK93" i="2" s="1"/>
  <c r="AL93" i="2" s="1"/>
  <c r="AB94" i="2"/>
  <c r="AC94" i="2"/>
  <c r="AD94" i="2" s="1"/>
  <c r="AE94" i="2" s="1"/>
  <c r="AF94" i="2" s="1"/>
  <c r="AG94" i="2" s="1"/>
  <c r="AH94" i="2" s="1"/>
  <c r="AI94" i="2"/>
  <c r="AJ94" i="2" s="1"/>
  <c r="AK94" i="2" s="1"/>
  <c r="AL94" i="2" s="1"/>
  <c r="AB95" i="2"/>
  <c r="AC95" i="2" s="1"/>
  <c r="AD95" i="2"/>
  <c r="AE95" i="2" s="1"/>
  <c r="AF95" i="2"/>
  <c r="AG95" i="2" s="1"/>
  <c r="AH95" i="2" s="1"/>
  <c r="AI95" i="2" s="1"/>
  <c r="AJ95" i="2" s="1"/>
  <c r="AK95" i="2" s="1"/>
  <c r="AL95" i="2" s="1"/>
  <c r="AB96" i="2"/>
  <c r="AC96" i="2"/>
  <c r="AD96" i="2" s="1"/>
  <c r="AE96" i="2" s="1"/>
  <c r="AF96" i="2" s="1"/>
  <c r="AG96" i="2" s="1"/>
  <c r="AH96" i="2" s="1"/>
  <c r="AI96" i="2" s="1"/>
  <c r="AJ96" i="2" s="1"/>
  <c r="AK96" i="2" s="1"/>
  <c r="AL96" i="2" s="1"/>
  <c r="AB97" i="2"/>
  <c r="AC97" i="2" s="1"/>
  <c r="AD97" i="2" s="1"/>
  <c r="AE97" i="2" s="1"/>
  <c r="AF97" i="2"/>
  <c r="AG97" i="2" s="1"/>
  <c r="AH97" i="2" s="1"/>
  <c r="AI97" i="2" s="1"/>
  <c r="AJ97" i="2" s="1"/>
  <c r="AK97" i="2" s="1"/>
  <c r="AL97" i="2" s="1"/>
  <c r="AB98" i="2"/>
  <c r="AC98" i="2"/>
  <c r="AD98" i="2" s="1"/>
  <c r="AE98" i="2"/>
  <c r="AF98" i="2" s="1"/>
  <c r="AG98" i="2" s="1"/>
  <c r="AH98" i="2" s="1"/>
  <c r="AI98" i="2" s="1"/>
  <c r="AJ98" i="2" s="1"/>
  <c r="AK98" i="2" s="1"/>
  <c r="AL98" i="2" s="1"/>
  <c r="AB99" i="2"/>
  <c r="AC99" i="2" s="1"/>
  <c r="AD99" i="2" s="1"/>
  <c r="AE99" i="2" s="1"/>
  <c r="AF99" i="2" s="1"/>
  <c r="AG99" i="2" s="1"/>
  <c r="AH99" i="2"/>
  <c r="AI99" i="2" s="1"/>
  <c r="AJ99" i="2"/>
  <c r="AK99" i="2" s="1"/>
  <c r="AL99" i="2" s="1"/>
  <c r="AB100" i="2"/>
  <c r="AC100" i="2"/>
  <c r="AD100" i="2" s="1"/>
  <c r="AE100" i="2"/>
  <c r="AF100" i="2" s="1"/>
  <c r="AG100" i="2"/>
  <c r="AH100" i="2" s="1"/>
  <c r="AI100" i="2" s="1"/>
  <c r="AJ100" i="2" s="1"/>
  <c r="AK100" i="2" s="1"/>
  <c r="AL100" i="2" s="1"/>
  <c r="AB101" i="2"/>
  <c r="AC101" i="2" s="1"/>
  <c r="AD101" i="2" s="1"/>
  <c r="AE101" i="2" s="1"/>
  <c r="AF101" i="2" s="1"/>
  <c r="AG101" i="2" s="1"/>
  <c r="AH101" i="2" s="1"/>
  <c r="AI101" i="2" s="1"/>
  <c r="AJ101" i="2" s="1"/>
  <c r="AK101" i="2" s="1"/>
  <c r="AL101" i="2" s="1"/>
  <c r="J6" i="1"/>
  <c r="K6" i="1" s="1"/>
  <c r="L6" i="1" s="1"/>
  <c r="M6" i="1" s="1"/>
  <c r="N6" i="1" s="1"/>
  <c r="O6" i="1" s="1"/>
  <c r="P6" i="1" s="1"/>
  <c r="B6" i="1"/>
  <c r="C6" i="1" s="1"/>
  <c r="D6" i="1" s="1"/>
  <c r="E6" i="1" s="1"/>
  <c r="F6" i="1" s="1"/>
  <c r="G6" i="1" s="1"/>
  <c r="H6" i="1" s="1"/>
  <c r="O2" i="2"/>
  <c r="AA3" i="2"/>
  <c r="AA4" i="2"/>
  <c r="Z22" i="1"/>
  <c r="R22" i="1"/>
  <c r="J22" i="1"/>
  <c r="B22" i="1"/>
  <c r="Z13" i="1"/>
  <c r="R13" i="1"/>
  <c r="J13" i="1"/>
  <c r="B13" i="1"/>
  <c r="Z4" i="1"/>
  <c r="R4" i="1"/>
  <c r="J4" i="1"/>
  <c r="B4" i="1"/>
  <c r="R7" i="1" l="1"/>
  <c r="S7" i="1" s="1"/>
  <c r="T7" i="1" s="1"/>
  <c r="U7" i="1" s="1"/>
  <c r="V7" i="1" s="1"/>
  <c r="W7" i="1" s="1"/>
  <c r="X7" i="1" s="1"/>
  <c r="R8" i="1" s="1"/>
  <c r="S8" i="1" s="1"/>
  <c r="T8" i="1" s="1"/>
  <c r="U8" i="1" s="1"/>
  <c r="V8" i="1" s="1"/>
  <c r="W8" i="1" s="1"/>
  <c r="X8" i="1" s="1"/>
  <c r="R9" i="1" s="1"/>
  <c r="S9" i="1" s="1"/>
  <c r="T9" i="1" s="1"/>
  <c r="U9" i="1" s="1"/>
  <c r="V9" i="1" s="1"/>
  <c r="W9" i="1" s="1"/>
  <c r="X9" i="1" s="1"/>
  <c r="R10" i="1" s="1"/>
  <c r="S10" i="1" s="1"/>
  <c r="T10" i="1" s="1"/>
  <c r="U10" i="1" s="1"/>
  <c r="V10" i="1" s="1"/>
  <c r="W10" i="1" s="1"/>
  <c r="X10" i="1" s="1"/>
  <c r="R11" i="1" s="1"/>
  <c r="S11" i="1" s="1"/>
  <c r="T11" i="1" s="1"/>
  <c r="U11" i="1" s="1"/>
  <c r="V11" i="1" s="1"/>
  <c r="W11" i="1" s="1"/>
  <c r="X11" i="1" s="1"/>
  <c r="AD2" i="2"/>
  <c r="AE2" i="2" s="1"/>
  <c r="AF2" i="2" s="1"/>
  <c r="AG2" i="2" s="1"/>
  <c r="AH2" i="2" s="1"/>
  <c r="AI2" i="2" s="1"/>
  <c r="AJ2" i="2" s="1"/>
  <c r="AK2" i="2" s="1"/>
  <c r="AL2" i="2" s="1"/>
  <c r="J7" i="1"/>
  <c r="K7" i="1" s="1"/>
  <c r="L7" i="1" s="1"/>
  <c r="M7" i="1" s="1"/>
  <c r="N7" i="1" s="1"/>
  <c r="O7" i="1" s="1"/>
  <c r="P7" i="1" s="1"/>
  <c r="J8" i="1" s="1"/>
  <c r="K8" i="1" s="1"/>
  <c r="L8" i="1" s="1"/>
  <c r="M8" i="1" s="1"/>
  <c r="N8" i="1" s="1"/>
  <c r="O8" i="1" s="1"/>
  <c r="P8" i="1" s="1"/>
  <c r="J9" i="1" s="1"/>
  <c r="K9" i="1" s="1"/>
  <c r="L9" i="1" s="1"/>
  <c r="M9" i="1" s="1"/>
  <c r="N9" i="1" s="1"/>
  <c r="O9" i="1" s="1"/>
  <c r="P9" i="1" s="1"/>
  <c r="J10" i="1" s="1"/>
  <c r="K10" i="1" s="1"/>
  <c r="L10" i="1" s="1"/>
  <c r="M10" i="1" s="1"/>
  <c r="N10" i="1" s="1"/>
  <c r="O10" i="1" s="1"/>
  <c r="P10" i="1" s="1"/>
  <c r="J11" i="1" s="1"/>
  <c r="K11" i="1" s="1"/>
  <c r="L11" i="1" s="1"/>
  <c r="M11" i="1" s="1"/>
  <c r="N11" i="1" s="1"/>
  <c r="O11" i="1" s="1"/>
  <c r="P11" i="1" s="1"/>
  <c r="AA5" i="2"/>
  <c r="AA6" i="2" l="1"/>
  <c r="B7" i="1"/>
  <c r="AA7" i="2" l="1"/>
  <c r="C7" i="1"/>
  <c r="D7" i="1" s="1"/>
  <c r="E7" i="1" s="1"/>
  <c r="F7" i="1" s="1"/>
  <c r="G7" i="1" s="1"/>
  <c r="H7" i="1" s="1"/>
  <c r="B8" i="1" s="1"/>
  <c r="C8" i="1" s="1"/>
  <c r="D8" i="1" s="1"/>
  <c r="E8" i="1" s="1"/>
  <c r="F8" i="1" s="1"/>
  <c r="G8" i="1" s="1"/>
  <c r="H8" i="1" s="1"/>
  <c r="B9" i="1" s="1"/>
  <c r="C9" i="1" s="1"/>
  <c r="D9" i="1" s="1"/>
  <c r="E9" i="1" s="1"/>
  <c r="F9" i="1" s="1"/>
  <c r="G9" i="1" s="1"/>
  <c r="H9" i="1" s="1"/>
  <c r="B10" i="1" s="1"/>
  <c r="C10" i="1" s="1"/>
  <c r="D10" i="1" s="1"/>
  <c r="E10" i="1" s="1"/>
  <c r="F10" i="1" s="1"/>
  <c r="G10" i="1" s="1"/>
  <c r="H10" i="1" s="1"/>
  <c r="B11" i="1" s="1"/>
  <c r="C11" i="1" s="1"/>
  <c r="D11" i="1" s="1"/>
  <c r="E11" i="1" s="1"/>
  <c r="F11" i="1" s="1"/>
  <c r="G11" i="1" s="1"/>
  <c r="H11" i="1" s="1"/>
  <c r="AA8" i="2" l="1"/>
  <c r="AA9" i="2" l="1"/>
  <c r="AA10" i="2" l="1"/>
  <c r="AA11" i="2" l="1"/>
  <c r="AA12" i="2" l="1"/>
  <c r="AA13" i="2" l="1"/>
  <c r="AA14" i="2" l="1"/>
  <c r="AA15" i="2" l="1"/>
  <c r="AA16" i="2" l="1"/>
  <c r="AA17" i="2" l="1"/>
  <c r="AA18" i="2" l="1"/>
  <c r="AA19" i="2" l="1"/>
  <c r="AA20" i="2" l="1"/>
  <c r="AA21" i="2" l="1"/>
  <c r="AA22" i="2" l="1"/>
  <c r="AA23" i="2" l="1"/>
  <c r="AA24" i="2" l="1"/>
  <c r="AA25" i="2" l="1"/>
  <c r="AA26" i="2" l="1"/>
  <c r="AA27" i="2" l="1"/>
  <c r="AA28" i="2" l="1"/>
  <c r="AA29" i="2" l="1"/>
  <c r="AA30" i="2" l="1"/>
  <c r="AA31" i="2" l="1"/>
  <c r="AA32" i="2" l="1"/>
  <c r="AA33" i="2" l="1"/>
  <c r="AA34" i="2" l="1"/>
  <c r="AA35" i="2" l="1"/>
  <c r="AA36" i="2" l="1"/>
  <c r="AA37" i="2" l="1"/>
  <c r="AA38" i="2" l="1"/>
  <c r="AA39" i="2" l="1"/>
  <c r="AA40" i="2" l="1"/>
  <c r="AA41" i="2" l="1"/>
  <c r="AA42" i="2" l="1"/>
  <c r="AA43" i="2" l="1"/>
  <c r="AA44" i="2" l="1"/>
  <c r="AA45" i="2" l="1"/>
  <c r="AA46" i="2" l="1"/>
  <c r="AA47" i="2" l="1"/>
  <c r="AA48" i="2" l="1"/>
  <c r="AA49" i="2" l="1"/>
  <c r="AA50" i="2" l="1"/>
  <c r="AA51" i="2" l="1"/>
  <c r="AA52" i="2" l="1"/>
  <c r="AA53" i="2" l="1"/>
  <c r="AA54" i="2" l="1"/>
  <c r="AA55" i="2" l="1"/>
  <c r="AA56" i="2" l="1"/>
  <c r="AA57" i="2" l="1"/>
  <c r="AA58" i="2" l="1"/>
  <c r="AA59" i="2" l="1"/>
  <c r="AA60" i="2" l="1"/>
  <c r="AA61" i="2" l="1"/>
  <c r="AA62" i="2" l="1"/>
  <c r="AA63" i="2" l="1"/>
  <c r="AA64" i="2" l="1"/>
  <c r="AA65" i="2" l="1"/>
  <c r="AA66" i="2" l="1"/>
  <c r="AA67" i="2" l="1"/>
  <c r="AA68" i="2" l="1"/>
  <c r="AA69" i="2" l="1"/>
  <c r="AA70" i="2" l="1"/>
  <c r="AA71" i="2" l="1"/>
  <c r="AA72" i="2" l="1"/>
  <c r="AA73" i="2" l="1"/>
  <c r="AA74" i="2" l="1"/>
  <c r="AA75" i="2" l="1"/>
  <c r="AA76" i="2" l="1"/>
  <c r="AA77" i="2" l="1"/>
  <c r="AA78" i="2" l="1"/>
  <c r="AA79" i="2" l="1"/>
  <c r="AA80" i="2" l="1"/>
  <c r="AA81" i="2" l="1"/>
  <c r="AA82" i="2" l="1"/>
  <c r="AA83" i="2" l="1"/>
  <c r="AA84" i="2" l="1"/>
  <c r="AA85" i="2" l="1"/>
  <c r="AA86" i="2" l="1"/>
  <c r="AA87" i="2" l="1"/>
  <c r="AA88" i="2" l="1"/>
  <c r="AA89" i="2" l="1"/>
  <c r="AA90" i="2" l="1"/>
  <c r="AA91" i="2" l="1"/>
  <c r="AA92" i="2" l="1"/>
  <c r="AA93" i="2" l="1"/>
  <c r="AA94" i="2" l="1"/>
  <c r="AA95" i="2" l="1"/>
  <c r="AA96" i="2" l="1"/>
  <c r="AA97" i="2" l="1"/>
  <c r="AA98" i="2" l="1"/>
  <c r="AA99" i="2" l="1"/>
  <c r="AA100" i="2" l="1"/>
  <c r="AA101" i="2" l="1"/>
</calcChain>
</file>

<file path=xl/sharedStrings.xml><?xml version="1.0" encoding="utf-8"?>
<sst xmlns="http://schemas.openxmlformats.org/spreadsheetml/2006/main" count="122" uniqueCount="45">
  <si>
    <t>Su</t>
  </si>
  <si>
    <t>Mo</t>
  </si>
  <si>
    <t>Tu</t>
  </si>
  <si>
    <t>We</t>
  </si>
  <si>
    <t>Th</t>
  </si>
  <si>
    <t>Fr</t>
  </si>
  <si>
    <t>Sa</t>
  </si>
  <si>
    <t>Year</t>
  </si>
  <si>
    <t>Baishakh</t>
  </si>
  <si>
    <t>Jestha</t>
  </si>
  <si>
    <t>Ashadh</t>
  </si>
  <si>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</si>
  <si>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</si>
  <si>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</si>
  <si>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</si>
  <si>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</si>
  <si>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</si>
  <si>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</si>
  <si>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</si>
  <si>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</si>
  <si>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Year Days</t>
  </si>
  <si>
    <t>BaisakhStart</t>
  </si>
  <si>
    <t>JesthaStart</t>
  </si>
  <si>
    <t>ShrawanStart</t>
  </si>
  <si>
    <t>BhadraStart</t>
  </si>
  <si>
    <t>AshwinStart</t>
  </si>
  <si>
    <t>KartikStart</t>
  </si>
  <si>
    <t>MangsirStart</t>
  </si>
  <si>
    <t>PoushStart</t>
  </si>
  <si>
    <t>MaghStart</t>
  </si>
  <si>
    <t>FalgunStart</t>
  </si>
  <si>
    <t>ChaitraStart</t>
  </si>
  <si>
    <t>AshadhStart</t>
  </si>
  <si>
    <t>JesthaFirst</t>
  </si>
  <si>
    <t>AshadhFirst</t>
  </si>
  <si>
    <t>ShrawanFirst</t>
  </si>
  <si>
    <t>BhadraFirst</t>
  </si>
  <si>
    <t>AshwinFirst</t>
  </si>
  <si>
    <t>KartikFirst</t>
  </si>
  <si>
    <t>MangsirFirst</t>
  </si>
  <si>
    <t>PoushFirst</t>
  </si>
  <si>
    <t>MaghFirst</t>
  </si>
  <si>
    <t>FalgunFirst</t>
  </si>
  <si>
    <t>ChaitraFirst</t>
  </si>
  <si>
    <t>BaisakhFirst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</si>
</sst>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6" x14ac:knownFonts="1">
    <font>
      <sz val="11"/>
      <name val="Avenir Next LT Pro Light"/>
      <family val="2"/>
      <scheme val="minor"/>
    </font>
    <font>
      <sz val="8"/>
      <name val="Arial"/>
      <family val="2"/>
    </font>
    <font>
      <sz val="11"/>
      <name val="Avenir Next LT Pro Light"/>
      <family val="2"/>
      <scheme val="minor"/>
    </font>
    <font>
      <b/>
      <sz val="20"/>
      <name val="Avenir Next LT Pro"/>
      <family val="2"/>
      <scheme val="major"/>
    </font>
    <font>
      <b/>
      <sz val="11"/>
      <name val="Avenir Next LT Pro Light"/>
      <family val="2"/>
      <scheme val="minor"/>
    </font>
    <font>
      <b/>
      <sz val="13"/>
      <name val="Avenir Next LT Pro Light"/>
      <family val="2"/>
      <scheme val="minor"/>
    </font>
    <font>
      <b/>
      <sz val="36"/>
      <color theme="1" tint="0.249977111117893"/>
      <name val="Avenir Next LT Pro Light"/>
      <family val="2"/>
      <scheme val="minor"/>
    </font>
    <font>
      <sz val="14"/>
      <name val="Avenir Next LT Pro Light"/>
      <family val="2"/>
      <scheme val="minor"/>
    </font>
    <font>
      <sz val="10"/>
      <name val="Avenir Next LT Pro Light"/>
      <family val="2"/>
      <scheme val="minor"/>
    </font>
    <font>
      <sz val="11"/>
      <name val="Avenir Next LT Pro"/>
      <family val="2"/>
      <scheme val="major"/>
    </font>
    <font>
      <sz val="14"/>
      <color theme="1"/>
      <name val="Avenir Next LT Pro"/>
      <family val="2"/>
      <scheme val="major"/>
    </font>
    <font>
      <sz val="14"/>
      <name val="Avenir Next LT Pro"/>
      <family val="2"/>
      <scheme val="major"/>
    </font>
    <font>
      <b/>
      <sz val="11"/>
      <name val="Avenir Next LT Pro"/>
      <family val="2"/>
      <scheme val="major"/>
    </font>
    <font>
      <b/>
      <sz val="11"/>
      <name val="Calibri"/>
      <family val="2"/>
    </font>
    <font>
      <sz val="10"/>
      <name val="Arial Unicode MS"/>
      <family val="2"/>
    </font>
    <font>
      <b/>
      <sz val="36"/>
      <color theme="8" tint="-0.749992370372631"/>
      <name val="Avenir Next LT Pro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CFFF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0"/>
      </right>
      <top style="thin">
        <color theme="0"/>
      </top>
      <bottom style="thin">
        <color theme="8"/>
      </bottom>
      <diagonal/>
    </border>
    <border>
      <left/>
      <right style="thin">
        <color theme="0"/>
      </right>
      <top style="thin">
        <color theme="8"/>
      </top>
      <bottom style="thin">
        <color theme="8"/>
      </bottom>
      <diagonal/>
    </border>
  </borders>
  <cellStyleXfs count="9">
    <xf numFmtId="0" fontId="0" fillId="0" borderId="0"/>
    <xf numFmtId="1" fontId="3" fillId="0" borderId="0">
      <alignment horizontal="center" vertical="center"/>
    </xf>
    <xf numFmtId="0" fontId="4" fillId="2" borderId="1">
      <alignment horizontal="center" vertical="center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1"/>
    <xf numFmtId="164" fontId="2" fillId="0" borderId="0" applyFont="0" applyFill="0" applyBorder="0">
      <alignment horizontal="right"/>
    </xf>
    <xf numFmtId="0" fontId="2" fillId="0" borderId="0" applyFont="0" applyFill="0" applyBorder="0">
      <alignment horizontal="center"/>
    </xf>
  </cellStyleXfs>
  <cellXfs count="23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1" fontId="6" fillId="3" borderId="0" xfId="1" applyFont="1" applyFill="1">
      <alignment horizontal="center" vertical="center"/>
    </xf>
    <xf numFmtId="0" fontId="9" fillId="0" borderId="0" xfId="0" applyFont="1"/>
    <xf numFmtId="0" fontId="12" fillId="4" borderId="5" xfId="8" applyFont="1" applyFill="1" applyBorder="1" applyAlignment="1">
      <alignment horizontal="center" vertical="center"/>
    </xf>
    <xf numFmtId="0" fontId="12" fillId="4" borderId="6" xfId="8" applyFont="1" applyFill="1" applyBorder="1" applyAlignment="1">
      <alignment horizontal="center" vertical="center"/>
    </xf>
    <xf numFmtId="0" fontId="12" fillId="4" borderId="7" xfId="8" applyFont="1" applyFill="1" applyBorder="1" applyAlignment="1">
      <alignment horizontal="center" vertical="center"/>
    </xf>
    <xf numFmtId="0" fontId="12" fillId="4" borderId="0" xfId="8" applyFont="1" applyFill="1" applyBorder="1" applyAlignment="1">
      <alignment horizontal="center" vertical="center"/>
    </xf>
    <xf numFmtId="0" fontId="7" fillId="3" borderId="0" xfId="0" applyFont="1" applyFill="1"/>
    <xf numFmtId="0" fontId="13" fillId="0" borderId="1" xfId="0" applyFont="1" applyBorder="1" applyAlignment="1">
      <alignment horizontal="center" vertical="top"/>
    </xf>
    <xf numFmtId="0" fontId="14" fillId="0" borderId="0" xfId="0" applyFont="1"/>
    <xf numFmtId="0" fontId="8" fillId="4" borderId="10" xfId="7" applyNumberFormat="1" applyFont="1" applyFill="1" applyBorder="1" applyAlignment="1">
      <alignment horizontal="center" vertical="center"/>
    </xf>
    <xf numFmtId="0" fontId="8" fillId="4" borderId="11" xfId="7" applyNumberFormat="1" applyFont="1" applyFill="1" applyBorder="1" applyAlignment="1">
      <alignment horizontal="center" vertical="center"/>
    </xf>
    <xf numFmtId="0" fontId="8" fillId="4" borderId="8" xfId="7" applyNumberFormat="1" applyFont="1" applyFill="1" applyBorder="1" applyAlignment="1">
      <alignment horizontal="center" vertical="center"/>
    </xf>
    <xf numFmtId="0" fontId="8" fillId="4" borderId="9" xfId="7" applyNumberFormat="1" applyFont="1" applyFill="1" applyBorder="1" applyAlignment="1">
      <alignment horizontal="center" vertical="center"/>
    </xf>
    <xf numFmtId="0" fontId="0" fillId="3" borderId="0" xfId="0" applyFill="1"/>
    <xf numFmtId="1" fontId="15" fillId="4" borderId="0" xfId="1" applyFont="1" applyFill="1" applyProtection="1">
      <alignment horizontal="center" vertical="center"/>
      <protection locked="0"/>
    </xf>
    <xf numFmtId="0" fontId="0" fillId="3" borderId="0" xfId="0" applyFill="1" applyAlignment="1">
      <alignment horizontal="center"/>
    </xf>
    <xf numFmtId="0" fontId="11" fillId="4" borderId="0" xfId="2" applyFont="1" applyFill="1" applyBorder="1">
      <alignment horizontal="center" vertical="center"/>
    </xf>
    <xf numFmtId="0" fontId="10" fillId="4" borderId="2" xfId="2" applyFont="1" applyFill="1" applyBorder="1">
      <alignment horizontal="center" vertical="center"/>
    </xf>
    <xf numFmtId="0" fontId="10" fillId="4" borderId="3" xfId="2" applyFont="1" applyFill="1" applyBorder="1">
      <alignment horizontal="center" vertical="center"/>
    </xf>
    <xf numFmtId="0" fontId="10" fillId="4" borderId="4" xfId="2" applyFont="1" applyFill="1" applyBorder="1">
      <alignment horizontal="center" vertical="center"/>
    </xf>
  </cellXfs>
  <cellStyles count="9">
    <cellStyle name="Day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Output" xfId="6" builtinId="21" customBuiltin="1"/>
    <cellStyle name="Title" xfId="1" builtinId="15" customBuiltin="1"/>
    <cellStyle name="WeekDay" xfId="8" xr:uid="{00000000-0005-0000-0000-000008000000}"/>
  </cellStyles>
  <dxfs count="0"/>
  <tableStyles count="0" defaultTableStyle="TableStyleMedium9" defaultPivotStyle="PivotStyleLight16"/>
  <colors>
    <mruColors>
      <color rgb="FFFCFFF4"/>
      <color rgb="FFFBFFEB"/>
      <color rgb="FFF4F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Colorful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DB3930"/>
      </a:accent1>
      <a:accent2>
        <a:srgbClr val="F39E02"/>
      </a:accent2>
      <a:accent3>
        <a:srgbClr val="057332"/>
      </a:accent3>
      <a:accent4>
        <a:srgbClr val="3F74B6"/>
      </a:accent4>
      <a:accent5>
        <a:srgbClr val="E5E6D2"/>
      </a:accent5>
      <a:accent6>
        <a:srgbClr val="DF6BB3"/>
      </a:accent6>
      <a:hlink>
        <a:srgbClr val="0563C1"/>
      </a:hlink>
      <a:folHlink>
        <a:srgbClr val="954F72"/>
      </a:folHlink>
    </a:clrScheme>
    <a:fontScheme name="Custom 13">
      <a:majorFont>
        <a:latin typeface="Avenir Next LT Pro"/>
        <a:ea typeface=""/>
        <a:cs typeface=""/>
      </a:majorFont>
      <a:minorFont>
        <a:latin typeface="Avenir Next LT Pro Light"/>
        <a:ea typeface="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AI30"/>
  <sheetViews>
    <sheetView showGridLines="0" tabSelected="1" zoomScale="80" zoomScaleNormal="80" workbookViewId="0">
      <selection activeCell="B3" sqref="B3"/>
    </sheetView>
  </sheetViews>
  <sheetFormatPr baseColWidth="10" defaultColWidth="8.6640625" defaultRowHeight="18" customHeight="1" x14ac:dyDescent="0.2"/>
  <cols>
    <col min="1" max="1" width="2.5" customWidth="1"/>
    <col min="2" max="8" width="7.83203125" customWidth="1"/>
    <col min="9" max="9" width="2.5" customWidth="1"/>
    <col min="10" max="16" width="7.83203125" customWidth="1"/>
    <col min="17" max="17" width="2.5" customWidth="1"/>
    <col min="18" max="24" width="7.83203125" customWidth="1"/>
    <col min="25" max="25" width="2.5" customWidth="1"/>
    <col min="26" max="32" width="7.83203125" customWidth="1"/>
    <col min="33" max="33" width="2.6640625" customWidth="1"/>
  </cols>
  <sheetData>
    <row r="1" spans="1:35" ht="18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5" s="4" customFormat="1" ht="45" customHeight="1" x14ac:dyDescent="0.2">
      <c r="A2" s="16"/>
      <c r="B2" s="17">
        <v>2081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"/>
    </row>
    <row r="3" spans="1:35" ht="18" customHeight="1" x14ac:dyDescent="0.2">
      <c r="A3" s="16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"/>
    </row>
    <row r="4" spans="1:35" s="4" customFormat="1" ht="35" customHeight="1" x14ac:dyDescent="0.25">
      <c r="A4" s="16"/>
      <c r="B4" s="20" t="str">
        <f>Database!B1</f>
        <v>Baishakh</v>
      </c>
      <c r="C4" s="21"/>
      <c r="D4" s="21"/>
      <c r="E4" s="21"/>
      <c r="F4" s="21"/>
      <c r="G4" s="21"/>
      <c r="H4" s="22"/>
      <c r="I4" s="9"/>
      <c r="J4" s="19" t="str">
        <f>Database!C1</f>
        <v>Jestha</v>
      </c>
      <c r="K4" s="19"/>
      <c r="L4" s="19"/>
      <c r="M4" s="19"/>
      <c r="N4" s="19"/>
      <c r="O4" s="19"/>
      <c r="P4" s="19"/>
      <c r="Q4" s="9"/>
      <c r="R4" s="19" t="str">
        <f>Database!D1</f>
        <v>Ashadh</v>
      </c>
      <c r="S4" s="19"/>
      <c r="T4" s="19"/>
      <c r="U4" s="19"/>
      <c r="V4" s="19"/>
      <c r="W4" s="19"/>
      <c r="X4" s="19"/>
      <c r="Y4" s="9"/>
      <c r="Z4" s="19" t="str">
        <f>Database!E1</f>
        <v>Shrawan</v>
      </c>
      <c r="AA4" s="19"/>
      <c r="AB4" s="19"/>
      <c r="AC4" s="19"/>
      <c r="AD4" s="19"/>
      <c r="AE4" s="19"/>
      <c r="AF4" s="19"/>
      <c r="AG4" s="1"/>
      <c r="AI4" s="11"/>
    </row>
    <row r="5" spans="1:35" s="4" customFormat="1" ht="25" customHeight="1" x14ac:dyDescent="0.25">
      <c r="A5" s="16"/>
      <c r="B5" s="5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7" t="s">
        <v>6</v>
      </c>
      <c r="I5" s="9"/>
      <c r="J5" s="8" t="s">
        <v>0</v>
      </c>
      <c r="K5" s="8" t="s">
        <v>1</v>
      </c>
      <c r="L5" s="8" t="s">
        <v>2</v>
      </c>
      <c r="M5" s="8" t="s">
        <v>3</v>
      </c>
      <c r="N5" s="8" t="s">
        <v>4</v>
      </c>
      <c r="O5" s="8" t="s">
        <v>5</v>
      </c>
      <c r="P5" s="8" t="s">
        <v>6</v>
      </c>
      <c r="Q5" s="9"/>
      <c r="R5" s="8" t="s">
        <v>0</v>
      </c>
      <c r="S5" s="8" t="s">
        <v>1</v>
      </c>
      <c r="T5" s="8" t="s">
        <v>2</v>
      </c>
      <c r="U5" s="8" t="s">
        <v>3</v>
      </c>
      <c r="V5" s="8" t="s">
        <v>4</v>
      </c>
      <c r="W5" s="8" t="s">
        <v>5</v>
      </c>
      <c r="X5" s="8" t="s">
        <v>6</v>
      </c>
      <c r="Y5" s="9"/>
      <c r="Z5" s="8" t="s">
        <v>0</v>
      </c>
      <c r="AA5" s="8" t="s">
        <v>1</v>
      </c>
      <c r="AB5" s="8" t="s">
        <v>2</v>
      </c>
      <c r="AC5" s="8" t="s">
        <v>3</v>
      </c>
      <c r="AD5" s="8" t="s">
        <v>4</v>
      </c>
      <c r="AE5" s="8" t="s">
        <v>5</v>
      </c>
      <c r="AF5" s="8" t="s">
        <v>6</v>
      </c>
      <c r="AG5" s="1"/>
      <c r="AI5" s="11"/>
    </row>
    <row r="6" spans="1:35" ht="25" customHeight="1" x14ac:dyDescent="0.25">
      <c r="A6" s="16"/>
      <c r="B6" s="12" t="str">
        <f>IF((VLOOKUP(SelectedYear, Database!$A:$O, 15, FALSE))=B5,1,"")</f>
        <v/>
      </c>
      <c r="C6" s="12" t="str">
        <f>IF(LEN(B6)=0,IF(VLOOKUP(SelectedYear,Database!$A:$O,15,FALSE)=C5,1,""),B6+1)</f>
        <v/>
      </c>
      <c r="D6" s="12" t="str">
        <f>IF(LEN(C6)=0,IF(VLOOKUP(SelectedYear,Database!$A:$O,15,FALSE)=D5,1,""),C6+1)</f>
        <v/>
      </c>
      <c r="E6" s="12" t="str">
        <f>IF(LEN(D6)=0,IF(VLOOKUP(SelectedYear,Database!$A:$O,15,FALSE)=E5,1,""),D6+1)</f>
        <v/>
      </c>
      <c r="F6" s="12" t="str">
        <f>IF(LEN(E6)=0,IF(VLOOKUP(SelectedYear,Database!$A:$O,15,FALSE)=F5,1,""),E6+1)</f>
        <v/>
      </c>
      <c r="G6" s="12" t="str">
        <f>IF(LEN(F6)=0,IF(VLOOKUP(SelectedYear,Database!$A:$O,15,FALSE)=G5,1,""),F6+1)</f>
        <v/>
      </c>
      <c r="H6" s="12">
        <f>IF(LEN(G6)=0,IF(VLOOKUP(SelectedYear,Database!$A:$O,15,FALSE)=H5,1,""),G6+1)</f>
        <v>1</v>
      </c>
      <c r="I6" s="9"/>
      <c r="J6" s="14" t="str">
        <f>IF((VLOOKUP(SelectedYear, Database!$A$1:$Z$101, 16, FALSE))=J5,1,"")</f>
        <v/>
      </c>
      <c r="K6" s="14" t="str">
        <f>IF(LEN(J6)=0,IF(VLOOKUP(SelectedYear, Database!$A$1:$Z$101, 16, FALSE)=K5,1,""),J6+1)</f>
        <v/>
      </c>
      <c r="L6" s="14">
        <f>IF(LEN(K6)=0,IF(VLOOKUP(SelectedYear, Database!$A$1:$Z$101, 16, FALSE)=L5,1,""),K6+1)</f>
        <v>1</v>
      </c>
      <c r="M6" s="14">
        <f>IF(LEN(L6)=0,IF(VLOOKUP(SelectedYear, Database!$A$1:$Z$101, 16, FALSE)=M5,1,""),L6+1)</f>
        <v>2</v>
      </c>
      <c r="N6" s="14">
        <f>IF(LEN(M6)=0,IF(VLOOKUP(SelectedYear, Database!$A$1:$Z$101, 16, FALSE)=N5,1,""),M6+1)</f>
        <v>3</v>
      </c>
      <c r="O6" s="14">
        <f>IF(LEN(N6)=0,IF(VLOOKUP(SelectedYear, Database!$A$1:$Z$101, 16, FALSE)=O5,1,""),N6+1)</f>
        <v>4</v>
      </c>
      <c r="P6" s="14">
        <f>IF(LEN(O6)=0,IF(VLOOKUP(SelectedYear, Database!$A$1:$Z$101, 16, FALSE)=P5,1,""),O6+1)</f>
        <v>5</v>
      </c>
      <c r="Q6" s="9"/>
      <c r="R6" s="14" t="str">
        <f>IF((VLOOKUP(SelectedYear, Database!$A$1:$Z$101, 17, FALSE))=R5,1,"")</f>
        <v/>
      </c>
      <c r="S6" s="14" t="str">
        <f>IF(LEN(R6)=0,IF(VLOOKUP(SelectedYear, Database!$A$1:$Z$101, 17, FALSE)=S5,1,""),R6+1)</f>
        <v/>
      </c>
      <c r="T6" s="14" t="str">
        <f>IF(LEN(S6)=0,IF(VLOOKUP(SelectedYear, Database!$A$1:$Z$101, 17, FALSE)=T5,1,""),S6+1)</f>
        <v/>
      </c>
      <c r="U6" s="14" t="str">
        <f>IF(LEN(T6)=0,IF(VLOOKUP(SelectedYear, Database!$A$1:$Z$101, 17, FALSE)=U5,1,""),T6+1)</f>
        <v/>
      </c>
      <c r="V6" s="14" t="str">
        <f>IF(LEN(U6)=0,IF(VLOOKUP(SelectedYear, Database!$A$1:$Z$101, 17, FALSE)=V5,1,""),U6+1)</f>
        <v/>
      </c>
      <c r="W6" s="14">
        <f>IF(LEN(V6)=0,IF(VLOOKUP(SelectedYear, Database!$A$1:$Z$101, 17, FALSE)=W5,1,""),V6+1)</f>
        <v>1</v>
      </c>
      <c r="X6" s="14">
        <f>IF(LEN(W6)=0,IF(VLOOKUP(SelectedYear, Database!$A$1:$Z$101, 17, FALSE)=X5,1,""),W6+1)</f>
        <v>2</v>
      </c>
      <c r="Y6" s="9"/>
      <c r="Z6" s="14" t="str">
        <f>IF((VLOOKUP(SelectedYear, Database!$A$1:$Z$101, 18, FALSE))=Z5,1,"")</f>
        <v/>
      </c>
      <c r="AA6" s="14" t="str">
        <f>IF(LEN(Z6)=0,IF(VLOOKUP(SelectedYear, Database!$A$1:$Z$101, 18, FALSE)=AA5,1,""),Z6+1)</f>
        <v/>
      </c>
      <c r="AB6" s="14">
        <f>IF(LEN(AA6)=0,IF(VLOOKUP(SelectedYear, Database!$A$1:$Z$101, 18, FALSE)=AB5,1,""),AA6+1)</f>
        <v>1</v>
      </c>
      <c r="AC6" s="14">
        <f>IF(LEN(AB6)=0,IF(VLOOKUP(SelectedYear, Database!$A$1:$Z$101, 18, FALSE)=AC5,1,""),AB6+1)</f>
        <v>2</v>
      </c>
      <c r="AD6" s="14">
        <f>IF(LEN(AC6)=0,IF(VLOOKUP(SelectedYear, Database!$A$1:$Z$101, 18, FALSE)=AD5,1,""),AC6+1)</f>
        <v>3</v>
      </c>
      <c r="AE6" s="14">
        <f>IF(LEN(AD6)=0,IF(VLOOKUP(SelectedYear, Database!$A$1:$Z$101, 18, FALSE)=AE5,1,""),AD6+1)</f>
        <v>4</v>
      </c>
      <c r="AF6" s="14">
        <f>IF(LEN(AE6)=0,IF(VLOOKUP(SelectedYear, Database!$A$1:$Z$101, 18, FALSE)=AF5,1,""),AE6+1)</f>
        <v>5</v>
      </c>
      <c r="AG6" s="1"/>
    </row>
    <row r="7" spans="1:35" ht="25" customHeight="1" x14ac:dyDescent="0.25">
      <c r="A7" s="16"/>
      <c r="B7" s="13">
        <f>IF(H6="","",IF(H6+1&gt;VLOOKUP(SelectedYear,Database!$A:$O,2,FALSE),"",H6+1))</f>
        <v>2</v>
      </c>
      <c r="C7" s="13">
        <f>IF(B7="","",IF(B7+1&gt;VLOOKUP(SelectedYear,Database!$A:$O,2,FALSE),"",B7+1))</f>
        <v>3</v>
      </c>
      <c r="D7" s="13">
        <f>IF(C7="","",IF(C7+1&gt;VLOOKUP(SelectedYear,Database!$A:$O,2,FALSE),"",C7+1))</f>
        <v>4</v>
      </c>
      <c r="E7" s="13">
        <f>IF(D7="","",IF(D7+1&gt;VLOOKUP(SelectedYear,Database!$A:$O,2,FALSE),"",D7+1))</f>
        <v>5</v>
      </c>
      <c r="F7" s="13">
        <f>IF(E7="","",IF(E7+1&gt;VLOOKUP(SelectedYear,Database!$A:$O,2,FALSE),"",E7+1))</f>
        <v>6</v>
      </c>
      <c r="G7" s="13">
        <f>IF(F7="","",IF(F7+1&gt;VLOOKUP(SelectedYear,Database!$A:$O,2,FALSE),"",F7+1))</f>
        <v>7</v>
      </c>
      <c r="H7" s="13">
        <f>IF(G7="","",IF(G7+1&gt;VLOOKUP(SelectedYear,Database!$A:$O,2,FALSE),"",G7+1))</f>
        <v>8</v>
      </c>
      <c r="I7" s="9"/>
      <c r="J7" s="15">
        <f>IF(P6="","",IF(P6+1&gt;VLOOKUP(SelectedYear,Database!$A:$O,3,FALSE),"",P6+1))</f>
        <v>6</v>
      </c>
      <c r="K7" s="15">
        <f>IF(J7="","",IF(J7+1&gt;VLOOKUP(SelectedYear,Database!$A:$O,3,FALSE),"",J7+1))</f>
        <v>7</v>
      </c>
      <c r="L7" s="15">
        <f>IF(K7="","",IF(K7+1&gt;VLOOKUP(SelectedYear,Database!$A:$O,3,FALSE),"",K7+1))</f>
        <v>8</v>
      </c>
      <c r="M7" s="15">
        <f>IF(L7="","",IF(L7+1&gt;VLOOKUP(SelectedYear,Database!$A:$O,3,FALSE),"",L7+1))</f>
        <v>9</v>
      </c>
      <c r="N7" s="15">
        <f>IF(M7="","",IF(M7+1&gt;VLOOKUP(SelectedYear,Database!$A:$O,3,FALSE),"",M7+1))</f>
        <v>10</v>
      </c>
      <c r="O7" s="15">
        <f>IF(N7="","",IF(N7+1&gt;VLOOKUP(SelectedYear,Database!$A:$O,3,FALSE),"",N7+1))</f>
        <v>11</v>
      </c>
      <c r="P7" s="15">
        <f>IF(O7="","",IF(O7+1&gt;VLOOKUP(SelectedYear,Database!$A:$O,3,FALSE),"",O7+1))</f>
        <v>12</v>
      </c>
      <c r="Q7" s="9"/>
      <c r="R7" s="15">
        <f>IF(X6="","",IF(X6+1&gt;VLOOKUP(SelectedYear,Database!$A:$O,4,FALSE),"",X6+1))</f>
        <v>3</v>
      </c>
      <c r="S7" s="15">
        <f>IF(R7="","",IF(R7+1&gt;VLOOKUP(SelectedYear,Database!$A:$O,4,FALSE),"",R7+1))</f>
        <v>4</v>
      </c>
      <c r="T7" s="15">
        <f>IF(S7="","",IF(S7+1&gt;VLOOKUP(SelectedYear,Database!$A:$O,4,FALSE),"",S7+1))</f>
        <v>5</v>
      </c>
      <c r="U7" s="15">
        <f>IF(T7="","",IF(T7+1&gt;VLOOKUP(SelectedYear,Database!$A:$O,4,FALSE),"",T7+1))</f>
        <v>6</v>
      </c>
      <c r="V7" s="15">
        <f>IF(U7="","",IF(U7+1&gt;VLOOKUP(SelectedYear,Database!$A:$O,4,FALSE),"",U7+1))</f>
        <v>7</v>
      </c>
      <c r="W7" s="15">
        <f>IF(V7="","",IF(V7+1&gt;VLOOKUP(SelectedYear,Database!$A:$O,4,FALSE),"",V7+1))</f>
        <v>8</v>
      </c>
      <c r="X7" s="15">
        <f>IF(W7="","",IF(W7+1&gt;VLOOKUP(SelectedYear,Database!$A:$O,4,FALSE),"",W7+1))</f>
        <v>9</v>
      </c>
      <c r="Y7" s="9"/>
      <c r="Z7" s="15">
        <f>IF(AF6="","",IF(AF6+1&gt;VLOOKUP(SelectedYear,Database!$A:$O,5,FALSE),"",AF6+1))</f>
        <v>6</v>
      </c>
      <c r="AA7" s="15">
        <f>IF(Z7="","",IF(Z7+1&gt;VLOOKUP(SelectedYear,Database!$A:$O,5,FALSE),"",Z7+1))</f>
        <v>7</v>
      </c>
      <c r="AB7" s="15">
        <f>IF(AA7="","",IF(AA7+1&gt;VLOOKUP(SelectedYear,Database!$A:$O,5,FALSE),"",AA7+1))</f>
        <v>8</v>
      </c>
      <c r="AC7" s="15">
        <f>IF(AB7="","",IF(AB7+1&gt;VLOOKUP(SelectedYear,Database!$A:$O,5,FALSE),"",AB7+1))</f>
        <v>9</v>
      </c>
      <c r="AD7" s="15">
        <f>IF(AC7="","",IF(AC7+1&gt;VLOOKUP(SelectedYear,Database!$A:$O,5,FALSE),"",AC7+1))</f>
        <v>10</v>
      </c>
      <c r="AE7" s="15">
        <f>IF(AD7="","",IF(AD7+1&gt;VLOOKUP(SelectedYear,Database!$A:$O,5,FALSE),"",AD7+1))</f>
        <v>11</v>
      </c>
      <c r="AF7" s="15">
        <f>IF(AE7="","",IF(AE7+1&gt;VLOOKUP(SelectedYear,Database!$A:$O,5,FALSE),"",AE7+1))</f>
        <v>12</v>
      </c>
      <c r="AG7" s="1"/>
    </row>
    <row r="8" spans="1:35" ht="25" customHeight="1" x14ac:dyDescent="0.25">
      <c r="A8" s="16"/>
      <c r="B8" s="13">
        <f>IF(H7="","",IF(H7+1&gt;VLOOKUP(SelectedYear,Database!$A:$O,2,FALSE),"",H7+1))</f>
        <v>9</v>
      </c>
      <c r="C8" s="13">
        <f>IF(B8="","",IF(B8+1&gt;VLOOKUP(SelectedYear,Database!$A:$O,2,FALSE),"",B8+1))</f>
        <v>10</v>
      </c>
      <c r="D8" s="13">
        <f>IF(C8="","",IF(C8+1&gt;VLOOKUP(SelectedYear,Database!$A:$O,2,FALSE),"",C8+1))</f>
        <v>11</v>
      </c>
      <c r="E8" s="13">
        <f>IF(D8="","",IF(D8+1&gt;VLOOKUP(SelectedYear,Database!$A:$O,2,FALSE),"",D8+1))</f>
        <v>12</v>
      </c>
      <c r="F8" s="13">
        <f>IF(E8="","",IF(E8+1&gt;VLOOKUP(SelectedYear,Database!$A:$O,2,FALSE),"",E8+1))</f>
        <v>13</v>
      </c>
      <c r="G8" s="13">
        <f>IF(F8="","",IF(F8+1&gt;VLOOKUP(SelectedYear,Database!$A:$O,2,FALSE),"",F8+1))</f>
        <v>14</v>
      </c>
      <c r="H8" s="13">
        <f>IF(G8="","",IF(G8+1&gt;VLOOKUP(SelectedYear,Database!$A:$O,2,FALSE),"",G8+1))</f>
        <v>15</v>
      </c>
      <c r="I8" s="9"/>
      <c r="J8" s="15">
        <f>IF(P7="","",IF(P7+1&gt;VLOOKUP(SelectedYear,Database!$A:$O,3,FALSE),"",P7+1))</f>
        <v>13</v>
      </c>
      <c r="K8" s="15">
        <f>IF(J8="","",IF(J8+1&gt;VLOOKUP(SelectedYear,Database!$A:$O,3,FALSE),"",J8+1))</f>
        <v>14</v>
      </c>
      <c r="L8" s="15">
        <f>IF(K8="","",IF(K8+1&gt;VLOOKUP(SelectedYear,Database!$A:$O,3,FALSE),"",K8+1))</f>
        <v>15</v>
      </c>
      <c r="M8" s="15">
        <f>IF(L8="","",IF(L8+1&gt;VLOOKUP(SelectedYear,Database!$A:$O,3,FALSE),"",L8+1))</f>
        <v>16</v>
      </c>
      <c r="N8" s="15">
        <f>IF(M8="","",IF(M8+1&gt;VLOOKUP(SelectedYear,Database!$A:$O,3,FALSE),"",M8+1))</f>
        <v>17</v>
      </c>
      <c r="O8" s="15">
        <f>IF(N8="","",IF(N8+1&gt;VLOOKUP(SelectedYear,Database!$A:$O,3,FALSE),"",N8+1))</f>
        <v>18</v>
      </c>
      <c r="P8" s="15">
        <f>IF(O8="","",IF(O8+1&gt;VLOOKUP(SelectedYear,Database!$A:$O,3,FALSE),"",O8+1))</f>
        <v>19</v>
      </c>
      <c r="Q8" s="9"/>
      <c r="R8" s="15">
        <f>IF(X7="","",IF(X7+1&gt;VLOOKUP(SelectedYear,Database!$A:$O,4,FALSE),"",X7+1))</f>
        <v>10</v>
      </c>
      <c r="S8" s="15">
        <f>IF(R8="","",IF(R8+1&gt;VLOOKUP(SelectedYear,Database!$A:$O,4,FALSE),"",R8+1))</f>
        <v>11</v>
      </c>
      <c r="T8" s="15">
        <f>IF(S8="","",IF(S8+1&gt;VLOOKUP(SelectedYear,Database!$A:$O,4,FALSE),"",S8+1))</f>
        <v>12</v>
      </c>
      <c r="U8" s="15">
        <f>IF(T8="","",IF(T8+1&gt;VLOOKUP(SelectedYear,Database!$A:$O,4,FALSE),"",T8+1))</f>
        <v>13</v>
      </c>
      <c r="V8" s="15">
        <f>IF(U8="","",IF(U8+1&gt;VLOOKUP(SelectedYear,Database!$A:$O,4,FALSE),"",U8+1))</f>
        <v>14</v>
      </c>
      <c r="W8" s="15">
        <f>IF(V8="","",IF(V8+1&gt;VLOOKUP(SelectedYear,Database!$A:$O,4,FALSE),"",V8+1))</f>
        <v>15</v>
      </c>
      <c r="X8" s="15">
        <f>IF(W8="","",IF(W8+1&gt;VLOOKUP(SelectedYear,Database!$A:$O,4,FALSE),"",W8+1))</f>
        <v>16</v>
      </c>
      <c r="Y8" s="9"/>
      <c r="Z8" s="15">
        <f>IF(AF7="","",IF(AF7+1&gt;VLOOKUP(SelectedYear,Database!$A:$O,5,FALSE),"",AF7+1))</f>
        <v>13</v>
      </c>
      <c r="AA8" s="15">
        <f>IF(Z8="","",IF(Z8+1&gt;VLOOKUP(SelectedYear,Database!$A:$O,5,FALSE),"",Z8+1))</f>
        <v>14</v>
      </c>
      <c r="AB8" s="15">
        <f>IF(AA8="","",IF(AA8+1&gt;VLOOKUP(SelectedYear,Database!$A:$O,5,FALSE),"",AA8+1))</f>
        <v>15</v>
      </c>
      <c r="AC8" s="15">
        <f>IF(AB8="","",IF(AB8+1&gt;VLOOKUP(SelectedYear,Database!$A:$O,5,FALSE),"",AB8+1))</f>
        <v>16</v>
      </c>
      <c r="AD8" s="15">
        <f>IF(AC8="","",IF(AC8+1&gt;VLOOKUP(SelectedYear,Database!$A:$O,5,FALSE),"",AC8+1))</f>
        <v>17</v>
      </c>
      <c r="AE8" s="15">
        <f>IF(AD8="","",IF(AD8+1&gt;VLOOKUP(SelectedYear,Database!$A:$O,5,FALSE),"",AD8+1))</f>
        <v>18</v>
      </c>
      <c r="AF8" s="15">
        <f>IF(AE8="","",IF(AE8+1&gt;VLOOKUP(SelectedYear,Database!$A:$O,5,FALSE),"",AE8+1))</f>
        <v>19</v>
      </c>
      <c r="AG8" s="1"/>
    </row>
    <row r="9" spans="1:35" ht="25" customHeight="1" x14ac:dyDescent="0.25">
      <c r="A9" s="16"/>
      <c r="B9" s="13">
        <f>IF(H8="","",IF(H8+1&gt;VLOOKUP(SelectedYear,Database!$A:$O,2,FALSE),"",H8+1))</f>
        <v>16</v>
      </c>
      <c r="C9" s="13">
        <f>IF(B9="","",IF(B9+1&gt;VLOOKUP(SelectedYear,Database!$A:$O,2,FALSE),"",B9+1))</f>
        <v>17</v>
      </c>
      <c r="D9" s="13">
        <f>IF(C9="","",IF(C9+1&gt;VLOOKUP(SelectedYear,Database!$A:$O,2,FALSE),"",C9+1))</f>
        <v>18</v>
      </c>
      <c r="E9" s="13">
        <f>IF(D9="","",IF(D9+1&gt;VLOOKUP(SelectedYear,Database!$A:$O,2,FALSE),"",D9+1))</f>
        <v>19</v>
      </c>
      <c r="F9" s="13">
        <f>IF(E9="","",IF(E9+1&gt;VLOOKUP(SelectedYear,Database!$A:$O,2,FALSE),"",E9+1))</f>
        <v>20</v>
      </c>
      <c r="G9" s="13">
        <f>IF(F9="","",IF(F9+1&gt;VLOOKUP(SelectedYear,Database!$A:$O,2,FALSE),"",F9+1))</f>
        <v>21</v>
      </c>
      <c r="H9" s="13">
        <f>IF(G9="","",IF(G9+1&gt;VLOOKUP(SelectedYear,Database!$A:$O,2,FALSE),"",G9+1))</f>
        <v>22</v>
      </c>
      <c r="I9" s="9"/>
      <c r="J9" s="15">
        <f>IF(P8="","",IF(P8+1&gt;VLOOKUP(SelectedYear,Database!$A:$O,3,FALSE),"",P8+1))</f>
        <v>20</v>
      </c>
      <c r="K9" s="15">
        <f>IF(J9="","",IF(J9+1&gt;VLOOKUP(SelectedYear,Database!$A:$O,3,FALSE),"",J9+1))</f>
        <v>21</v>
      </c>
      <c r="L9" s="15">
        <f>IF(K9="","",IF(K9+1&gt;VLOOKUP(SelectedYear,Database!$A:$O,3,FALSE),"",K9+1))</f>
        <v>22</v>
      </c>
      <c r="M9" s="15">
        <f>IF(L9="","",IF(L9+1&gt;VLOOKUP(SelectedYear,Database!$A:$O,3,FALSE),"",L9+1))</f>
        <v>23</v>
      </c>
      <c r="N9" s="15">
        <f>IF(M9="","",IF(M9+1&gt;VLOOKUP(SelectedYear,Database!$A:$O,3,FALSE),"",M9+1))</f>
        <v>24</v>
      </c>
      <c r="O9" s="15">
        <f>IF(N9="","",IF(N9+1&gt;VLOOKUP(SelectedYear,Database!$A:$O,3,FALSE),"",N9+1))</f>
        <v>25</v>
      </c>
      <c r="P9" s="15">
        <f>IF(O9="","",IF(O9+1&gt;VLOOKUP(SelectedYear,Database!$A:$O,3,FALSE),"",O9+1))</f>
        <v>26</v>
      </c>
      <c r="Q9" s="9"/>
      <c r="R9" s="15">
        <f>IF(X8="","",IF(X8+1&gt;VLOOKUP(SelectedYear,Database!$A:$O,4,FALSE),"",X8+1))</f>
        <v>17</v>
      </c>
      <c r="S9" s="15">
        <f>IF(R9="","",IF(R9+1&gt;VLOOKUP(SelectedYear,Database!$A:$O,4,FALSE),"",R9+1))</f>
        <v>18</v>
      </c>
      <c r="T9" s="15">
        <f>IF(S9="","",IF(S9+1&gt;VLOOKUP(SelectedYear,Database!$A:$O,4,FALSE),"",S9+1))</f>
        <v>19</v>
      </c>
      <c r="U9" s="15">
        <f>IF(T9="","",IF(T9+1&gt;VLOOKUP(SelectedYear,Database!$A:$O,4,FALSE),"",T9+1))</f>
        <v>20</v>
      </c>
      <c r="V9" s="15">
        <f>IF(U9="","",IF(U9+1&gt;VLOOKUP(SelectedYear,Database!$A:$O,4,FALSE),"",U9+1))</f>
        <v>21</v>
      </c>
      <c r="W9" s="15">
        <f>IF(V9="","",IF(V9+1&gt;VLOOKUP(SelectedYear,Database!$A:$O,4,FALSE),"",V9+1))</f>
        <v>22</v>
      </c>
      <c r="X9" s="15">
        <f>IF(W9="","",IF(W9+1&gt;VLOOKUP(SelectedYear,Database!$A:$O,4,FALSE),"",W9+1))</f>
        <v>23</v>
      </c>
      <c r="Y9" s="9"/>
      <c r="Z9" s="15">
        <f>IF(AF8="","",IF(AF8+1&gt;VLOOKUP(SelectedYear,Database!$A:$O,5,FALSE),"",AF8+1))</f>
        <v>20</v>
      </c>
      <c r="AA9" s="15">
        <f>IF(Z9="","",IF(Z9+1&gt;VLOOKUP(SelectedYear,Database!$A:$O,5,FALSE),"",Z9+1))</f>
        <v>21</v>
      </c>
      <c r="AB9" s="15">
        <f>IF(AA9="","",IF(AA9+1&gt;VLOOKUP(SelectedYear,Database!$A:$O,5,FALSE),"",AA9+1))</f>
        <v>22</v>
      </c>
      <c r="AC9" s="15">
        <f>IF(AB9="","",IF(AB9+1&gt;VLOOKUP(SelectedYear,Database!$A:$O,5,FALSE),"",AB9+1))</f>
        <v>23</v>
      </c>
      <c r="AD9" s="15">
        <f>IF(AC9="","",IF(AC9+1&gt;VLOOKUP(SelectedYear,Database!$A:$O,5,FALSE),"",AC9+1))</f>
        <v>24</v>
      </c>
      <c r="AE9" s="15">
        <f>IF(AD9="","",IF(AD9+1&gt;VLOOKUP(SelectedYear,Database!$A:$O,5,FALSE),"",AD9+1))</f>
        <v>25</v>
      </c>
      <c r="AF9" s="15">
        <f>IF(AE9="","",IF(AE9+1&gt;VLOOKUP(SelectedYear,Database!$A:$O,5,FALSE),"",AE9+1))</f>
        <v>26</v>
      </c>
      <c r="AG9" s="1"/>
    </row>
    <row r="10" spans="1:35" ht="25" customHeight="1" x14ac:dyDescent="0.25">
      <c r="A10" s="16"/>
      <c r="B10" s="13">
        <f>IF(H9="","",IF(H9+1&gt;VLOOKUP(SelectedYear,Database!$A:$O,2,FALSE),"",H9+1))</f>
        <v>23</v>
      </c>
      <c r="C10" s="13">
        <f>IF(B10="","",IF(B10+1&gt;VLOOKUP(SelectedYear,Database!$A:$O,2,FALSE),"",B10+1))</f>
        <v>24</v>
      </c>
      <c r="D10" s="13">
        <f>IF(C10="","",IF(C10+1&gt;VLOOKUP(SelectedYear,Database!$A:$O,2,FALSE),"",C10+1))</f>
        <v>25</v>
      </c>
      <c r="E10" s="13">
        <f>IF(D10="","",IF(D10+1&gt;VLOOKUP(SelectedYear,Database!$A:$O,2,FALSE),"",D10+1))</f>
        <v>26</v>
      </c>
      <c r="F10" s="13">
        <f>IF(E10="","",IF(E10+1&gt;VLOOKUP(SelectedYear,Database!$A:$O,2,FALSE),"",E10+1))</f>
        <v>27</v>
      </c>
      <c r="G10" s="13">
        <f>IF(F10="","",IF(F10+1&gt;VLOOKUP(SelectedYear,Database!$A:$O,2,FALSE),"",F10+1))</f>
        <v>28</v>
      </c>
      <c r="H10" s="13">
        <f>IF(G10="","",IF(G10+1&gt;VLOOKUP(SelectedYear,Database!$A:$O,2,FALSE),"",G10+1))</f>
        <v>29</v>
      </c>
      <c r="I10" s="9"/>
      <c r="J10" s="15">
        <f>IF(P9="","",IF(P9+1&gt;VLOOKUP(SelectedYear,Database!$A:$O,3,FALSE),"",P9+1))</f>
        <v>27</v>
      </c>
      <c r="K10" s="15">
        <f>IF(J10="","",IF(J10+1&gt;VLOOKUP(SelectedYear,Database!$A:$O,3,FALSE),"",J10+1))</f>
        <v>28</v>
      </c>
      <c r="L10" s="15">
        <f>IF(K10="","",IF(K10+1&gt;VLOOKUP(SelectedYear,Database!$A:$O,3,FALSE),"",K10+1))</f>
        <v>29</v>
      </c>
      <c r="M10" s="15">
        <f>IF(L10="","",IF(L10+1&gt;VLOOKUP(SelectedYear,Database!$A:$O,3,FALSE),"",L10+1))</f>
        <v>30</v>
      </c>
      <c r="N10" s="15">
        <f>IF(M10="","",IF(M10+1&gt;VLOOKUP(SelectedYear,Database!$A:$O,3,FALSE),"",M10+1))</f>
        <v>31</v>
      </c>
      <c r="O10" s="15" t="str">
        <f>IF(N10="","",IF(N10+1&gt;VLOOKUP(SelectedYear,Database!$A:$O,3,FALSE),"",N10+1))</f>
        <v/>
      </c>
      <c r="P10" s="15" t="str">
        <f>IF(O10="","",IF(O10+1&gt;VLOOKUP(SelectedYear,Database!$A:$O,3,FALSE),"",O10+1))</f>
        <v/>
      </c>
      <c r="Q10" s="9"/>
      <c r="R10" s="15">
        <f>IF(X9="","",IF(X9+1&gt;VLOOKUP(SelectedYear,Database!$A:$O,4,FALSE),"",X9+1))</f>
        <v>24</v>
      </c>
      <c r="S10" s="15">
        <f>IF(R10="","",IF(R10+1&gt;VLOOKUP(SelectedYear,Database!$A:$O,4,FALSE),"",R10+1))</f>
        <v>25</v>
      </c>
      <c r="T10" s="15">
        <f>IF(S10="","",IF(S10+1&gt;VLOOKUP(SelectedYear,Database!$A:$O,4,FALSE),"",S10+1))</f>
        <v>26</v>
      </c>
      <c r="U10" s="15">
        <f>IF(T10="","",IF(T10+1&gt;VLOOKUP(SelectedYear,Database!$A:$O,4,FALSE),"",T10+1))</f>
        <v>27</v>
      </c>
      <c r="V10" s="15">
        <f>IF(U10="","",IF(U10+1&gt;VLOOKUP(SelectedYear,Database!$A:$O,4,FALSE),"",U10+1))</f>
        <v>28</v>
      </c>
      <c r="W10" s="15">
        <f>IF(V10="","",IF(V10+1&gt;VLOOKUP(SelectedYear,Database!$A:$O,4,FALSE),"",V10+1))</f>
        <v>29</v>
      </c>
      <c r="X10" s="15">
        <f>IF(W10="","",IF(W10+1&gt;VLOOKUP(SelectedYear,Database!$A:$O,4,FALSE),"",W10+1))</f>
        <v>30</v>
      </c>
      <c r="Y10" s="9"/>
      <c r="Z10" s="15">
        <f>IF(AF9="","",IF(AF9+1&gt;VLOOKUP(SelectedYear,Database!$A:$O,5,FALSE),"",AF9+1))</f>
        <v>27</v>
      </c>
      <c r="AA10" s="15">
        <f>IF(Z10="","",IF(Z10+1&gt;VLOOKUP(SelectedYear,Database!$A:$O,5,FALSE),"",Z10+1))</f>
        <v>28</v>
      </c>
      <c r="AB10" s="15">
        <f>IF(AA10="","",IF(AA10+1&gt;VLOOKUP(SelectedYear,Database!$A:$O,5,FALSE),"",AA10+1))</f>
        <v>29</v>
      </c>
      <c r="AC10" s="15">
        <f>IF(AB10="","",IF(AB10+1&gt;VLOOKUP(SelectedYear,Database!$A:$O,5,FALSE),"",AB10+1))</f>
        <v>30</v>
      </c>
      <c r="AD10" s="15">
        <f>IF(AC10="","",IF(AC10+1&gt;VLOOKUP(SelectedYear,Database!$A:$O,5,FALSE),"",AC10+1))</f>
        <v>31</v>
      </c>
      <c r="AE10" s="15">
        <f>IF(AD10="","",IF(AD10+1&gt;VLOOKUP(SelectedYear,Database!$A:$O,5,FALSE),"",AD10+1))</f>
        <v>32</v>
      </c>
      <c r="AF10" s="15" t="str">
        <f>IF(AE10="","",IF(AE10+1&gt;VLOOKUP(SelectedYear,Database!$A:$O,5,FALSE),"",AE10+1))</f>
        <v/>
      </c>
      <c r="AG10" s="1"/>
    </row>
    <row r="11" spans="1:35" ht="25" customHeight="1" x14ac:dyDescent="0.25">
      <c r="A11" s="16"/>
      <c r="B11" s="13">
        <f>IF(H10="","",IF(H10+1&gt;VLOOKUP(SelectedYear,Database!$A:$O,2,FALSE),"",H10+1))</f>
        <v>30</v>
      </c>
      <c r="C11" s="13">
        <f>IF(B11="","",IF(B11+1&gt;VLOOKUP(SelectedYear,Database!$A:$O,2,FALSE),"",B11+1))</f>
        <v>31</v>
      </c>
      <c r="D11" s="13" t="str">
        <f>IF(C11="","",IF(C11+1&gt;VLOOKUP(SelectedYear,Database!$A:$O,2,FALSE),"",C11+1))</f>
        <v/>
      </c>
      <c r="E11" s="13" t="str">
        <f>IF(D11="","",IF(D11+1&gt;VLOOKUP(SelectedYear,Database!$A:$O,2,FALSE),"",D11+1))</f>
        <v/>
      </c>
      <c r="F11" s="13" t="str">
        <f>IF(E11="","",IF(E11+1&gt;VLOOKUP(SelectedYear,Database!$A:$O,2,FALSE),"",E11+1))</f>
        <v/>
      </c>
      <c r="G11" s="13" t="str">
        <f>IF(F11="","",IF(F11+1&gt;VLOOKUP(SelectedYear,Database!$A:$O,2,FALSE),"",F11+1))</f>
        <v/>
      </c>
      <c r="H11" s="13" t="str">
        <f>IF(G11="","",IF(G11+1&gt;VLOOKUP(SelectedYear,Database!$A:$O,2,FALSE),"",G11+1))</f>
        <v/>
      </c>
      <c r="I11" s="9"/>
      <c r="J11" s="15" t="str">
        <f>IF(P10="","",IF(P10+1&gt;VLOOKUP(SelectedYear,Database!$A:$O,3,FALSE),"",P10+1))</f>
        <v/>
      </c>
      <c r="K11" s="15" t="str">
        <f>IF(J11="","",IF(J11+1&gt;VLOOKUP(SelectedYear,Database!$A:$O,3,FALSE),"",J11+1))</f>
        <v/>
      </c>
      <c r="L11" s="15" t="str">
        <f>IF(K11="","",IF(K11+1&gt;VLOOKUP(SelectedYear,Database!$A:$O,3,FALSE),"",K11+1))</f>
        <v/>
      </c>
      <c r="M11" s="15" t="str">
        <f>IF(L11="","",IF(L11+1&gt;VLOOKUP(SelectedYear,Database!$A:$O,3,FALSE),"",L11+1))</f>
        <v/>
      </c>
      <c r="N11" s="15" t="str">
        <f>IF(M11="","",IF(M11+1&gt;VLOOKUP(SelectedYear,Database!$A:$O,3,FALSE),"",M11+1))</f>
        <v/>
      </c>
      <c r="O11" s="15" t="str">
        <f>IF(N11="","",IF(N11+1&gt;VLOOKUP(SelectedYear,Database!$A:$O,3,FALSE),"",N11+1))</f>
        <v/>
      </c>
      <c r="P11" s="15" t="str">
        <f>IF(O11="","",IF(O11+1&gt;VLOOKUP(SelectedYear,Database!$A:$O,3,FALSE),"",O11+1))</f>
        <v/>
      </c>
      <c r="Q11" s="9"/>
      <c r="R11" s="15">
        <f>IF(X10="","",IF(X10+1&gt;VLOOKUP(SelectedYear,Database!$A:$O,4,FALSE),"",X10+1))</f>
        <v>31</v>
      </c>
      <c r="S11" s="15">
        <f>IF(R11="","",IF(R11+1&gt;VLOOKUP(SelectedYear,Database!$A:$O,4,FALSE),"",R11+1))</f>
        <v>32</v>
      </c>
      <c r="T11" s="15" t="str">
        <f>IF(S11="","",IF(S11+1&gt;VLOOKUP(SelectedYear,Database!$A:$O,4,FALSE),"",S11+1))</f>
        <v/>
      </c>
      <c r="U11" s="15" t="str">
        <f>IF(T11="","",IF(T11+1&gt;VLOOKUP(SelectedYear,Database!$A:$O,4,FALSE),"",T11+1))</f>
        <v/>
      </c>
      <c r="V11" s="15" t="str">
        <f>IF(U11="","",IF(U11+1&gt;VLOOKUP(SelectedYear,Database!$A:$O,4,FALSE),"",U11+1))</f>
        <v/>
      </c>
      <c r="W11" s="15" t="str">
        <f>IF(V11="","",IF(V11+1&gt;VLOOKUP(SelectedYear,Database!$A:$O,4,FALSE),"",V11+1))</f>
        <v/>
      </c>
      <c r="X11" s="15" t="str">
        <f>IF(W11="","",IF(W11+1&gt;VLOOKUP(SelectedYear,Database!$A:$O,4,FALSE),"",W11+1))</f>
        <v/>
      </c>
      <c r="Y11" s="9"/>
      <c r="Z11" s="15" t="str">
        <f>IF(AF10="","",IF(AF10+1&gt;VLOOKUP(SelectedYear,Database!$A:$O,5,FALSE),"",AF10+1))</f>
        <v/>
      </c>
      <c r="AA11" s="15" t="str">
        <f>IF(Z11="","",IF(Z11+1&gt;VLOOKUP(SelectedYear,Database!$A:$O,5,FALSE),"",Z11+1))</f>
        <v/>
      </c>
      <c r="AB11" s="15" t="str">
        <f>IF(AA11="","",IF(AA11+1&gt;VLOOKUP(SelectedYear,Database!$A:$O,5,FALSE),"",AA11+1))</f>
        <v/>
      </c>
      <c r="AC11" s="15" t="str">
        <f>IF(AB11="","",IF(AB11+1&gt;VLOOKUP(SelectedYear,Database!$A:$O,5,FALSE),"",AB11+1))</f>
        <v/>
      </c>
      <c r="AD11" s="15" t="str">
        <f>IF(AC11="","",IF(AC11+1&gt;VLOOKUP(SelectedYear,Database!$A:$O,5,FALSE),"",AC11+1))</f>
        <v/>
      </c>
      <c r="AE11" s="15" t="str">
        <f>IF(AD11="","",IF(AD11+1&gt;VLOOKUP(SelectedYear,Database!$A:$O,5,FALSE),"",AD11+1))</f>
        <v/>
      </c>
      <c r="AF11" s="15" t="str">
        <f>IF(AE11="","",IF(AE11+1&gt;VLOOKUP(SelectedYear,Database!$A:$O,5,FALSE),"",AE11+1))</f>
        <v/>
      </c>
      <c r="AG11" s="1"/>
    </row>
    <row r="12" spans="1:35" ht="18" customHeight="1" x14ac:dyDescent="0.25">
      <c r="A12" s="16"/>
      <c r="B12" s="2"/>
      <c r="C12" s="2"/>
      <c r="D12" s="2"/>
      <c r="E12" s="2"/>
      <c r="F12" s="2"/>
      <c r="G12" s="2"/>
      <c r="H12" s="2"/>
      <c r="I12" s="9"/>
      <c r="J12" s="1"/>
      <c r="K12" s="1"/>
      <c r="L12" s="1"/>
      <c r="M12" s="1"/>
      <c r="N12" s="1"/>
      <c r="O12" s="1"/>
      <c r="P12" s="1"/>
      <c r="Q12" s="9"/>
      <c r="R12" s="1"/>
      <c r="S12" s="1"/>
      <c r="T12" s="1"/>
      <c r="U12" s="1"/>
      <c r="V12" s="1"/>
      <c r="W12" s="1"/>
      <c r="X12" s="1"/>
      <c r="Y12" s="9"/>
      <c r="Z12" s="1"/>
      <c r="AA12" s="1"/>
      <c r="AB12" s="1"/>
      <c r="AC12" s="1"/>
      <c r="AD12" s="1"/>
      <c r="AE12" s="1"/>
      <c r="AF12" s="1"/>
      <c r="AG12" s="1"/>
    </row>
    <row r="13" spans="1:35" s="4" customFormat="1" ht="35" customHeight="1" x14ac:dyDescent="0.25">
      <c r="A13" s="16"/>
      <c r="B13" s="20" t="str">
        <f>Database!F1</f>
        <v>Bhadra</v>
      </c>
      <c r="C13" s="21"/>
      <c r="D13" s="21"/>
      <c r="E13" s="21"/>
      <c r="F13" s="21"/>
      <c r="G13" s="21"/>
      <c r="H13" s="22"/>
      <c r="I13" s="9"/>
      <c r="J13" s="20" t="str">
        <f>Database!G1</f>
        <v>Ashwin</v>
      </c>
      <c r="K13" s="21"/>
      <c r="L13" s="21"/>
      <c r="M13" s="21"/>
      <c r="N13" s="21"/>
      <c r="O13" s="21"/>
      <c r="P13" s="22"/>
      <c r="Q13" s="9"/>
      <c r="R13" s="20" t="str">
        <f>Database!H1</f>
        <v>Kartik</v>
      </c>
      <c r="S13" s="21"/>
      <c r="T13" s="21"/>
      <c r="U13" s="21"/>
      <c r="V13" s="21"/>
      <c r="W13" s="21"/>
      <c r="X13" s="22"/>
      <c r="Y13" s="9"/>
      <c r="Z13" s="20" t="str">
        <f>Database!I1</f>
        <v>Mangsir</v>
      </c>
      <c r="AA13" s="21"/>
      <c r="AB13" s="21"/>
      <c r="AC13" s="21"/>
      <c r="AD13" s="21"/>
      <c r="AE13" s="21"/>
      <c r="AF13" s="22"/>
      <c r="AG13" s="1"/>
    </row>
    <row r="14" spans="1:35" s="4" customFormat="1" ht="25" customHeight="1" x14ac:dyDescent="0.25">
      <c r="A14" s="16"/>
      <c r="B14" s="8" t="s">
        <v>0</v>
      </c>
      <c r="C14" s="8" t="s">
        <v>1</v>
      </c>
      <c r="D14" s="8" t="s">
        <v>2</v>
      </c>
      <c r="E14" s="8" t="s">
        <v>3</v>
      </c>
      <c r="F14" s="8" t="s">
        <v>4</v>
      </c>
      <c r="G14" s="8" t="s">
        <v>5</v>
      </c>
      <c r="H14" s="8" t="s">
        <v>6</v>
      </c>
      <c r="I14" s="9"/>
      <c r="J14" s="8" t="s">
        <v>0</v>
      </c>
      <c r="K14" s="8" t="s">
        <v>1</v>
      </c>
      <c r="L14" s="8" t="s">
        <v>2</v>
      </c>
      <c r="M14" s="8" t="s">
        <v>3</v>
      </c>
      <c r="N14" s="8" t="s">
        <v>4</v>
      </c>
      <c r="O14" s="8" t="s">
        <v>5</v>
      </c>
      <c r="P14" s="8" t="s">
        <v>6</v>
      </c>
      <c r="Q14" s="9"/>
      <c r="R14" s="8" t="s">
        <v>0</v>
      </c>
      <c r="S14" s="8" t="s">
        <v>1</v>
      </c>
      <c r="T14" s="8" t="s">
        <v>2</v>
      </c>
      <c r="U14" s="8" t="s">
        <v>3</v>
      </c>
      <c r="V14" s="8" t="s">
        <v>4</v>
      </c>
      <c r="W14" s="8" t="s">
        <v>5</v>
      </c>
      <c r="X14" s="8" t="s">
        <v>6</v>
      </c>
      <c r="Y14" s="9"/>
      <c r="Z14" s="8" t="s">
        <v>0</v>
      </c>
      <c r="AA14" s="8" t="s">
        <v>1</v>
      </c>
      <c r="AB14" s="8" t="s">
        <v>2</v>
      </c>
      <c r="AC14" s="8" t="s">
        <v>3</v>
      </c>
      <c r="AD14" s="8" t="s">
        <v>4</v>
      </c>
      <c r="AE14" s="8" t="s">
        <v>5</v>
      </c>
      <c r="AF14" s="8" t="s">
        <v>6</v>
      </c>
      <c r="AG14" s="1"/>
    </row>
    <row r="15" spans="1:35" ht="25" customHeight="1" x14ac:dyDescent="0.25">
      <c r="A15" s="16"/>
      <c r="B15" s="14" t="str">
        <f>IF((VLOOKUP(SelectedYear, Database!$A$1:$Z$101, 19, FALSE))=B14,1,"")</f>
        <v/>
      </c>
      <c r="C15" s="14" t="str">
        <f>IF(LEN(B15)=0,IF(VLOOKUP(SelectedYear, Database!$A$1:$Z$101, 19, FALSE)=C14,1,""),B15+1)</f>
        <v/>
      </c>
      <c r="D15" s="14" t="str">
        <f>IF(LEN(C15)=0,IF(VLOOKUP(SelectedYear, Database!$A$1:$Z$101, 19, FALSE)=D14,1,""),C15+1)</f>
        <v/>
      </c>
      <c r="E15" s="14" t="str">
        <f>IF(LEN(D15)=0,IF(VLOOKUP(SelectedYear, Database!$A$1:$Z$101, 19, FALSE)=E14,1,""),D15+1)</f>
        <v/>
      </c>
      <c r="F15" s="14" t="str">
        <f>IF(LEN(E15)=0,IF(VLOOKUP(SelectedYear, Database!$A$1:$Z$101, 19, FALSE)=F14,1,""),E15+1)</f>
        <v/>
      </c>
      <c r="G15" s="14" t="str">
        <f>IF(LEN(F15)=0,IF(VLOOKUP(SelectedYear, Database!$A$1:$Z$101, 19, FALSE)=G14,1,""),F15+1)</f>
        <v/>
      </c>
      <c r="H15" s="14">
        <f>IF(LEN(G15)=0,IF(VLOOKUP(SelectedYear, Database!$A$1:$Z$101, 19, FALSE)=H14,1,""),G15+1)</f>
        <v>1</v>
      </c>
      <c r="I15" s="9"/>
      <c r="J15" s="14" t="str">
        <f>IF((VLOOKUP(SelectedYear, Database!$A$1:$Z$101, 20, FALSE))=J14,1,"")</f>
        <v/>
      </c>
      <c r="K15" s="14" t="str">
        <f>IF(LEN(J15)=0,IF(VLOOKUP(SelectedYear, Database!$A$1:$Z$101, 20, FALSE)=K14,1,""),J15+1)</f>
        <v/>
      </c>
      <c r="L15" s="14">
        <f>IF(LEN(K15)=0,IF(VLOOKUP(SelectedYear, Database!$A$1:$Z$101, 20, FALSE)=L14,1,""),K15+1)</f>
        <v>1</v>
      </c>
      <c r="M15" s="14">
        <f>IF(LEN(L15)=0,IF(VLOOKUP(SelectedYear, Database!$A$1:$Z$101, 20, FALSE)=M14,1,""),L15+1)</f>
        <v>2</v>
      </c>
      <c r="N15" s="14">
        <f>IF(LEN(M15)=0,IF(VLOOKUP(SelectedYear, Database!$A$1:$Z$101, 20, FALSE)=N14,1,""),M15+1)</f>
        <v>3</v>
      </c>
      <c r="O15" s="14">
        <f>IF(LEN(N15)=0,IF(VLOOKUP(SelectedYear, Database!$A$1:$Z$101, 20, FALSE)=O14,1,""),N15+1)</f>
        <v>4</v>
      </c>
      <c r="P15" s="14">
        <f>IF(LEN(O15)=0,IF(VLOOKUP(SelectedYear, Database!$A$1:$Z$101, 20, FALSE)=P14,1,""),O15+1)</f>
        <v>5</v>
      </c>
      <c r="Q15" s="9"/>
      <c r="R15" s="14" t="str">
        <f>IF((VLOOKUP(SelectedYear, Database!$A$1:$Z$101, 21, FALSE))=R14,1,"")</f>
        <v/>
      </c>
      <c r="S15" s="14" t="str">
        <f>IF(LEN(R15)=0,IF(VLOOKUP(SelectedYear, Database!$A$1:$Z$101, 21, FALSE)=S14,1,""),R15+1)</f>
        <v/>
      </c>
      <c r="T15" s="14" t="str">
        <f>IF(LEN(S15)=0,IF(VLOOKUP(SelectedYear, Database!$A$1:$Z$101, 21, FALSE)=T14,1,""),S15+1)</f>
        <v/>
      </c>
      <c r="U15" s="14" t="str">
        <f>IF(LEN(T15)=0,IF(VLOOKUP(SelectedYear, Database!$A$1:$Z$101, 21, FALSE)=U14,1,""),T15+1)</f>
        <v/>
      </c>
      <c r="V15" s="14">
        <f>IF(LEN(U15)=0,IF(VLOOKUP(SelectedYear, Database!$A$1:$Z$101, 21, FALSE)=V14,1,""),U15+1)</f>
        <v>1</v>
      </c>
      <c r="W15" s="14">
        <f>IF(LEN(V15)=0,IF(VLOOKUP(SelectedYear, Database!$A$1:$Z$101, 21, FALSE)=W14,1,""),V15+1)</f>
        <v>2</v>
      </c>
      <c r="X15" s="14">
        <f>IF(LEN(W15)=0,IF(VLOOKUP(SelectedYear, Database!$A$1:$Z$101, 21, FALSE)=X14,1,""),W15+1)</f>
        <v>3</v>
      </c>
      <c r="Y15" s="9"/>
      <c r="Z15" s="14" t="str">
        <f>IF((VLOOKUP(SelectedYear, Database!$A$1:$Z$101, 22, FALSE))=Z14,1,"")</f>
        <v/>
      </c>
      <c r="AA15" s="14" t="str">
        <f>IF(LEN(Z15)=0,IF(VLOOKUP(SelectedYear, Database!$A$1:$Z$101, 22, FALSE)=AA14,1,""),Z15+1)</f>
        <v/>
      </c>
      <c r="AB15" s="14" t="str">
        <f>IF(LEN(AA15)=0,IF(VLOOKUP(SelectedYear, Database!$A$1:$Z$101, 22, FALSE)=AB14,1,""),AA15+1)</f>
        <v/>
      </c>
      <c r="AC15" s="14" t="str">
        <f>IF(LEN(AB15)=0,IF(VLOOKUP(SelectedYear, Database!$A$1:$Z$101, 22, FALSE)=AC14,1,""),AB15+1)</f>
        <v/>
      </c>
      <c r="AD15" s="14" t="str">
        <f>IF(LEN(AC15)=0,IF(VLOOKUP(SelectedYear, Database!$A$1:$Z$101, 22, FALSE)=AD14,1,""),AC15+1)</f>
        <v/>
      </c>
      <c r="AE15" s="14" t="str">
        <f>IF(LEN(AD15)=0,IF(VLOOKUP(SelectedYear, Database!$A$1:$Z$101, 22, FALSE)=AE14,1,""),AD15+1)</f>
        <v/>
      </c>
      <c r="AF15" s="14">
        <f>IF(LEN(AE15)=0,IF(VLOOKUP(SelectedYear, Database!$A$1:$Z$101, 22, FALSE)=AF14,1,""),AE15+1)</f>
        <v>1</v>
      </c>
      <c r="AG15" s="1"/>
    </row>
    <row r="16" spans="1:35" ht="25" customHeight="1" x14ac:dyDescent="0.25">
      <c r="A16" s="16"/>
      <c r="B16" s="15">
        <f>IF(H15="","",IF(H15+1&gt;VLOOKUP(SelectedYear,Database!$A:$O,6,FALSE),"",H15+1))</f>
        <v>2</v>
      </c>
      <c r="C16" s="15">
        <f>IF(B16="","",IF(B16+1&gt;VLOOKUP(SelectedYear,Database!$A:$O,6,FALSE),"",B16+1))</f>
        <v>3</v>
      </c>
      <c r="D16" s="15">
        <f>IF(C16="","",IF(C16+1&gt;VLOOKUP(SelectedYear,Database!$A:$O,6,FALSE),"",C16+1))</f>
        <v>4</v>
      </c>
      <c r="E16" s="15">
        <f>IF(D16="","",IF(D16+1&gt;VLOOKUP(SelectedYear,Database!$A:$O,6,FALSE),"",D16+1))</f>
        <v>5</v>
      </c>
      <c r="F16" s="15">
        <f>IF(E16="","",IF(E16+1&gt;VLOOKUP(SelectedYear,Database!$A:$O,6,FALSE),"",E16+1))</f>
        <v>6</v>
      </c>
      <c r="G16" s="15">
        <f>IF(F16="","",IF(F16+1&gt;VLOOKUP(SelectedYear,Database!$A:$O,6,FALSE),"",F16+1))</f>
        <v>7</v>
      </c>
      <c r="H16" s="15">
        <f>IF(G16="","",IF(G16+1&gt;VLOOKUP(SelectedYear,Database!$A:$O,6,FALSE),"",G16+1))</f>
        <v>8</v>
      </c>
      <c r="I16" s="9"/>
      <c r="J16" s="15">
        <f>IF(P15="","",IF(P15+1&gt;VLOOKUP(SelectedYear,Database!$A:$O,7,FALSE),"",P15+1))</f>
        <v>6</v>
      </c>
      <c r="K16" s="15">
        <f>IF(J16="","",IF(J16+1&gt;VLOOKUP(SelectedYear,Database!$A:$O,7,FALSE),"",J16+1))</f>
        <v>7</v>
      </c>
      <c r="L16" s="15">
        <f>IF(K16="","",IF(K16+1&gt;VLOOKUP(SelectedYear,Database!$A:$O,7,FALSE),"",K16+1))</f>
        <v>8</v>
      </c>
      <c r="M16" s="15">
        <f>IF(L16="","",IF(L16+1&gt;VLOOKUP(SelectedYear,Database!$A:$O,7,FALSE),"",L16+1))</f>
        <v>9</v>
      </c>
      <c r="N16" s="15">
        <f>IF(M16="","",IF(M16+1&gt;VLOOKUP(SelectedYear,Database!$A:$O,7,FALSE),"",M16+1))</f>
        <v>10</v>
      </c>
      <c r="O16" s="15">
        <f>IF(N16="","",IF(N16+1&gt;VLOOKUP(SelectedYear,Database!$A:$O,7,FALSE),"",N16+1))</f>
        <v>11</v>
      </c>
      <c r="P16" s="15">
        <f>IF(O16="","",IF(O16+1&gt;VLOOKUP(SelectedYear,Database!$A:$O,7,FALSE),"",O16+1))</f>
        <v>12</v>
      </c>
      <c r="Q16" s="9"/>
      <c r="R16" s="15">
        <f>IF(X15="","",IF(X15+1&gt;VLOOKUP(SelectedYear,Database!$A:$O,8,FALSE),"",X15+1))</f>
        <v>4</v>
      </c>
      <c r="S16" s="15">
        <f>IF(R16="","",IF(R16+1&gt;VLOOKUP(SelectedYear,Database!$A:$O,8,FALSE),"",R16+1))</f>
        <v>5</v>
      </c>
      <c r="T16" s="15">
        <f>IF(S16="","",IF(S16+1&gt;VLOOKUP(SelectedYear,Database!$A:$O,8,FALSE),"",S16+1))</f>
        <v>6</v>
      </c>
      <c r="U16" s="15">
        <f>IF(T16="","",IF(T16+1&gt;VLOOKUP(SelectedYear,Database!$A:$O,8,FALSE),"",T16+1))</f>
        <v>7</v>
      </c>
      <c r="V16" s="15">
        <f>IF(U16="","",IF(U16+1&gt;VLOOKUP(SelectedYear,Database!$A:$O,8,FALSE),"",U16+1))</f>
        <v>8</v>
      </c>
      <c r="W16" s="15">
        <f>IF(V16="","",IF(V16+1&gt;VLOOKUP(SelectedYear,Database!$A:$O,8,FALSE),"",V16+1))</f>
        <v>9</v>
      </c>
      <c r="X16" s="15">
        <f>IF(W16="","",IF(W16+1&gt;VLOOKUP(SelectedYear,Database!$A:$O,8,FALSE),"",W16+1))</f>
        <v>10</v>
      </c>
      <c r="Y16" s="9"/>
      <c r="Z16" s="15">
        <f>IF(AF15="","",IF(AF15+1&gt;VLOOKUP(SelectedYear,Database!$A:$O,9,FALSE),"",AF15+1))</f>
        <v>2</v>
      </c>
      <c r="AA16" s="15">
        <f>IF(Z16="","",IF(Z16+1&gt;VLOOKUP(SelectedYear,Database!$A:$O,9,FALSE),"",Z16+1))</f>
        <v>3</v>
      </c>
      <c r="AB16" s="15">
        <f>IF(AA16="","",IF(AA16+1&gt;VLOOKUP(SelectedYear,Database!$A:$O,9,FALSE),"",AA16+1))</f>
        <v>4</v>
      </c>
      <c r="AC16" s="15">
        <f>IF(AB16="","",IF(AB16+1&gt;VLOOKUP(SelectedYear,Database!$A:$O,9,FALSE),"",AB16+1))</f>
        <v>5</v>
      </c>
      <c r="AD16" s="15">
        <f>IF(AC16="","",IF(AC16+1&gt;VLOOKUP(SelectedYear,Database!$A:$O,9,FALSE),"",AC16+1))</f>
        <v>6</v>
      </c>
      <c r="AE16" s="15">
        <f>IF(AD16="","",IF(AD16+1&gt;VLOOKUP(SelectedYear,Database!$A:$O,9,FALSE),"",AD16+1))</f>
        <v>7</v>
      </c>
      <c r="AF16" s="15">
        <f>IF(AE16="","",IF(AE16+1&gt;VLOOKUP(SelectedYear,Database!$A:$O,9,FALSE),"",AE16+1))</f>
        <v>8</v>
      </c>
      <c r="AG16" s="1"/>
    </row>
    <row r="17" spans="1:33" ht="25" customHeight="1" x14ac:dyDescent="0.25">
      <c r="A17" s="16"/>
      <c r="B17" s="15">
        <f>IF(H16="","",IF(H16+1&gt;VLOOKUP(SelectedYear,Database!$A:$O,6,FALSE),"",H16+1))</f>
        <v>9</v>
      </c>
      <c r="C17" s="15">
        <f>IF(B17="","",IF(B17+1&gt;VLOOKUP(SelectedYear,Database!$A:$O,6,FALSE),"",B17+1))</f>
        <v>10</v>
      </c>
      <c r="D17" s="15">
        <f>IF(C17="","",IF(C17+1&gt;VLOOKUP(SelectedYear,Database!$A:$O,6,FALSE),"",C17+1))</f>
        <v>11</v>
      </c>
      <c r="E17" s="15">
        <f>IF(D17="","",IF(D17+1&gt;VLOOKUP(SelectedYear,Database!$A:$O,6,FALSE),"",D17+1))</f>
        <v>12</v>
      </c>
      <c r="F17" s="15">
        <f>IF(E17="","",IF(E17+1&gt;VLOOKUP(SelectedYear,Database!$A:$O,6,FALSE),"",E17+1))</f>
        <v>13</v>
      </c>
      <c r="G17" s="15">
        <f>IF(F17="","",IF(F17+1&gt;VLOOKUP(SelectedYear,Database!$A:$O,6,FALSE),"",F17+1))</f>
        <v>14</v>
      </c>
      <c r="H17" s="15">
        <f>IF(G17="","",IF(G17+1&gt;VLOOKUP(SelectedYear,Database!$A:$O,6,FALSE),"",G17+1))</f>
        <v>15</v>
      </c>
      <c r="I17" s="9"/>
      <c r="J17" s="15">
        <f>IF(P16="","",IF(P16+1&gt;VLOOKUP(SelectedYear,Database!$A:$O,7,FALSE),"",P16+1))</f>
        <v>13</v>
      </c>
      <c r="K17" s="15">
        <f>IF(J17="","",IF(J17+1&gt;VLOOKUP(SelectedYear,Database!$A:$O,7,FALSE),"",J17+1))</f>
        <v>14</v>
      </c>
      <c r="L17" s="15">
        <f>IF(K17="","",IF(K17+1&gt;VLOOKUP(SelectedYear,Database!$A:$O,7,FALSE),"",K17+1))</f>
        <v>15</v>
      </c>
      <c r="M17" s="15">
        <f>IF(L17="","",IF(L17+1&gt;VLOOKUP(SelectedYear,Database!$A:$O,7,FALSE),"",L17+1))</f>
        <v>16</v>
      </c>
      <c r="N17" s="15">
        <f>IF(M17="","",IF(M17+1&gt;VLOOKUP(SelectedYear,Database!$A:$O,7,FALSE),"",M17+1))</f>
        <v>17</v>
      </c>
      <c r="O17" s="15">
        <f>IF(N17="","",IF(N17+1&gt;VLOOKUP(SelectedYear,Database!$A:$O,7,FALSE),"",N17+1))</f>
        <v>18</v>
      </c>
      <c r="P17" s="15">
        <f>IF(O17="","",IF(O17+1&gt;VLOOKUP(SelectedYear,Database!$A:$O,7,FALSE),"",O17+1))</f>
        <v>19</v>
      </c>
      <c r="Q17" s="9"/>
      <c r="R17" s="15">
        <f>IF(X16="","",IF(X16+1&gt;VLOOKUP(SelectedYear,Database!$A:$O,8,FALSE),"",X16+1))</f>
        <v>11</v>
      </c>
      <c r="S17" s="15">
        <f>IF(R17="","",IF(R17+1&gt;VLOOKUP(SelectedYear,Database!$A:$O,8,FALSE),"",R17+1))</f>
        <v>12</v>
      </c>
      <c r="T17" s="15">
        <f>IF(S17="","",IF(S17+1&gt;VLOOKUP(SelectedYear,Database!$A:$O,8,FALSE),"",S17+1))</f>
        <v>13</v>
      </c>
      <c r="U17" s="15">
        <f>IF(T17="","",IF(T17+1&gt;VLOOKUP(SelectedYear,Database!$A:$O,8,FALSE),"",T17+1))</f>
        <v>14</v>
      </c>
      <c r="V17" s="15">
        <f>IF(U17="","",IF(U17+1&gt;VLOOKUP(SelectedYear,Database!$A:$O,8,FALSE),"",U17+1))</f>
        <v>15</v>
      </c>
      <c r="W17" s="15">
        <f>IF(V17="","",IF(V17+1&gt;VLOOKUP(SelectedYear,Database!$A:$O,8,FALSE),"",V17+1))</f>
        <v>16</v>
      </c>
      <c r="X17" s="15">
        <f>IF(W17="","",IF(W17+1&gt;VLOOKUP(SelectedYear,Database!$A:$O,8,FALSE),"",W17+1))</f>
        <v>17</v>
      </c>
      <c r="Y17" s="9"/>
      <c r="Z17" s="15">
        <f>IF(AF16="","",IF(AF16+1&gt;VLOOKUP(SelectedYear,Database!$A:$O,9,FALSE),"",AF16+1))</f>
        <v>9</v>
      </c>
      <c r="AA17" s="15">
        <f>IF(Z17="","",IF(Z17+1&gt;VLOOKUP(SelectedYear,Database!$A:$O,9,FALSE),"",Z17+1))</f>
        <v>10</v>
      </c>
      <c r="AB17" s="15">
        <f>IF(AA17="","",IF(AA17+1&gt;VLOOKUP(SelectedYear,Database!$A:$O,9,FALSE),"",AA17+1))</f>
        <v>11</v>
      </c>
      <c r="AC17" s="15">
        <f>IF(AB17="","",IF(AB17+1&gt;VLOOKUP(SelectedYear,Database!$A:$O,9,FALSE),"",AB17+1))</f>
        <v>12</v>
      </c>
      <c r="AD17" s="15">
        <f>IF(AC17="","",IF(AC17+1&gt;VLOOKUP(SelectedYear,Database!$A:$O,9,FALSE),"",AC17+1))</f>
        <v>13</v>
      </c>
      <c r="AE17" s="15">
        <f>IF(AD17="","",IF(AD17+1&gt;VLOOKUP(SelectedYear,Database!$A:$O,9,FALSE),"",AD17+1))</f>
        <v>14</v>
      </c>
      <c r="AF17" s="15">
        <f>IF(AE17="","",IF(AE17+1&gt;VLOOKUP(SelectedYear,Database!$A:$O,9,FALSE),"",AE17+1))</f>
        <v>15</v>
      </c>
      <c r="AG17" s="1"/>
    </row>
    <row r="18" spans="1:33" ht="25" customHeight="1" x14ac:dyDescent="0.25">
      <c r="A18" s="16"/>
      <c r="B18" s="15">
        <f>IF(H17="","",IF(H17+1&gt;VLOOKUP(SelectedYear,Database!$A:$O,6,FALSE),"",H17+1))</f>
        <v>16</v>
      </c>
      <c r="C18" s="15">
        <f>IF(B18="","",IF(B18+1&gt;VLOOKUP(SelectedYear,Database!$A:$O,6,FALSE),"",B18+1))</f>
        <v>17</v>
      </c>
      <c r="D18" s="15">
        <f>IF(C18="","",IF(C18+1&gt;VLOOKUP(SelectedYear,Database!$A:$O,6,FALSE),"",C18+1))</f>
        <v>18</v>
      </c>
      <c r="E18" s="15">
        <f>IF(D18="","",IF(D18+1&gt;VLOOKUP(SelectedYear,Database!$A:$O,6,FALSE),"",D18+1))</f>
        <v>19</v>
      </c>
      <c r="F18" s="15">
        <f>IF(E18="","",IF(E18+1&gt;VLOOKUP(SelectedYear,Database!$A:$O,6,FALSE),"",E18+1))</f>
        <v>20</v>
      </c>
      <c r="G18" s="15">
        <f>IF(F18="","",IF(F18+1&gt;VLOOKUP(SelectedYear,Database!$A:$O,6,FALSE),"",F18+1))</f>
        <v>21</v>
      </c>
      <c r="H18" s="15">
        <f>IF(G18="","",IF(G18+1&gt;VLOOKUP(SelectedYear,Database!$A:$O,6,FALSE),"",G18+1))</f>
        <v>22</v>
      </c>
      <c r="I18" s="9"/>
      <c r="J18" s="15">
        <f>IF(P17="","",IF(P17+1&gt;VLOOKUP(SelectedYear,Database!$A:$O,7,FALSE),"",P17+1))</f>
        <v>20</v>
      </c>
      <c r="K18" s="15">
        <f>IF(J18="","",IF(J18+1&gt;VLOOKUP(SelectedYear,Database!$A:$O,7,FALSE),"",J18+1))</f>
        <v>21</v>
      </c>
      <c r="L18" s="15">
        <f>IF(K18="","",IF(K18+1&gt;VLOOKUP(SelectedYear,Database!$A:$O,7,FALSE),"",K18+1))</f>
        <v>22</v>
      </c>
      <c r="M18" s="15">
        <f>IF(L18="","",IF(L18+1&gt;VLOOKUP(SelectedYear,Database!$A:$O,7,FALSE),"",L18+1))</f>
        <v>23</v>
      </c>
      <c r="N18" s="15">
        <f>IF(M18="","",IF(M18+1&gt;VLOOKUP(SelectedYear,Database!$A:$O,7,FALSE),"",M18+1))</f>
        <v>24</v>
      </c>
      <c r="O18" s="15">
        <f>IF(N18="","",IF(N18+1&gt;VLOOKUP(SelectedYear,Database!$A:$O,7,FALSE),"",N18+1))</f>
        <v>25</v>
      </c>
      <c r="P18" s="15">
        <f>IF(O18="","",IF(O18+1&gt;VLOOKUP(SelectedYear,Database!$A:$O,7,FALSE),"",O18+1))</f>
        <v>26</v>
      </c>
      <c r="Q18" s="9"/>
      <c r="R18" s="15">
        <f>IF(X17="","",IF(X17+1&gt;VLOOKUP(SelectedYear,Database!$A:$O,8,FALSE),"",X17+1))</f>
        <v>18</v>
      </c>
      <c r="S18" s="15">
        <f>IF(R18="","",IF(R18+1&gt;VLOOKUP(SelectedYear,Database!$A:$O,8,FALSE),"",R18+1))</f>
        <v>19</v>
      </c>
      <c r="T18" s="15">
        <f>IF(S18="","",IF(S18+1&gt;VLOOKUP(SelectedYear,Database!$A:$O,8,FALSE),"",S18+1))</f>
        <v>20</v>
      </c>
      <c r="U18" s="15">
        <f>IF(T18="","",IF(T18+1&gt;VLOOKUP(SelectedYear,Database!$A:$O,8,FALSE),"",T18+1))</f>
        <v>21</v>
      </c>
      <c r="V18" s="15">
        <f>IF(U18="","",IF(U18+1&gt;VLOOKUP(SelectedYear,Database!$A:$O,8,FALSE),"",U18+1))</f>
        <v>22</v>
      </c>
      <c r="W18" s="15">
        <f>IF(V18="","",IF(V18+1&gt;VLOOKUP(SelectedYear,Database!$A:$O,8,FALSE),"",V18+1))</f>
        <v>23</v>
      </c>
      <c r="X18" s="15">
        <f>IF(W18="","",IF(W18+1&gt;VLOOKUP(SelectedYear,Database!$A:$O,8,FALSE),"",W18+1))</f>
        <v>24</v>
      </c>
      <c r="Y18" s="9"/>
      <c r="Z18" s="15">
        <f>IF(AF17="","",IF(AF17+1&gt;VLOOKUP(SelectedYear,Database!$A:$O,9,FALSE),"",AF17+1))</f>
        <v>16</v>
      </c>
      <c r="AA18" s="15">
        <f>IF(Z18="","",IF(Z18+1&gt;VLOOKUP(SelectedYear,Database!$A:$O,9,FALSE),"",Z18+1))</f>
        <v>17</v>
      </c>
      <c r="AB18" s="15">
        <f>IF(AA18="","",IF(AA18+1&gt;VLOOKUP(SelectedYear,Database!$A:$O,9,FALSE),"",AA18+1))</f>
        <v>18</v>
      </c>
      <c r="AC18" s="15">
        <f>IF(AB18="","",IF(AB18+1&gt;VLOOKUP(SelectedYear,Database!$A:$O,9,FALSE),"",AB18+1))</f>
        <v>19</v>
      </c>
      <c r="AD18" s="15">
        <f>IF(AC18="","",IF(AC18+1&gt;VLOOKUP(SelectedYear,Database!$A:$O,9,FALSE),"",AC18+1))</f>
        <v>20</v>
      </c>
      <c r="AE18" s="15">
        <f>IF(AD18="","",IF(AD18+1&gt;VLOOKUP(SelectedYear,Database!$A:$O,9,FALSE),"",AD18+1))</f>
        <v>21</v>
      </c>
      <c r="AF18" s="15">
        <f>IF(AE18="","",IF(AE18+1&gt;VLOOKUP(SelectedYear,Database!$A:$O,9,FALSE),"",AE18+1))</f>
        <v>22</v>
      </c>
      <c r="AG18" s="1"/>
    </row>
    <row r="19" spans="1:33" ht="25" customHeight="1" x14ac:dyDescent="0.25">
      <c r="A19" s="16"/>
      <c r="B19" s="15">
        <f>IF(H18="","",IF(H18+1&gt;VLOOKUP(SelectedYear,Database!$A:$O,6,FALSE),"",H18+1))</f>
        <v>23</v>
      </c>
      <c r="C19" s="15">
        <f>IF(B19="","",IF(B19+1&gt;VLOOKUP(SelectedYear,Database!$A:$O,6,FALSE),"",B19+1))</f>
        <v>24</v>
      </c>
      <c r="D19" s="15">
        <f>IF(C19="","",IF(C19+1&gt;VLOOKUP(SelectedYear,Database!$A:$O,6,FALSE),"",C19+1))</f>
        <v>25</v>
      </c>
      <c r="E19" s="15">
        <f>IF(D19="","",IF(D19+1&gt;VLOOKUP(SelectedYear,Database!$A:$O,6,FALSE),"",D19+1))</f>
        <v>26</v>
      </c>
      <c r="F19" s="15">
        <f>IF(E19="","",IF(E19+1&gt;VLOOKUP(SelectedYear,Database!$A:$O,6,FALSE),"",E19+1))</f>
        <v>27</v>
      </c>
      <c r="G19" s="15">
        <f>IF(F19="","",IF(F19+1&gt;VLOOKUP(SelectedYear,Database!$A:$O,6,FALSE),"",F19+1))</f>
        <v>28</v>
      </c>
      <c r="H19" s="15">
        <f>IF(G19="","",IF(G19+1&gt;VLOOKUP(SelectedYear,Database!$A:$O,6,FALSE),"",G19+1))</f>
        <v>29</v>
      </c>
      <c r="I19" s="9"/>
      <c r="J19" s="15">
        <f>IF(P18="","",IF(P18+1&gt;VLOOKUP(SelectedYear,Database!$A:$O,7,FALSE),"",P18+1))</f>
        <v>27</v>
      </c>
      <c r="K19" s="15">
        <f>IF(J19="","",IF(J19+1&gt;VLOOKUP(SelectedYear,Database!$A:$O,7,FALSE),"",J19+1))</f>
        <v>28</v>
      </c>
      <c r="L19" s="15">
        <f>IF(K19="","",IF(K19+1&gt;VLOOKUP(SelectedYear,Database!$A:$O,7,FALSE),"",K19+1))</f>
        <v>29</v>
      </c>
      <c r="M19" s="15">
        <f>IF(L19="","",IF(L19+1&gt;VLOOKUP(SelectedYear,Database!$A:$O,7,FALSE),"",L19+1))</f>
        <v>30</v>
      </c>
      <c r="N19" s="15" t="str">
        <f>IF(M19="","",IF(M19+1&gt;VLOOKUP(SelectedYear,Database!$A:$O,7,FALSE),"",M19+1))</f>
        <v/>
      </c>
      <c r="O19" s="15" t="str">
        <f>IF(N19="","",IF(N19+1&gt;VLOOKUP(SelectedYear,Database!$A:$O,7,FALSE),"",N19+1))</f>
        <v/>
      </c>
      <c r="P19" s="15" t="str">
        <f>IF(O19="","",IF(O19+1&gt;VLOOKUP(SelectedYear,Database!$A:$O,7,FALSE),"",O19+1))</f>
        <v/>
      </c>
      <c r="Q19" s="9"/>
      <c r="R19" s="15">
        <f>IF(X18="","",IF(X18+1&gt;VLOOKUP(SelectedYear,Database!$A:$O,8,FALSE),"",X18+1))</f>
        <v>25</v>
      </c>
      <c r="S19" s="15">
        <f>IF(R19="","",IF(R19+1&gt;VLOOKUP(SelectedYear,Database!$A:$O,8,FALSE),"",R19+1))</f>
        <v>26</v>
      </c>
      <c r="T19" s="15">
        <f>IF(S19="","",IF(S19+1&gt;VLOOKUP(SelectedYear,Database!$A:$O,8,FALSE),"",S19+1))</f>
        <v>27</v>
      </c>
      <c r="U19" s="15">
        <f>IF(T19="","",IF(T19+1&gt;VLOOKUP(SelectedYear,Database!$A:$O,8,FALSE),"",T19+1))</f>
        <v>28</v>
      </c>
      <c r="V19" s="15">
        <f>IF(U19="","",IF(U19+1&gt;VLOOKUP(SelectedYear,Database!$A:$O,8,FALSE),"",U19+1))</f>
        <v>29</v>
      </c>
      <c r="W19" s="15">
        <f>IF(V19="","",IF(V19+1&gt;VLOOKUP(SelectedYear,Database!$A:$O,8,FALSE),"",V19+1))</f>
        <v>30</v>
      </c>
      <c r="X19" s="15" t="str">
        <f>IF(W19="","",IF(W19+1&gt;VLOOKUP(SelectedYear,Database!$A:$O,8,FALSE),"",W19+1))</f>
        <v/>
      </c>
      <c r="Y19" s="9"/>
      <c r="Z19" s="15">
        <f>IF(AF18="","",IF(AF18+1&gt;VLOOKUP(SelectedYear,Database!$A:$O,9,FALSE),"",AF18+1))</f>
        <v>23</v>
      </c>
      <c r="AA19" s="15">
        <f>IF(Z19="","",IF(Z19+1&gt;VLOOKUP(SelectedYear,Database!$A:$O,9,FALSE),"",Z19+1))</f>
        <v>24</v>
      </c>
      <c r="AB19" s="15">
        <f>IF(AA19="","",IF(AA19+1&gt;VLOOKUP(SelectedYear,Database!$A:$O,9,FALSE),"",AA19+1))</f>
        <v>25</v>
      </c>
      <c r="AC19" s="15">
        <f>IF(AB19="","",IF(AB19+1&gt;VLOOKUP(SelectedYear,Database!$A:$O,9,FALSE),"",AB19+1))</f>
        <v>26</v>
      </c>
      <c r="AD19" s="15">
        <f>IF(AC19="","",IF(AC19+1&gt;VLOOKUP(SelectedYear,Database!$A:$O,9,FALSE),"",AC19+1))</f>
        <v>27</v>
      </c>
      <c r="AE19" s="15">
        <f>IF(AD19="","",IF(AD19+1&gt;VLOOKUP(SelectedYear,Database!$A:$O,9,FALSE),"",AD19+1))</f>
        <v>28</v>
      </c>
      <c r="AF19" s="15">
        <f>IF(AE19="","",IF(AE19+1&gt;VLOOKUP(SelectedYear,Database!$A:$O,9,FALSE),"",AE19+1))</f>
        <v>29</v>
      </c>
      <c r="AG19" s="1"/>
    </row>
    <row r="20" spans="1:33" ht="25" customHeight="1" x14ac:dyDescent="0.25">
      <c r="A20" s="16"/>
      <c r="B20" s="15">
        <f>IF(H19="","",IF(H19+1&gt;VLOOKUP(SelectedYear,Database!$A:$O,6,FALSE),"",H19+1))</f>
        <v>30</v>
      </c>
      <c r="C20" s="15">
        <f>IF(B20="","",IF(B20+1&gt;VLOOKUP(SelectedYear,Database!$A:$O,6,FALSE),"",B20+1))</f>
        <v>31</v>
      </c>
      <c r="D20" s="15" t="str">
        <f>IF(C20="","",IF(C20+1&gt;VLOOKUP(SelectedYear,Database!$A:$O,6,FALSE),"",C20+1))</f>
        <v/>
      </c>
      <c r="E20" s="15" t="str">
        <f>IF(D20="","",IF(D20+1&gt;VLOOKUP(SelectedYear,Database!$A:$O,6,FALSE),"",D20+1))</f>
        <v/>
      </c>
      <c r="F20" s="15" t="str">
        <f>IF(E20="","",IF(E20+1&gt;VLOOKUP(SelectedYear,Database!$A:$O,6,FALSE),"",E20+1))</f>
        <v/>
      </c>
      <c r="G20" s="15" t="str">
        <f>IF(F20="","",IF(F20+1&gt;VLOOKUP(SelectedYear,Database!$A:$O,6,FALSE),"",F20+1))</f>
        <v/>
      </c>
      <c r="H20" s="15" t="str">
        <f>IF(G20="","",IF(G20+1&gt;VLOOKUP(SelectedYear,Database!$A:$O,6,FALSE),"",G20+1))</f>
        <v/>
      </c>
      <c r="I20" s="9"/>
      <c r="J20" s="15" t="str">
        <f>IF(P19="","",IF(P19+1&gt;VLOOKUP(SelectedYear,Database!$A:$O,7,FALSE),"",P19+1))</f>
        <v/>
      </c>
      <c r="K20" s="15" t="str">
        <f>IF(J20="","",IF(J20+1&gt;VLOOKUP(SelectedYear,Database!$A:$O,7,FALSE),"",J20+1))</f>
        <v/>
      </c>
      <c r="L20" s="15" t="str">
        <f>IF(K20="","",IF(K20+1&gt;VLOOKUP(SelectedYear,Database!$A:$O,7,FALSE),"",K20+1))</f>
        <v/>
      </c>
      <c r="M20" s="15" t="str">
        <f>IF(L20="","",IF(L20+1&gt;VLOOKUP(SelectedYear,Database!$A:$O,7,FALSE),"",L20+1))</f>
        <v/>
      </c>
      <c r="N20" s="15" t="str">
        <f>IF(M20="","",IF(M20+1&gt;VLOOKUP(SelectedYear,Database!$A:$O,7,FALSE),"",M20+1))</f>
        <v/>
      </c>
      <c r="O20" s="15" t="str">
        <f>IF(N20="","",IF(N20+1&gt;VLOOKUP(SelectedYear,Database!$A:$O,7,FALSE),"",N20+1))</f>
        <v/>
      </c>
      <c r="P20" s="15" t="str">
        <f>IF(O20="","",IF(O20+1&gt;VLOOKUP(SelectedYear,Database!$A:$O,7,FALSE),"",O20+1))</f>
        <v/>
      </c>
      <c r="Q20" s="9"/>
      <c r="R20" s="15" t="str">
        <f>IF(X19="","",IF(X19+1&gt;VLOOKUP(SelectedYear,Database!$A:$O,8,FALSE),"",X19+1))</f>
        <v/>
      </c>
      <c r="S20" s="15" t="str">
        <f>IF(R20="","",IF(R20+1&gt;VLOOKUP(SelectedYear,Database!$A:$O,8,FALSE),"",R20+1))</f>
        <v/>
      </c>
      <c r="T20" s="15" t="str">
        <f>IF(S20="","",IF(S20+1&gt;VLOOKUP(SelectedYear,Database!$A:$O,8,FALSE),"",S20+1))</f>
        <v/>
      </c>
      <c r="U20" s="15" t="str">
        <f>IF(T20="","",IF(T20+1&gt;VLOOKUP(SelectedYear,Database!$A:$O,8,FALSE),"",T20+1))</f>
        <v/>
      </c>
      <c r="V20" s="15" t="str">
        <f>IF(U20="","",IF(U20+1&gt;VLOOKUP(SelectedYear,Database!$A:$O,8,FALSE),"",U20+1))</f>
        <v/>
      </c>
      <c r="W20" s="15" t="str">
        <f>IF(V20="","",IF(V20+1&gt;VLOOKUP(SelectedYear,Database!$A:$O,8,FALSE),"",V20+1))</f>
        <v/>
      </c>
      <c r="X20" s="15" t="str">
        <f>IF(W20="","",IF(W20+1&gt;VLOOKUP(SelectedYear,Database!$A:$O,8,FALSE),"",W20+1))</f>
        <v/>
      </c>
      <c r="Y20" s="9"/>
      <c r="Z20" s="15">
        <f>IF(AF19="","",IF(AF19+1&gt;VLOOKUP(SelectedYear,Database!$A:$O,9,FALSE),"",AF19+1))</f>
        <v>30</v>
      </c>
      <c r="AA20" s="15" t="str">
        <f>IF(Z20="","",IF(Z20+1&gt;VLOOKUP(SelectedYear,Database!$A:$O,9,FALSE),"",Z20+1))</f>
        <v/>
      </c>
      <c r="AB20" s="15" t="str">
        <f>IF(AA20="","",IF(AA20+1&gt;VLOOKUP(SelectedYear,Database!$A:$O,9,FALSE),"",AA20+1))</f>
        <v/>
      </c>
      <c r="AC20" s="15" t="str">
        <f>IF(AB20="","",IF(AB20+1&gt;VLOOKUP(SelectedYear,Database!$A:$O,9,FALSE),"",AB20+1))</f>
        <v/>
      </c>
      <c r="AD20" s="15" t="str">
        <f>IF(AC20="","",IF(AC20+1&gt;VLOOKUP(SelectedYear,Database!$A:$O,9,FALSE),"",AC20+1))</f>
        <v/>
      </c>
      <c r="AE20" s="15" t="str">
        <f>IF(AD20="","",IF(AD20+1&gt;VLOOKUP(SelectedYear,Database!$A:$O,9,FALSE),"",AD20+1))</f>
        <v/>
      </c>
      <c r="AF20" s="15" t="str">
        <f>IF(AE20="","",IF(AE20+1&gt;VLOOKUP(SelectedYear,Database!$A:$O,9,FALSE),"",AE20+1))</f>
        <v/>
      </c>
      <c r="AG20" s="1"/>
    </row>
    <row r="21" spans="1:33" ht="18" customHeight="1" x14ac:dyDescent="0.25">
      <c r="A21" s="16"/>
      <c r="B21" s="1"/>
      <c r="C21" s="1"/>
      <c r="D21" s="1"/>
      <c r="E21" s="1"/>
      <c r="F21" s="1"/>
      <c r="G21" s="1"/>
      <c r="H21" s="1"/>
      <c r="I21" s="9"/>
      <c r="J21" s="1"/>
      <c r="K21" s="1"/>
      <c r="L21" s="1"/>
      <c r="M21" s="1"/>
      <c r="N21" s="1"/>
      <c r="O21" s="1"/>
      <c r="P21" s="1"/>
      <c r="Q21" s="9"/>
      <c r="R21" s="1"/>
      <c r="S21" s="1"/>
      <c r="T21" s="1"/>
      <c r="U21" s="1"/>
      <c r="V21" s="1"/>
      <c r="W21" s="1"/>
      <c r="X21" s="1"/>
      <c r="Y21" s="9"/>
      <c r="Z21" s="1"/>
      <c r="AA21" s="1"/>
      <c r="AB21" s="1"/>
      <c r="AC21" s="1"/>
      <c r="AD21" s="1"/>
      <c r="AE21" s="1"/>
      <c r="AF21" s="1"/>
      <c r="AG21" s="1"/>
    </row>
    <row r="22" spans="1:33" s="4" customFormat="1" ht="35" customHeight="1" x14ac:dyDescent="0.25">
      <c r="A22" s="16"/>
      <c r="B22" s="20" t="str">
        <f>Database!J1</f>
        <v>Poush</v>
      </c>
      <c r="C22" s="21"/>
      <c r="D22" s="21"/>
      <c r="E22" s="21"/>
      <c r="F22" s="21"/>
      <c r="G22" s="21"/>
      <c r="H22" s="22"/>
      <c r="I22" s="9"/>
      <c r="J22" s="20" t="str">
        <f>Database!K1</f>
        <v>Magh</v>
      </c>
      <c r="K22" s="21"/>
      <c r="L22" s="21"/>
      <c r="M22" s="21"/>
      <c r="N22" s="21"/>
      <c r="O22" s="21"/>
      <c r="P22" s="22"/>
      <c r="Q22" s="9"/>
      <c r="R22" s="20" t="str">
        <f>Database!L1</f>
        <v>Falgun</v>
      </c>
      <c r="S22" s="21"/>
      <c r="T22" s="21"/>
      <c r="U22" s="21"/>
      <c r="V22" s="21"/>
      <c r="W22" s="21"/>
      <c r="X22" s="22"/>
      <c r="Y22" s="9"/>
      <c r="Z22" s="20" t="str">
        <f>Database!M1</f>
        <v>Chaitra</v>
      </c>
      <c r="AA22" s="21"/>
      <c r="AB22" s="21"/>
      <c r="AC22" s="21"/>
      <c r="AD22" s="21"/>
      <c r="AE22" s="21"/>
      <c r="AF22" s="22"/>
      <c r="AG22" s="1"/>
    </row>
    <row r="23" spans="1:33" s="4" customFormat="1" ht="25" customHeight="1" x14ac:dyDescent="0.25">
      <c r="A23" s="16"/>
      <c r="B23" s="8" t="s">
        <v>0</v>
      </c>
      <c r="C23" s="8" t="s">
        <v>1</v>
      </c>
      <c r="D23" s="8" t="s">
        <v>2</v>
      </c>
      <c r="E23" s="8" t="s">
        <v>3</v>
      </c>
      <c r="F23" s="8" t="s">
        <v>4</v>
      </c>
      <c r="G23" s="8" t="s">
        <v>5</v>
      </c>
      <c r="H23" s="8" t="s">
        <v>6</v>
      </c>
      <c r="I23" s="9"/>
      <c r="J23" s="8" t="s">
        <v>0</v>
      </c>
      <c r="K23" s="8" t="s">
        <v>1</v>
      </c>
      <c r="L23" s="8" t="s">
        <v>2</v>
      </c>
      <c r="M23" s="8" t="s">
        <v>3</v>
      </c>
      <c r="N23" s="8" t="s">
        <v>4</v>
      </c>
      <c r="O23" s="8" t="s">
        <v>5</v>
      </c>
      <c r="P23" s="8" t="s">
        <v>6</v>
      </c>
      <c r="Q23" s="9"/>
      <c r="R23" s="8" t="s">
        <v>0</v>
      </c>
      <c r="S23" s="8" t="s">
        <v>1</v>
      </c>
      <c r="T23" s="8" t="s">
        <v>2</v>
      </c>
      <c r="U23" s="8" t="s">
        <v>3</v>
      </c>
      <c r="V23" s="8" t="s">
        <v>4</v>
      </c>
      <c r="W23" s="8" t="s">
        <v>5</v>
      </c>
      <c r="X23" s="8" t="s">
        <v>6</v>
      </c>
      <c r="Y23" s="9"/>
      <c r="Z23" s="8" t="s">
        <v>0</v>
      </c>
      <c r="AA23" s="8" t="s">
        <v>1</v>
      </c>
      <c r="AB23" s="8" t="s">
        <v>2</v>
      </c>
      <c r="AC23" s="8" t="s">
        <v>3</v>
      </c>
      <c r="AD23" s="8" t="s">
        <v>4</v>
      </c>
      <c r="AE23" s="8" t="s">
        <v>5</v>
      </c>
      <c r="AF23" s="8" t="s">
        <v>6</v>
      </c>
      <c r="AG23" s="1"/>
    </row>
    <row r="24" spans="1:33" ht="25" customHeight="1" x14ac:dyDescent="0.25">
      <c r="A24" s="16"/>
      <c r="B24" s="14" t="str">
        <f>IF((VLOOKUP(SelectedYear, Database!$A$1:$Z$101, 23, FALSE))=B23,1,"")</f>
        <v/>
      </c>
      <c r="C24" s="14">
        <f>IF(LEN(B24)=0,IF(VLOOKUP(SelectedYear, Database!$A$1:$Z$101, 23, FALSE)=C23,1,""),B24+1)</f>
        <v>1</v>
      </c>
      <c r="D24" s="14">
        <f>IF(LEN(C24)=0,IF(VLOOKUP(SelectedYear, Database!$A$1:$Z$101, 23, FALSE)=D23,1,""),C24+1)</f>
        <v>2</v>
      </c>
      <c r="E24" s="14">
        <f>IF(LEN(D24)=0,IF(VLOOKUP(SelectedYear, Database!$A$1:$Z$101, 23, FALSE)=E23,1,""),D24+1)</f>
        <v>3</v>
      </c>
      <c r="F24" s="14">
        <f>IF(LEN(E24)=0,IF(VLOOKUP(SelectedYear, Database!$A$1:$Z$101, 23, FALSE)=F23,1,""),E24+1)</f>
        <v>4</v>
      </c>
      <c r="G24" s="14">
        <f>IF(LEN(F24)=0,IF(VLOOKUP(SelectedYear, Database!$A$1:$Z$101, 23, FALSE)=G23,1,""),F24+1)</f>
        <v>5</v>
      </c>
      <c r="H24" s="14">
        <f>IF(LEN(G24)=0,IF(VLOOKUP(SelectedYear, Database!$A$1:$Z$101, 23, FALSE)=H23,1,""),G24+1)</f>
        <v>6</v>
      </c>
      <c r="I24" s="9"/>
      <c r="J24" s="14" t="str">
        <f>IF((VLOOKUP(SelectedYear, Database!$A$1:$Z$101, 24, FALSE))=J23,1,"")</f>
        <v/>
      </c>
      <c r="K24" s="14" t="str">
        <f>IF(LEN(J24)=0,IF(VLOOKUP(SelectedYear, Database!$A$1:$Z$101, 24, FALSE)=K23,1,""),J24+1)</f>
        <v/>
      </c>
      <c r="L24" s="14">
        <f>IF(LEN(K24)=0,IF(VLOOKUP(SelectedYear, Database!$A$1:$Z$101, 24, FALSE)=L23,1,""),K24+1)</f>
        <v>1</v>
      </c>
      <c r="M24" s="14">
        <f>IF(LEN(L24)=0,IF(VLOOKUP(SelectedYear, Database!$A$1:$Z$101, 24, FALSE)=M23,1,""),L24+1)</f>
        <v>2</v>
      </c>
      <c r="N24" s="14">
        <f>IF(LEN(M24)=0,IF(VLOOKUP(SelectedYear, Database!$A$1:$Z$101, 24, FALSE)=N23,1,""),M24+1)</f>
        <v>3</v>
      </c>
      <c r="O24" s="14">
        <f>IF(LEN(N24)=0,IF(VLOOKUP(SelectedYear, Database!$A$1:$Z$101, 24, FALSE)=O23,1,""),N24+1)</f>
        <v>4</v>
      </c>
      <c r="P24" s="14">
        <f>IF(LEN(O24)=0,IF(VLOOKUP(SelectedYear, Database!$A$1:$Z$101, 24, FALSE)=P23,1,""),O24+1)</f>
        <v>5</v>
      </c>
      <c r="Q24" s="9"/>
      <c r="R24" s="14" t="str">
        <f>IF((VLOOKUP(SelectedYear, Database!$A$1:$Z$101, 25, FALSE))=R23,1,"")</f>
        <v/>
      </c>
      <c r="S24" s="14" t="str">
        <f>IF(LEN(R24)=0,IF(VLOOKUP(SelectedYear, Database!$A$1:$Z$101, 25, FALSE)=S23,1,""),R24+1)</f>
        <v/>
      </c>
      <c r="T24" s="14" t="str">
        <f>IF(LEN(S24)=0,IF(VLOOKUP(SelectedYear, Database!$A$1:$Z$101, 25, FALSE)=T23,1,""),S24+1)</f>
        <v/>
      </c>
      <c r="U24" s="14" t="str">
        <f>IF(LEN(T24)=0,IF(VLOOKUP(SelectedYear, Database!$A$1:$Z$101, 25, FALSE)=U23,1,""),T24+1)</f>
        <v/>
      </c>
      <c r="V24" s="14">
        <f>IF(LEN(U24)=0,IF(VLOOKUP(SelectedYear, Database!$A$1:$Z$101, 25, FALSE)=V23,1,""),U24+1)</f>
        <v>1</v>
      </c>
      <c r="W24" s="14">
        <f>IF(LEN(V24)=0,IF(VLOOKUP(SelectedYear, Database!$A$1:$Z$101, 25, FALSE)=W23,1,""),V24+1)</f>
        <v>2</v>
      </c>
      <c r="X24" s="14">
        <f>IF(LEN(W24)=0,IF(VLOOKUP(SelectedYear, Database!$A$1:$Z$101, 25, FALSE)=X23,1,""),W24+1)</f>
        <v>3</v>
      </c>
      <c r="Y24" s="9"/>
      <c r="Z24" s="14" t="str">
        <f>IF((VLOOKUP(SelectedYear, Database!$A$1:$Z$101, 26, FALSE))=Z23,1,"")</f>
        <v/>
      </c>
      <c r="AA24" s="14" t="str">
        <f>IF(LEN(Z24)=0,IF(VLOOKUP(SelectedYear, Database!$A$1:$Z$101, 26, FALSE)=AA23,1,""),Z24+1)</f>
        <v/>
      </c>
      <c r="AB24" s="14" t="str">
        <f>IF(LEN(AA24)=0,IF(VLOOKUP(SelectedYear, Database!$A$1:$Z$101, 26, FALSE)=AB23,1,""),AA24+1)</f>
        <v/>
      </c>
      <c r="AC24" s="14" t="str">
        <f>IF(LEN(AB24)=0,IF(VLOOKUP(SelectedYear, Database!$A$1:$Z$101, 26, FALSE)=AC23,1,""),AB24+1)</f>
        <v/>
      </c>
      <c r="AD24" s="14" t="str">
        <f>IF(LEN(AC24)=0,IF(VLOOKUP(SelectedYear, Database!$A$1:$Z$101, 26, FALSE)=AD23,1,""),AC24+1)</f>
        <v/>
      </c>
      <c r="AE24" s="14" t="str">
        <f>IF(LEN(AD24)=0,IF(VLOOKUP(SelectedYear, Database!$A$1:$Z$101, 26, FALSE)=AE23,1,""),AD24+1)</f>
        <v/>
      </c>
      <c r="AF24" s="14">
        <f>IF(LEN(AE24)=0,IF(VLOOKUP(SelectedYear, Database!$A$1:$Z$101, 26, FALSE)=AF23,1,""),AE24+1)</f>
        <v>1</v>
      </c>
      <c r="AG24" s="1"/>
    </row>
    <row r="25" spans="1:33" ht="25" customHeight="1" x14ac:dyDescent="0.25">
      <c r="A25" s="16"/>
      <c r="B25" s="15">
        <f>IF(H24="","",IF(H24+1&gt;VLOOKUP(SelectedYear,Database!$A:$O,10,FALSE),"",H24+1))</f>
        <v>7</v>
      </c>
      <c r="C25" s="15">
        <f>IF(B25="","",IF(B25+1&gt;VLOOKUP(SelectedYear,Database!$A:$O,10,FALSE),"",B25+1))</f>
        <v>8</v>
      </c>
      <c r="D25" s="15">
        <f>IF(C25="","",IF(C25+1&gt;VLOOKUP(SelectedYear,Database!$A:$O,10,FALSE),"",C25+1))</f>
        <v>9</v>
      </c>
      <c r="E25" s="15">
        <f>IF(D25="","",IF(D25+1&gt;VLOOKUP(SelectedYear,Database!$A:$O,10,FALSE),"",D25+1))</f>
        <v>10</v>
      </c>
      <c r="F25" s="15">
        <f>IF(E25="","",IF(E25+1&gt;VLOOKUP(SelectedYear,Database!$A:$O,10,FALSE),"",E25+1))</f>
        <v>11</v>
      </c>
      <c r="G25" s="15">
        <f>IF(F25="","",IF(F25+1&gt;VLOOKUP(SelectedYear,Database!$A:$O,10,FALSE),"",F25+1))</f>
        <v>12</v>
      </c>
      <c r="H25" s="15">
        <f>IF(G25="","",IF(G25+1&gt;VLOOKUP(SelectedYear,Database!$A:$O,10,FALSE),"",G25+1))</f>
        <v>13</v>
      </c>
      <c r="I25" s="9"/>
      <c r="J25" s="15">
        <f>IF(P24="","",IF(P24+1&gt;VLOOKUP(SelectedYear,Database!$A:$O,11,FALSE),"",P24+1))</f>
        <v>6</v>
      </c>
      <c r="K25" s="15">
        <f>IF(J25="","",IF(J25+1&gt;VLOOKUP(SelectedYear,Database!$A:$O,11,FALSE),"",J25+1))</f>
        <v>7</v>
      </c>
      <c r="L25" s="15">
        <f>IF(K25="","",IF(K25+1&gt;VLOOKUP(SelectedYear,Database!$A:$O,11,FALSE),"",K25+1))</f>
        <v>8</v>
      </c>
      <c r="M25" s="15">
        <f>IF(L25="","",IF(L25+1&gt;VLOOKUP(SelectedYear,Database!$A:$O,11,FALSE),"",L25+1))</f>
        <v>9</v>
      </c>
      <c r="N25" s="15">
        <f>IF(M25="","",IF(M25+1&gt;VLOOKUP(SelectedYear,Database!$A:$O,11,FALSE),"",M25+1))</f>
        <v>10</v>
      </c>
      <c r="O25" s="15">
        <f>IF(N25="","",IF(N25+1&gt;VLOOKUP(SelectedYear,Database!$A:$O,11,FALSE),"",N25+1))</f>
        <v>11</v>
      </c>
      <c r="P25" s="15">
        <f>IF(O25="","",IF(O25+1&gt;VLOOKUP(SelectedYear,Database!$A:$O,11,FALSE),"",O25+1))</f>
        <v>12</v>
      </c>
      <c r="Q25" s="9"/>
      <c r="R25" s="15">
        <f>IF(X24="","",IF(X24+1&gt;VLOOKUP(SelectedYear,Database!$A:$O,12,FALSE),"",X24+1))</f>
        <v>4</v>
      </c>
      <c r="S25" s="15">
        <f>IF(R25="","",IF(R25+1&gt;VLOOKUP(SelectedYear,Database!$A:$O,12,FALSE),"",R25+1))</f>
        <v>5</v>
      </c>
      <c r="T25" s="15">
        <f>IF(S25="","",IF(S25+1&gt;VLOOKUP(SelectedYear,Database!$A:$O,12,FALSE),"",S25+1))</f>
        <v>6</v>
      </c>
      <c r="U25" s="15">
        <f>IF(T25="","",IF(T25+1&gt;VLOOKUP(SelectedYear,Database!$A:$O,12,FALSE),"",T25+1))</f>
        <v>7</v>
      </c>
      <c r="V25" s="15">
        <f>IF(U25="","",IF(U25+1&gt;VLOOKUP(SelectedYear,Database!$A:$O,12,FALSE),"",U25+1))</f>
        <v>8</v>
      </c>
      <c r="W25" s="15">
        <f>IF(V25="","",IF(V25+1&gt;VLOOKUP(SelectedYear,Database!$A:$O,12,FALSE),"",V25+1))</f>
        <v>9</v>
      </c>
      <c r="X25" s="15">
        <f>IF(W25="","",IF(W25+1&gt;VLOOKUP(SelectedYear,Database!$A:$O,12,FALSE),"",W25+1))</f>
        <v>10</v>
      </c>
      <c r="Y25" s="9"/>
      <c r="Z25" s="15">
        <f>IF(AF24="","",IF(AF24+1&gt;VLOOKUP(SelectedYear,Database!$A:$O,13,FALSE),"",AF24+1))</f>
        <v>2</v>
      </c>
      <c r="AA25" s="15">
        <f>IF(Z25="","",IF(Z25+1&gt;VLOOKUP(SelectedYear,Database!$A:$O,13,FALSE),"",Z25+1))</f>
        <v>3</v>
      </c>
      <c r="AB25" s="15">
        <f>IF(AA25="","",IF(AA25+1&gt;VLOOKUP(SelectedYear,Database!$A:$O,13,FALSE),"",AA25+1))</f>
        <v>4</v>
      </c>
      <c r="AC25" s="15">
        <f>IF(AB25="","",IF(AB25+1&gt;VLOOKUP(SelectedYear,Database!$A:$O,13,FALSE),"",AB25+1))</f>
        <v>5</v>
      </c>
      <c r="AD25" s="15">
        <f>IF(AC25="","",IF(AC25+1&gt;VLOOKUP(SelectedYear,Database!$A:$O,13,FALSE),"",AC25+1))</f>
        <v>6</v>
      </c>
      <c r="AE25" s="15">
        <f>IF(AD25="","",IF(AD25+1&gt;VLOOKUP(SelectedYear,Database!$A:$O,13,FALSE),"",AD25+1))</f>
        <v>7</v>
      </c>
      <c r="AF25" s="15">
        <f>IF(AE25="","",IF(AE25+1&gt;VLOOKUP(SelectedYear,Database!$A:$O,13,FALSE),"",AE25+1))</f>
        <v>8</v>
      </c>
      <c r="AG25" s="1"/>
    </row>
    <row r="26" spans="1:33" ht="25" customHeight="1" x14ac:dyDescent="0.25">
      <c r="A26" s="16"/>
      <c r="B26" s="15">
        <f>IF(H25="","",IF(H25+1&gt;VLOOKUP(SelectedYear,Database!$A:$O,10,FALSE),"",H25+1))</f>
        <v>14</v>
      </c>
      <c r="C26" s="15">
        <f>IF(B26="","",IF(B26+1&gt;VLOOKUP(SelectedYear,Database!$A:$O,10,FALSE),"",B26+1))</f>
        <v>15</v>
      </c>
      <c r="D26" s="15">
        <f>IF(C26="","",IF(C26+1&gt;VLOOKUP(SelectedYear,Database!$A:$O,10,FALSE),"",C26+1))</f>
        <v>16</v>
      </c>
      <c r="E26" s="15">
        <f>IF(D26="","",IF(D26+1&gt;VLOOKUP(SelectedYear,Database!$A:$O,10,FALSE),"",D26+1))</f>
        <v>17</v>
      </c>
      <c r="F26" s="15">
        <f>IF(E26="","",IF(E26+1&gt;VLOOKUP(SelectedYear,Database!$A:$O,10,FALSE),"",E26+1))</f>
        <v>18</v>
      </c>
      <c r="G26" s="15">
        <f>IF(F26="","",IF(F26+1&gt;VLOOKUP(SelectedYear,Database!$A:$O,10,FALSE),"",F26+1))</f>
        <v>19</v>
      </c>
      <c r="H26" s="15">
        <f>IF(G26="","",IF(G26+1&gt;VLOOKUP(SelectedYear,Database!$A:$O,10,FALSE),"",G26+1))</f>
        <v>20</v>
      </c>
      <c r="I26" s="9"/>
      <c r="J26" s="15">
        <f>IF(P25="","",IF(P25+1&gt;VLOOKUP(SelectedYear,Database!$A:$O,11,FALSE),"",P25+1))</f>
        <v>13</v>
      </c>
      <c r="K26" s="15">
        <f>IF(J26="","",IF(J26+1&gt;VLOOKUP(SelectedYear,Database!$A:$O,11,FALSE),"",J26+1))</f>
        <v>14</v>
      </c>
      <c r="L26" s="15">
        <f>IF(K26="","",IF(K26+1&gt;VLOOKUP(SelectedYear,Database!$A:$O,11,FALSE),"",K26+1))</f>
        <v>15</v>
      </c>
      <c r="M26" s="15">
        <f>IF(L26="","",IF(L26+1&gt;VLOOKUP(SelectedYear,Database!$A:$O,11,FALSE),"",L26+1))</f>
        <v>16</v>
      </c>
      <c r="N26" s="15">
        <f>IF(M26="","",IF(M26+1&gt;VLOOKUP(SelectedYear,Database!$A:$O,11,FALSE),"",M26+1))</f>
        <v>17</v>
      </c>
      <c r="O26" s="15">
        <f>IF(N26="","",IF(N26+1&gt;VLOOKUP(SelectedYear,Database!$A:$O,11,FALSE),"",N26+1))</f>
        <v>18</v>
      </c>
      <c r="P26" s="15">
        <f>IF(O26="","",IF(O26+1&gt;VLOOKUP(SelectedYear,Database!$A:$O,11,FALSE),"",O26+1))</f>
        <v>19</v>
      </c>
      <c r="Q26" s="9"/>
      <c r="R26" s="15">
        <f>IF(X25="","",IF(X25+1&gt;VLOOKUP(SelectedYear,Database!$A:$O,12,FALSE),"",X25+1))</f>
        <v>11</v>
      </c>
      <c r="S26" s="15">
        <f>IF(R26="","",IF(R26+1&gt;VLOOKUP(SelectedYear,Database!$A:$O,12,FALSE),"",R26+1))</f>
        <v>12</v>
      </c>
      <c r="T26" s="15">
        <f>IF(S26="","",IF(S26+1&gt;VLOOKUP(SelectedYear,Database!$A:$O,12,FALSE),"",S26+1))</f>
        <v>13</v>
      </c>
      <c r="U26" s="15">
        <f>IF(T26="","",IF(T26+1&gt;VLOOKUP(SelectedYear,Database!$A:$O,12,FALSE),"",T26+1))</f>
        <v>14</v>
      </c>
      <c r="V26" s="15">
        <f>IF(U26="","",IF(U26+1&gt;VLOOKUP(SelectedYear,Database!$A:$O,12,FALSE),"",U26+1))</f>
        <v>15</v>
      </c>
      <c r="W26" s="15">
        <f>IF(V26="","",IF(V26+1&gt;VLOOKUP(SelectedYear,Database!$A:$O,12,FALSE),"",V26+1))</f>
        <v>16</v>
      </c>
      <c r="X26" s="15">
        <f>IF(W26="","",IF(W26+1&gt;VLOOKUP(SelectedYear,Database!$A:$O,12,FALSE),"",W26+1))</f>
        <v>17</v>
      </c>
      <c r="Y26" s="9"/>
      <c r="Z26" s="15">
        <f>IF(AF25="","",IF(AF25+1&gt;VLOOKUP(SelectedYear,Database!$A:$O,13,FALSE),"",AF25+1))</f>
        <v>9</v>
      </c>
      <c r="AA26" s="15">
        <f>IF(Z26="","",IF(Z26+1&gt;VLOOKUP(SelectedYear,Database!$A:$O,13,FALSE),"",Z26+1))</f>
        <v>10</v>
      </c>
      <c r="AB26" s="15">
        <f>IF(AA26="","",IF(AA26+1&gt;VLOOKUP(SelectedYear,Database!$A:$O,13,FALSE),"",AA26+1))</f>
        <v>11</v>
      </c>
      <c r="AC26" s="15">
        <f>IF(AB26="","",IF(AB26+1&gt;VLOOKUP(SelectedYear,Database!$A:$O,13,FALSE),"",AB26+1))</f>
        <v>12</v>
      </c>
      <c r="AD26" s="15">
        <f>IF(AC26="","",IF(AC26+1&gt;VLOOKUP(SelectedYear,Database!$A:$O,13,FALSE),"",AC26+1))</f>
        <v>13</v>
      </c>
      <c r="AE26" s="15">
        <f>IF(AD26="","",IF(AD26+1&gt;VLOOKUP(SelectedYear,Database!$A:$O,13,FALSE),"",AD26+1))</f>
        <v>14</v>
      </c>
      <c r="AF26" s="15">
        <f>IF(AE26="","",IF(AE26+1&gt;VLOOKUP(SelectedYear,Database!$A:$O,13,FALSE),"",AE26+1))</f>
        <v>15</v>
      </c>
      <c r="AG26" s="1"/>
    </row>
    <row r="27" spans="1:33" ht="25" customHeight="1" x14ac:dyDescent="0.25">
      <c r="A27" s="16"/>
      <c r="B27" s="15">
        <f>IF(H26="","",IF(H26+1&gt;VLOOKUP(SelectedYear,Database!$A:$O,10,FALSE),"",H26+1))</f>
        <v>21</v>
      </c>
      <c r="C27" s="15">
        <f>IF(B27="","",IF(B27+1&gt;VLOOKUP(SelectedYear,Database!$A:$O,10,FALSE),"",B27+1))</f>
        <v>22</v>
      </c>
      <c r="D27" s="15">
        <f>IF(C27="","",IF(C27+1&gt;VLOOKUP(SelectedYear,Database!$A:$O,10,FALSE),"",C27+1))</f>
        <v>23</v>
      </c>
      <c r="E27" s="15">
        <f>IF(D27="","",IF(D27+1&gt;VLOOKUP(SelectedYear,Database!$A:$O,10,FALSE),"",D27+1))</f>
        <v>24</v>
      </c>
      <c r="F27" s="15">
        <f>IF(E27="","",IF(E27+1&gt;VLOOKUP(SelectedYear,Database!$A:$O,10,FALSE),"",E27+1))</f>
        <v>25</v>
      </c>
      <c r="G27" s="15">
        <f>IF(F27="","",IF(F27+1&gt;VLOOKUP(SelectedYear,Database!$A:$O,10,FALSE),"",F27+1))</f>
        <v>26</v>
      </c>
      <c r="H27" s="15">
        <f>IF(G27="","",IF(G27+1&gt;VLOOKUP(SelectedYear,Database!$A:$O,10,FALSE),"",G27+1))</f>
        <v>27</v>
      </c>
      <c r="I27" s="9"/>
      <c r="J27" s="15">
        <f>IF(P26="","",IF(P26+1&gt;VLOOKUP(SelectedYear,Database!$A:$O,11,FALSE),"",P26+1))</f>
        <v>20</v>
      </c>
      <c r="K27" s="15">
        <f>IF(J27="","",IF(J27+1&gt;VLOOKUP(SelectedYear,Database!$A:$O,11,FALSE),"",J27+1))</f>
        <v>21</v>
      </c>
      <c r="L27" s="15">
        <f>IF(K27="","",IF(K27+1&gt;VLOOKUP(SelectedYear,Database!$A:$O,11,FALSE),"",K27+1))</f>
        <v>22</v>
      </c>
      <c r="M27" s="15">
        <f>IF(L27="","",IF(L27+1&gt;VLOOKUP(SelectedYear,Database!$A:$O,11,FALSE),"",L27+1))</f>
        <v>23</v>
      </c>
      <c r="N27" s="15">
        <f>IF(M27="","",IF(M27+1&gt;VLOOKUP(SelectedYear,Database!$A:$O,11,FALSE),"",M27+1))</f>
        <v>24</v>
      </c>
      <c r="O27" s="15">
        <f>IF(N27="","",IF(N27+1&gt;VLOOKUP(SelectedYear,Database!$A:$O,11,FALSE),"",N27+1))</f>
        <v>25</v>
      </c>
      <c r="P27" s="15">
        <f>IF(O27="","",IF(O27+1&gt;VLOOKUP(SelectedYear,Database!$A:$O,11,FALSE),"",O27+1))</f>
        <v>26</v>
      </c>
      <c r="Q27" s="9"/>
      <c r="R27" s="15">
        <f>IF(X26="","",IF(X26+1&gt;VLOOKUP(SelectedYear,Database!$A:$O,12,FALSE),"",X26+1))</f>
        <v>18</v>
      </c>
      <c r="S27" s="15">
        <f>IF(R27="","",IF(R27+1&gt;VLOOKUP(SelectedYear,Database!$A:$O,12,FALSE),"",R27+1))</f>
        <v>19</v>
      </c>
      <c r="T27" s="15">
        <f>IF(S27="","",IF(S27+1&gt;VLOOKUP(SelectedYear,Database!$A:$O,12,FALSE),"",S27+1))</f>
        <v>20</v>
      </c>
      <c r="U27" s="15">
        <f>IF(T27="","",IF(T27+1&gt;VLOOKUP(SelectedYear,Database!$A:$O,12,FALSE),"",T27+1))</f>
        <v>21</v>
      </c>
      <c r="V27" s="15">
        <f>IF(U27="","",IF(U27+1&gt;VLOOKUP(SelectedYear,Database!$A:$O,12,FALSE),"",U27+1))</f>
        <v>22</v>
      </c>
      <c r="W27" s="15">
        <f>IF(V27="","",IF(V27+1&gt;VLOOKUP(SelectedYear,Database!$A:$O,12,FALSE),"",V27+1))</f>
        <v>23</v>
      </c>
      <c r="X27" s="15">
        <f>IF(W27="","",IF(W27+1&gt;VLOOKUP(SelectedYear,Database!$A:$O,12,FALSE),"",W27+1))</f>
        <v>24</v>
      </c>
      <c r="Y27" s="9"/>
      <c r="Z27" s="15">
        <f>IF(AF26="","",IF(AF26+1&gt;VLOOKUP(SelectedYear,Database!$A:$O,13,FALSE),"",AF26+1))</f>
        <v>16</v>
      </c>
      <c r="AA27" s="15">
        <f>IF(Z27="","",IF(Z27+1&gt;VLOOKUP(SelectedYear,Database!$A:$O,13,FALSE),"",Z27+1))</f>
        <v>17</v>
      </c>
      <c r="AB27" s="15">
        <f>IF(AA27="","",IF(AA27+1&gt;VLOOKUP(SelectedYear,Database!$A:$O,13,FALSE),"",AA27+1))</f>
        <v>18</v>
      </c>
      <c r="AC27" s="15">
        <f>IF(AB27="","",IF(AB27+1&gt;VLOOKUP(SelectedYear,Database!$A:$O,13,FALSE),"",AB27+1))</f>
        <v>19</v>
      </c>
      <c r="AD27" s="15">
        <f>IF(AC27="","",IF(AC27+1&gt;VLOOKUP(SelectedYear,Database!$A:$O,13,FALSE),"",AC27+1))</f>
        <v>20</v>
      </c>
      <c r="AE27" s="15">
        <f>IF(AD27="","",IF(AD27+1&gt;VLOOKUP(SelectedYear,Database!$A:$O,13,FALSE),"",AD27+1))</f>
        <v>21</v>
      </c>
      <c r="AF27" s="15">
        <f>IF(AE27="","",IF(AE27+1&gt;VLOOKUP(SelectedYear,Database!$A:$O,13,FALSE),"",AE27+1))</f>
        <v>22</v>
      </c>
      <c r="AG27" s="1"/>
    </row>
    <row r="28" spans="1:33" ht="25" customHeight="1" x14ac:dyDescent="0.25">
      <c r="A28" s="16"/>
      <c r="B28" s="15">
        <f>IF(H27="","",IF(H27+1&gt;VLOOKUP(SelectedYear,Database!$A:$O,10,FALSE),"",H27+1))</f>
        <v>28</v>
      </c>
      <c r="C28" s="15">
        <f>IF(B28="","",IF(B28+1&gt;VLOOKUP(SelectedYear,Database!$A:$O,10,FALSE),"",B28+1))</f>
        <v>29</v>
      </c>
      <c r="D28" s="15" t="str">
        <f>IF(C28="","",IF(C28+1&gt;VLOOKUP(SelectedYear,Database!$A:$O,10,FALSE),"",C28+1))</f>
        <v/>
      </c>
      <c r="E28" s="15" t="str">
        <f>IF(D28="","",IF(D28+1&gt;VLOOKUP(SelectedYear,Database!$A:$O,10,FALSE),"",D28+1))</f>
        <v/>
      </c>
      <c r="F28" s="15" t="str">
        <f>IF(E28="","",IF(E28+1&gt;VLOOKUP(SelectedYear,Database!$A:$O,10,FALSE),"",E28+1))</f>
        <v/>
      </c>
      <c r="G28" s="15" t="str">
        <f>IF(F28="","",IF(F28+1&gt;VLOOKUP(SelectedYear,Database!$A:$O,10,FALSE),"",F28+1))</f>
        <v/>
      </c>
      <c r="H28" s="15" t="str">
        <f>IF(G28="","",IF(G28+1&gt;VLOOKUP(SelectedYear,Database!$A:$O,10,FALSE),"",G28+1))</f>
        <v/>
      </c>
      <c r="I28" s="9"/>
      <c r="J28" s="15">
        <f>IF(P27="","",IF(P27+1&gt;VLOOKUP(SelectedYear,Database!$A:$O,11,FALSE),"",P27+1))</f>
        <v>27</v>
      </c>
      <c r="K28" s="15">
        <f>IF(J28="","",IF(J28+1&gt;VLOOKUP(SelectedYear,Database!$A:$O,11,FALSE),"",J28+1))</f>
        <v>28</v>
      </c>
      <c r="L28" s="15">
        <f>IF(K28="","",IF(K28+1&gt;VLOOKUP(SelectedYear,Database!$A:$O,11,FALSE),"",K28+1))</f>
        <v>29</v>
      </c>
      <c r="M28" s="15">
        <f>IF(L28="","",IF(L28+1&gt;VLOOKUP(SelectedYear,Database!$A:$O,11,FALSE),"",L28+1))</f>
        <v>30</v>
      </c>
      <c r="N28" s="15" t="str">
        <f>IF(M28="","",IF(M28+1&gt;VLOOKUP(SelectedYear,Database!$A:$O,11,FALSE),"",M28+1))</f>
        <v/>
      </c>
      <c r="O28" s="15" t="str">
        <f>IF(N28="","",IF(N28+1&gt;VLOOKUP(SelectedYear,Database!$A:$O,11,FALSE),"",N28+1))</f>
        <v/>
      </c>
      <c r="P28" s="15" t="str">
        <f>IF(O28="","",IF(O28+1&gt;VLOOKUP(SelectedYear,Database!$A:$O,11,FALSE),"",O28+1))</f>
        <v/>
      </c>
      <c r="Q28" s="9"/>
      <c r="R28" s="15">
        <f>IF(X27="","",IF(X27+1&gt;VLOOKUP(SelectedYear,Database!$A:$O,12,FALSE),"",X27+1))</f>
        <v>25</v>
      </c>
      <c r="S28" s="15">
        <f>IF(R28="","",IF(R28+1&gt;VLOOKUP(SelectedYear,Database!$A:$O,12,FALSE),"",R28+1))</f>
        <v>26</v>
      </c>
      <c r="T28" s="15">
        <f>IF(S28="","",IF(S28+1&gt;VLOOKUP(SelectedYear,Database!$A:$O,12,FALSE),"",S28+1))</f>
        <v>27</v>
      </c>
      <c r="U28" s="15">
        <f>IF(T28="","",IF(T28+1&gt;VLOOKUP(SelectedYear,Database!$A:$O,12,FALSE),"",T28+1))</f>
        <v>28</v>
      </c>
      <c r="V28" s="15">
        <f>IF(U28="","",IF(U28+1&gt;VLOOKUP(SelectedYear,Database!$A:$O,12,FALSE),"",U28+1))</f>
        <v>29</v>
      </c>
      <c r="W28" s="15">
        <f>IF(V28="","",IF(V28+1&gt;VLOOKUP(SelectedYear,Database!$A:$O,12,FALSE),"",V28+1))</f>
        <v>30</v>
      </c>
      <c r="X28" s="15" t="str">
        <f>IF(W28="","",IF(W28+1&gt;VLOOKUP(SelectedYear,Database!$A:$O,12,FALSE),"",W28+1))</f>
        <v/>
      </c>
      <c r="Y28" s="9"/>
      <c r="Z28" s="15">
        <f>IF(AF27="","",IF(AF27+1&gt;VLOOKUP(SelectedYear,Database!$A:$O,13,FALSE),"",AF27+1))</f>
        <v>23</v>
      </c>
      <c r="AA28" s="15">
        <f>IF(Z28="","",IF(Z28+1&gt;VLOOKUP(SelectedYear,Database!$A:$O,13,FALSE),"",Z28+1))</f>
        <v>24</v>
      </c>
      <c r="AB28" s="15">
        <f>IF(AA28="","",IF(AA28+1&gt;VLOOKUP(SelectedYear,Database!$A:$O,13,FALSE),"",AA28+1))</f>
        <v>25</v>
      </c>
      <c r="AC28" s="15">
        <f>IF(AB28="","",IF(AB28+1&gt;VLOOKUP(SelectedYear,Database!$A:$O,13,FALSE),"",AB28+1))</f>
        <v>26</v>
      </c>
      <c r="AD28" s="15">
        <f>IF(AC28="","",IF(AC28+1&gt;VLOOKUP(SelectedYear,Database!$A:$O,13,FALSE),"",AC28+1))</f>
        <v>27</v>
      </c>
      <c r="AE28" s="15">
        <f>IF(AD28="","",IF(AD28+1&gt;VLOOKUP(SelectedYear,Database!$A:$O,13,FALSE),"",AD28+1))</f>
        <v>28</v>
      </c>
      <c r="AF28" s="15">
        <f>IF(AE28="","",IF(AE28+1&gt;VLOOKUP(SelectedYear,Database!$A:$O,13,FALSE),"",AE28+1))</f>
        <v>29</v>
      </c>
      <c r="AG28" s="1"/>
    </row>
    <row r="29" spans="1:33" ht="25" customHeight="1" x14ac:dyDescent="0.25">
      <c r="A29" s="16"/>
      <c r="B29" s="15" t="str">
        <f>IF(H28="","",IF(H28+1&gt;VLOOKUP(SelectedYear,Database!$A:$O,10,FALSE),"",H28+1))</f>
        <v/>
      </c>
      <c r="C29" s="15" t="str">
        <f>IF(B29="","",IF(B29+1&gt;VLOOKUP(SelectedYear,Database!$A:$O,10,FALSE),"",B29+1))</f>
        <v/>
      </c>
      <c r="D29" s="15" t="str">
        <f>IF(C29="","",IF(C29+1&gt;VLOOKUP(SelectedYear,Database!$A:$O,10,FALSE),"",C29+1))</f>
        <v/>
      </c>
      <c r="E29" s="15" t="str">
        <f>IF(D29="","",IF(D29+1&gt;VLOOKUP(SelectedYear,Database!$A:$O,10,FALSE),"",D29+1))</f>
        <v/>
      </c>
      <c r="F29" s="15" t="str">
        <f>IF(E29="","",IF(E29+1&gt;VLOOKUP(SelectedYear,Database!$A:$O,10,FALSE),"",E29+1))</f>
        <v/>
      </c>
      <c r="G29" s="15" t="str">
        <f>IF(F29="","",IF(F29+1&gt;VLOOKUP(SelectedYear,Database!$A:$O,10,FALSE),"",F29+1))</f>
        <v/>
      </c>
      <c r="H29" s="15" t="str">
        <f>IF(G29="","",IF(G29+1&gt;VLOOKUP(SelectedYear,Database!$A:$O,10,FALSE),"",G29+1))</f>
        <v/>
      </c>
      <c r="I29" s="9"/>
      <c r="J29" s="15" t="str">
        <f>IF(P28="","",IF(P28+1&gt;VLOOKUP(SelectedYear,Database!$A:$O,11,FALSE),"",P28+1))</f>
        <v/>
      </c>
      <c r="K29" s="15" t="str">
        <f>IF(J29="","",IF(J29+1&gt;VLOOKUP(SelectedYear,Database!$A:$O,11,FALSE),"",J29+1))</f>
        <v/>
      </c>
      <c r="L29" s="15" t="str">
        <f>IF(K29="","",IF(K29+1&gt;VLOOKUP(SelectedYear,Database!$A:$O,11,FALSE),"",K29+1))</f>
        <v/>
      </c>
      <c r="M29" s="15" t="str">
        <f>IF(L29="","",IF(L29+1&gt;VLOOKUP(SelectedYear,Database!$A:$O,11,FALSE),"",L29+1))</f>
        <v/>
      </c>
      <c r="N29" s="15" t="str">
        <f>IF(M29="","",IF(M29+1&gt;VLOOKUP(SelectedYear,Database!$A:$O,11,FALSE),"",M29+1))</f>
        <v/>
      </c>
      <c r="O29" s="15" t="str">
        <f>IF(N29="","",IF(N29+1&gt;VLOOKUP(SelectedYear,Database!$A:$O,11,FALSE),"",N29+1))</f>
        <v/>
      </c>
      <c r="P29" s="15" t="str">
        <f>IF(O29="","",IF(O29+1&gt;VLOOKUP(SelectedYear,Database!$A:$O,11,FALSE),"",O29+1))</f>
        <v/>
      </c>
      <c r="Q29" s="9"/>
      <c r="R29" s="15" t="str">
        <f>IF(X28="","",IF(X28+1&gt;VLOOKUP(SelectedYear,Database!$A:$O,12,FALSE),"",X28+1))</f>
        <v/>
      </c>
      <c r="S29" s="15" t="str">
        <f>IF(R29="","",IF(R29+1&gt;VLOOKUP(SelectedYear,Database!$A:$O,12,FALSE),"",R29+1))</f>
        <v/>
      </c>
      <c r="T29" s="15" t="str">
        <f>IF(S29="","",IF(S29+1&gt;VLOOKUP(SelectedYear,Database!$A:$O,12,FALSE),"",S29+1))</f>
        <v/>
      </c>
      <c r="U29" s="15" t="str">
        <f>IF(T29="","",IF(T29+1&gt;VLOOKUP(SelectedYear,Database!$A:$O,12,FALSE),"",T29+1))</f>
        <v/>
      </c>
      <c r="V29" s="15" t="str">
        <f>IF(U29="","",IF(U29+1&gt;VLOOKUP(SelectedYear,Database!$A:$O,12,FALSE),"",U29+1))</f>
        <v/>
      </c>
      <c r="W29" s="15" t="str">
        <f>IF(V29="","",IF(V29+1&gt;VLOOKUP(SelectedYear,Database!$A:$O,12,FALSE),"",V29+1))</f>
        <v/>
      </c>
      <c r="X29" s="15" t="str">
        <f>IF(W29="","",IF(W29+1&gt;VLOOKUP(SelectedYear,Database!$A:$O,12,FALSE),"",W29+1))</f>
        <v/>
      </c>
      <c r="Y29" s="9"/>
      <c r="Z29" s="15">
        <f>IF(AF28="","",IF(AF28+1&gt;VLOOKUP(SelectedYear,Database!$A:$O,13,FALSE),"",AF28+1))</f>
        <v>30</v>
      </c>
      <c r="AA29" s="15" t="str">
        <f>IF(Z29="","",IF(Z29+1&gt;VLOOKUP(SelectedYear,Database!$A:$O,13,FALSE),"",Z29+1))</f>
        <v/>
      </c>
      <c r="AB29" s="15" t="str">
        <f>IF(AA29="","",IF(AA29+1&gt;VLOOKUP(SelectedYear,Database!$A:$O,13,FALSE),"",AA29+1))</f>
        <v/>
      </c>
      <c r="AC29" s="15" t="str">
        <f>IF(AB29="","",IF(AB29+1&gt;VLOOKUP(SelectedYear,Database!$A:$O,13,FALSE),"",AB29+1))</f>
        <v/>
      </c>
      <c r="AD29" s="15" t="str">
        <f>IF(AC29="","",IF(AC29+1&gt;VLOOKUP(SelectedYear,Database!$A:$O,13,FALSE),"",AC29+1))</f>
        <v/>
      </c>
      <c r="AE29" s="15" t="str">
        <f>IF(AD29="","",IF(AD29+1&gt;VLOOKUP(SelectedYear,Database!$A:$O,13,FALSE),"",AD29+1))</f>
        <v/>
      </c>
      <c r="AF29" s="15" t="str">
        <f>IF(AE29="","",IF(AE29+1&gt;VLOOKUP(SelectedYear,Database!$A:$O,13,FALSE),"",AE29+1))</f>
        <v/>
      </c>
      <c r="AG29" s="1"/>
    </row>
    <row r="30" spans="1:33" ht="18" customHeight="1" x14ac:dyDescent="0.25">
      <c r="A30" s="16"/>
      <c r="B30" s="1"/>
      <c r="C30" s="1"/>
      <c r="D30" s="1"/>
      <c r="E30" s="1"/>
      <c r="F30" s="1"/>
      <c r="G30" s="1"/>
      <c r="H30" s="1"/>
      <c r="I30" s="9"/>
      <c r="J30" s="1"/>
      <c r="K30" s="1"/>
      <c r="L30" s="1"/>
      <c r="M30" s="1"/>
      <c r="N30" s="1"/>
      <c r="O30" s="1"/>
      <c r="P30" s="1"/>
      <c r="Q30" s="9"/>
      <c r="R30" s="1"/>
      <c r="S30" s="1"/>
      <c r="T30" s="1"/>
      <c r="U30" s="1"/>
      <c r="V30" s="1"/>
      <c r="W30" s="1"/>
      <c r="X30" s="1"/>
      <c r="Y30" s="9"/>
      <c r="Z30" s="1"/>
      <c r="AA30" s="1"/>
      <c r="AB30" s="1"/>
      <c r="AC30" s="1"/>
      <c r="AD30" s="1"/>
      <c r="AE30" s="1"/>
      <c r="AF30" s="1"/>
      <c r="AG30" s="1"/>
    </row>
  </sheetData>
  <sheetProtection sheet="1" objects="1" scenarios="1" formatCells="0" formatColumns="0" formatRows="0"/>
  <dataConsolidate/>
  <mergeCells count="15">
    <mergeCell ref="A2:A30"/>
    <mergeCell ref="B2:AF2"/>
    <mergeCell ref="A1:AG1"/>
    <mergeCell ref="R4:X4"/>
    <mergeCell ref="R13:X13"/>
    <mergeCell ref="R22:X22"/>
    <mergeCell ref="Z4:AF4"/>
    <mergeCell ref="Z13:AF13"/>
    <mergeCell ref="Z22:AF22"/>
    <mergeCell ref="B4:H4"/>
    <mergeCell ref="B13:H13"/>
    <mergeCell ref="B22:H22"/>
    <mergeCell ref="J4:P4"/>
    <mergeCell ref="J13:P13"/>
    <mergeCell ref="J22:P22"/>
  </mergeCells>
  <phoneticPr fontId="1" type="noConversion"/>
  <printOptions horizontalCentered="1" verticalCentered="1"/>
  <pageMargins left="0.5" right="0.5" top="0.5" bottom="0.5" header="0.5" footer="0.5"/>
  <pageSetup scale="51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DFA0-0E67-AF44-9D60-8097E4597A81}">
  <dimension ref="A1:AL101"/>
  <sheetViews>
    <sheetView topLeftCell="A85" workbookViewId="0">
      <selection activeCell="E1" sqref="E1"/>
    </sheetView>
  </sheetViews>
  <sheetFormatPr baseColWidth="10" defaultRowHeight="14" x14ac:dyDescent="0.2"/>
  <cols>
    <col min="15" max="15" width="12.83203125" bestFit="1" customWidth="1"/>
  </cols>
  <sheetData>
    <row r="1" spans="1:38" ht="15" x14ac:dyDescent="0.2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32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44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</row>
    <row r="2" spans="1:38" ht="16" x14ac:dyDescent="0.25">
      <c r="A2">
        <v>2000</v>
      </c>
      <c r="B2">
        <v>30</v>
      </c>
      <c r="C2">
        <v>32</v>
      </c>
      <c r="D2">
        <v>31</v>
      </c>
      <c r="E2">
        <v>32</v>
      </c>
      <c r="F2">
        <v>31</v>
      </c>
      <c r="G2">
        <v>30</v>
      </c>
      <c r="H2">
        <v>30</v>
      </c>
      <c r="I2">
        <v>30</v>
      </c>
      <c r="J2">
        <v>29</v>
      </c>
      <c r="K2">
        <v>30</v>
      </c>
      <c r="L2">
        <v>29</v>
      </c>
      <c r="M2">
        <v>31</v>
      </c>
      <c r="N2">
        <v>365</v>
      </c>
      <c r="O2" s="11" t="str">
        <f>CHOOSE(AA2, "Su", "Mo", "Tu", "We", "Th", "Fr", "Sa")</f>
        <v>We</v>
      </c>
      <c r="P2" s="11" t="str">
        <f t="shared" ref="P2:R2" si="0">CHOOSE(AB2, "Su", "Mo", "Tu", "We", "Th", "Fr", "Sa")</f>
        <v>Fr</v>
      </c>
      <c r="Q2" s="11" t="str">
        <f t="shared" si="0"/>
        <v>Tu</v>
      </c>
      <c r="R2" s="11" t="str">
        <f t="shared" si="0"/>
        <v>Fr</v>
      </c>
      <c r="S2" s="11" t="str">
        <f t="shared" ref="S2" si="1">CHOOSE(AE2, "Su", "Mo", "Tu", "We", "Th", "Fr", "Sa")</f>
        <v>Tu</v>
      </c>
      <c r="T2" s="11" t="str">
        <f t="shared" ref="T2:U2" si="2">CHOOSE(AF2, "Su", "Mo", "Tu", "We", "Th", "Fr", "Sa")</f>
        <v>Fr</v>
      </c>
      <c r="U2" s="11" t="str">
        <f t="shared" si="2"/>
        <v>Su</v>
      </c>
      <c r="V2" s="11" t="str">
        <f t="shared" ref="V2" si="3">CHOOSE(AH2, "Su", "Mo", "Tu", "We", "Th", "Fr", "Sa")</f>
        <v>Tu</v>
      </c>
      <c r="W2" s="11" t="str">
        <f t="shared" ref="W2:X2" si="4">CHOOSE(AI2, "Su", "Mo", "Tu", "We", "Th", "Fr", "Sa")</f>
        <v>Th</v>
      </c>
      <c r="X2" s="11" t="str">
        <f t="shared" si="4"/>
        <v>Fr</v>
      </c>
      <c r="Y2" s="11" t="str">
        <f t="shared" ref="Y2" si="5">CHOOSE(AK2, "Su", "Mo", "Tu", "We", "Th", "Fr", "Sa")</f>
        <v>Su</v>
      </c>
      <c r="Z2" s="11" t="str">
        <f t="shared" ref="Z2" si="6">CHOOSE(AL2, "Su", "Mo", "Tu", "We", "Th", "Fr", "Sa")</f>
        <v>Mo</v>
      </c>
      <c r="AA2">
        <v>4</v>
      </c>
      <c r="AB2">
        <f>MOD(AA2+B2,7)</f>
        <v>6</v>
      </c>
      <c r="AC2">
        <f>MOD(AB2+C2,7)</f>
        <v>3</v>
      </c>
      <c r="AD2">
        <f t="shared" ref="AD2" si="7">MOD(AC2+D2,7)</f>
        <v>6</v>
      </c>
      <c r="AE2">
        <f t="shared" ref="AE2:AL2" si="8">MOD(AD2+E2-1,7)+1</f>
        <v>3</v>
      </c>
      <c r="AF2">
        <f t="shared" si="8"/>
        <v>6</v>
      </c>
      <c r="AG2">
        <f t="shared" si="8"/>
        <v>1</v>
      </c>
      <c r="AH2">
        <f t="shared" si="8"/>
        <v>3</v>
      </c>
      <c r="AI2">
        <f t="shared" si="8"/>
        <v>5</v>
      </c>
      <c r="AJ2">
        <f t="shared" si="8"/>
        <v>6</v>
      </c>
      <c r="AK2">
        <f t="shared" si="8"/>
        <v>1</v>
      </c>
      <c r="AL2">
        <f t="shared" si="8"/>
        <v>2</v>
      </c>
    </row>
    <row r="3" spans="1:38" ht="16" x14ac:dyDescent="0.25">
      <c r="A3">
        <v>2001</v>
      </c>
      <c r="B3">
        <v>31</v>
      </c>
      <c r="C3">
        <v>31</v>
      </c>
      <c r="D3">
        <v>32</v>
      </c>
      <c r="E3">
        <v>31</v>
      </c>
      <c r="F3">
        <v>31</v>
      </c>
      <c r="G3">
        <v>31</v>
      </c>
      <c r="H3">
        <v>30</v>
      </c>
      <c r="I3">
        <v>29</v>
      </c>
      <c r="J3">
        <v>30</v>
      </c>
      <c r="K3">
        <v>29</v>
      </c>
      <c r="L3">
        <v>30</v>
      </c>
      <c r="M3">
        <v>30</v>
      </c>
      <c r="N3">
        <v>365</v>
      </c>
      <c r="O3" s="11" t="str">
        <f t="shared" ref="O3:O66" si="9">CHOOSE(AA3, "Su", "Mo", "Tu", "We", "Th", "Fr", "Sa")</f>
        <v>Th</v>
      </c>
      <c r="P3" s="11" t="str">
        <f t="shared" ref="P3:P66" si="10">CHOOSE(AB3, "Su", "Mo", "Tu", "We", "Th", "Fr", "Sa")</f>
        <v>Su</v>
      </c>
      <c r="Q3" s="11" t="str">
        <f t="shared" ref="Q3:Q66" si="11">CHOOSE(AC3, "Su", "Mo", "Tu", "We", "Th", "Fr", "Sa")</f>
        <v>We</v>
      </c>
      <c r="R3" s="11" t="str">
        <f t="shared" ref="R3:R66" si="12">CHOOSE(AD3, "Su", "Mo", "Tu", "We", "Th", "Fr", "Sa")</f>
        <v>Su</v>
      </c>
      <c r="S3" s="11" t="str">
        <f t="shared" ref="S3:S66" si="13">CHOOSE(AE3, "Su", "Mo", "Tu", "We", "Th", "Fr", "Sa")</f>
        <v>We</v>
      </c>
      <c r="T3" s="11" t="str">
        <f t="shared" ref="T3:T66" si="14">CHOOSE(AF3, "Su", "Mo", "Tu", "We", "Th", "Fr", "Sa")</f>
        <v>Sa</v>
      </c>
      <c r="U3" s="11" t="str">
        <f t="shared" ref="U3:U66" si="15">CHOOSE(AG3, "Su", "Mo", "Tu", "We", "Th", "Fr", "Sa")</f>
        <v>Tu</v>
      </c>
      <c r="V3" s="11" t="str">
        <f t="shared" ref="V3:V66" si="16">CHOOSE(AH3, "Su", "Mo", "Tu", "We", "Th", "Fr", "Sa")</f>
        <v>Th</v>
      </c>
      <c r="W3" s="11" t="str">
        <f t="shared" ref="W3:W66" si="17">CHOOSE(AI3, "Su", "Mo", "Tu", "We", "Th", "Fr", "Sa")</f>
        <v>Fr</v>
      </c>
      <c r="X3" s="11" t="str">
        <f t="shared" ref="X3:X66" si="18">CHOOSE(AJ3, "Su", "Mo", "Tu", "We", "Th", "Fr", "Sa")</f>
        <v>Su</v>
      </c>
      <c r="Y3" s="11" t="str">
        <f t="shared" ref="Y3:Y66" si="19">CHOOSE(AK3, "Su", "Mo", "Tu", "We", "Th", "Fr", "Sa")</f>
        <v>Mo</v>
      </c>
      <c r="Z3" s="11" t="str">
        <f t="shared" ref="Z3:Z66" si="20">CHOOSE(AL3, "Su", "Mo", "Tu", "We", "Th", "Fr", "Sa")</f>
        <v>We</v>
      </c>
      <c r="AA3">
        <f t="shared" ref="AA3:AA34" si="21">MOD(AA2 + N2-1, 7)+1</f>
        <v>5</v>
      </c>
      <c r="AB3">
        <f t="shared" ref="AB3:AC3" si="22">MOD(AA3+B3-1,7)+1</f>
        <v>1</v>
      </c>
      <c r="AC3">
        <f t="shared" si="22"/>
        <v>4</v>
      </c>
      <c r="AD3">
        <f t="shared" ref="AD3:AD66" si="23">MOD(AC3+D3-1,7)+1</f>
        <v>1</v>
      </c>
      <c r="AE3">
        <f t="shared" ref="AE3:AE66" si="24">MOD(AD3+E3-1,7)+1</f>
        <v>4</v>
      </c>
      <c r="AF3">
        <f t="shared" ref="AF3:AF66" si="25">MOD(AE3+F3-1,7)+1</f>
        <v>7</v>
      </c>
      <c r="AG3">
        <f t="shared" ref="AG3:AG66" si="26">MOD(AF3+G3-1,7)+1</f>
        <v>3</v>
      </c>
      <c r="AH3">
        <f t="shared" ref="AH3:AH66" si="27">MOD(AG3+H3-1,7)+1</f>
        <v>5</v>
      </c>
      <c r="AI3">
        <f t="shared" ref="AI3:AI66" si="28">MOD(AH3+I3-1,7)+1</f>
        <v>6</v>
      </c>
      <c r="AJ3">
        <f t="shared" ref="AJ3:AJ66" si="29">MOD(AI3+J3-1,7)+1</f>
        <v>1</v>
      </c>
      <c r="AK3">
        <f t="shared" ref="AK3:AK66" si="30">MOD(AJ3+K3-1,7)+1</f>
        <v>2</v>
      </c>
      <c r="AL3">
        <f t="shared" ref="AL3:AL66" si="31">MOD(AK3+L3-1,7)+1</f>
        <v>4</v>
      </c>
    </row>
    <row r="4" spans="1:38" ht="16" x14ac:dyDescent="0.25">
      <c r="A4">
        <v>2002</v>
      </c>
      <c r="B4">
        <v>31</v>
      </c>
      <c r="C4">
        <v>31</v>
      </c>
      <c r="D4">
        <v>32</v>
      </c>
      <c r="E4">
        <v>32</v>
      </c>
      <c r="F4">
        <v>31</v>
      </c>
      <c r="G4">
        <v>30</v>
      </c>
      <c r="H4">
        <v>30</v>
      </c>
      <c r="I4">
        <v>29</v>
      </c>
      <c r="J4">
        <v>30</v>
      </c>
      <c r="K4">
        <v>29</v>
      </c>
      <c r="L4">
        <v>30</v>
      </c>
      <c r="M4">
        <v>30</v>
      </c>
      <c r="N4">
        <v>365</v>
      </c>
      <c r="O4" s="11" t="str">
        <f t="shared" si="9"/>
        <v>Fr</v>
      </c>
      <c r="P4" s="11" t="str">
        <f t="shared" si="10"/>
        <v>Mo</v>
      </c>
      <c r="Q4" s="11" t="str">
        <f t="shared" si="11"/>
        <v>Th</v>
      </c>
      <c r="R4" s="11" t="str">
        <f t="shared" si="12"/>
        <v>Mo</v>
      </c>
      <c r="S4" s="11" t="str">
        <f t="shared" si="13"/>
        <v>Fr</v>
      </c>
      <c r="T4" s="11" t="str">
        <f t="shared" si="14"/>
        <v>Mo</v>
      </c>
      <c r="U4" s="11" t="str">
        <f t="shared" si="15"/>
        <v>We</v>
      </c>
      <c r="V4" s="11" t="str">
        <f t="shared" si="16"/>
        <v>Fr</v>
      </c>
      <c r="W4" s="11" t="str">
        <f t="shared" si="17"/>
        <v>Sa</v>
      </c>
      <c r="X4" s="11" t="str">
        <f t="shared" si="18"/>
        <v>Mo</v>
      </c>
      <c r="Y4" s="11" t="str">
        <f t="shared" si="19"/>
        <v>Tu</v>
      </c>
      <c r="Z4" s="11" t="str">
        <f t="shared" si="20"/>
        <v>Th</v>
      </c>
      <c r="AA4">
        <f t="shared" si="21"/>
        <v>6</v>
      </c>
      <c r="AB4">
        <f t="shared" ref="AB4:AC4" si="32">MOD(AA4+B4-1,7)+1</f>
        <v>2</v>
      </c>
      <c r="AC4">
        <f t="shared" si="32"/>
        <v>5</v>
      </c>
      <c r="AD4">
        <f t="shared" si="23"/>
        <v>2</v>
      </c>
      <c r="AE4">
        <f t="shared" si="24"/>
        <v>6</v>
      </c>
      <c r="AF4">
        <f t="shared" si="25"/>
        <v>2</v>
      </c>
      <c r="AG4">
        <f t="shared" si="26"/>
        <v>4</v>
      </c>
      <c r="AH4">
        <f t="shared" si="27"/>
        <v>6</v>
      </c>
      <c r="AI4">
        <f t="shared" si="28"/>
        <v>7</v>
      </c>
      <c r="AJ4">
        <f t="shared" si="29"/>
        <v>2</v>
      </c>
      <c r="AK4">
        <f t="shared" si="30"/>
        <v>3</v>
      </c>
      <c r="AL4">
        <f t="shared" si="31"/>
        <v>5</v>
      </c>
    </row>
    <row r="5" spans="1:38" ht="16" x14ac:dyDescent="0.25">
      <c r="A5">
        <v>2003</v>
      </c>
      <c r="B5">
        <v>31</v>
      </c>
      <c r="C5">
        <v>32</v>
      </c>
      <c r="D5">
        <v>31</v>
      </c>
      <c r="E5">
        <v>32</v>
      </c>
      <c r="F5">
        <v>31</v>
      </c>
      <c r="G5">
        <v>30</v>
      </c>
      <c r="H5">
        <v>30</v>
      </c>
      <c r="I5">
        <v>30</v>
      </c>
      <c r="J5">
        <v>29</v>
      </c>
      <c r="K5">
        <v>29</v>
      </c>
      <c r="L5">
        <v>30</v>
      </c>
      <c r="M5">
        <v>31</v>
      </c>
      <c r="N5">
        <v>366</v>
      </c>
      <c r="O5" s="11" t="str">
        <f t="shared" si="9"/>
        <v>Sa</v>
      </c>
      <c r="P5" s="11" t="str">
        <f t="shared" si="10"/>
        <v>Tu</v>
      </c>
      <c r="Q5" s="11" t="str">
        <f t="shared" si="11"/>
        <v>Sa</v>
      </c>
      <c r="R5" s="11" t="str">
        <f t="shared" si="12"/>
        <v>Tu</v>
      </c>
      <c r="S5" s="11" t="str">
        <f t="shared" si="13"/>
        <v>Sa</v>
      </c>
      <c r="T5" s="11" t="str">
        <f t="shared" si="14"/>
        <v>Tu</v>
      </c>
      <c r="U5" s="11" t="str">
        <f t="shared" si="15"/>
        <v>Th</v>
      </c>
      <c r="V5" s="11" t="str">
        <f t="shared" si="16"/>
        <v>Sa</v>
      </c>
      <c r="W5" s="11" t="str">
        <f t="shared" si="17"/>
        <v>Mo</v>
      </c>
      <c r="X5" s="11" t="str">
        <f t="shared" si="18"/>
        <v>Tu</v>
      </c>
      <c r="Y5" s="11" t="str">
        <f t="shared" si="19"/>
        <v>We</v>
      </c>
      <c r="Z5" s="11" t="str">
        <f t="shared" si="20"/>
        <v>Fr</v>
      </c>
      <c r="AA5">
        <f t="shared" si="21"/>
        <v>7</v>
      </c>
      <c r="AB5">
        <f t="shared" ref="AB5:AC5" si="33">MOD(AA5+B5-1,7)+1</f>
        <v>3</v>
      </c>
      <c r="AC5">
        <f t="shared" si="33"/>
        <v>7</v>
      </c>
      <c r="AD5">
        <f t="shared" si="23"/>
        <v>3</v>
      </c>
      <c r="AE5">
        <f t="shared" si="24"/>
        <v>7</v>
      </c>
      <c r="AF5">
        <f t="shared" si="25"/>
        <v>3</v>
      </c>
      <c r="AG5">
        <f t="shared" si="26"/>
        <v>5</v>
      </c>
      <c r="AH5">
        <f t="shared" si="27"/>
        <v>7</v>
      </c>
      <c r="AI5">
        <f t="shared" si="28"/>
        <v>2</v>
      </c>
      <c r="AJ5">
        <f t="shared" si="29"/>
        <v>3</v>
      </c>
      <c r="AK5">
        <f t="shared" si="30"/>
        <v>4</v>
      </c>
      <c r="AL5">
        <f t="shared" si="31"/>
        <v>6</v>
      </c>
    </row>
    <row r="6" spans="1:38" ht="16" x14ac:dyDescent="0.25">
      <c r="A6">
        <v>2004</v>
      </c>
      <c r="B6">
        <v>30</v>
      </c>
      <c r="C6">
        <v>32</v>
      </c>
      <c r="D6">
        <v>31</v>
      </c>
      <c r="E6">
        <v>32</v>
      </c>
      <c r="F6">
        <v>31</v>
      </c>
      <c r="G6">
        <v>30</v>
      </c>
      <c r="H6">
        <v>30</v>
      </c>
      <c r="I6">
        <v>30</v>
      </c>
      <c r="J6">
        <v>29</v>
      </c>
      <c r="K6">
        <v>30</v>
      </c>
      <c r="L6">
        <v>29</v>
      </c>
      <c r="M6">
        <v>31</v>
      </c>
      <c r="N6">
        <v>365</v>
      </c>
      <c r="O6" s="11" t="str">
        <f t="shared" si="9"/>
        <v>Mo</v>
      </c>
      <c r="P6" s="11" t="str">
        <f t="shared" si="10"/>
        <v>We</v>
      </c>
      <c r="Q6" s="11" t="str">
        <f t="shared" si="11"/>
        <v>Su</v>
      </c>
      <c r="R6" s="11" t="str">
        <f t="shared" si="12"/>
        <v>We</v>
      </c>
      <c r="S6" s="11" t="str">
        <f t="shared" si="13"/>
        <v>Su</v>
      </c>
      <c r="T6" s="11" t="str">
        <f t="shared" si="14"/>
        <v>We</v>
      </c>
      <c r="U6" s="11" t="str">
        <f t="shared" si="15"/>
        <v>Fr</v>
      </c>
      <c r="V6" s="11" t="str">
        <f t="shared" si="16"/>
        <v>Su</v>
      </c>
      <c r="W6" s="11" t="str">
        <f t="shared" si="17"/>
        <v>Tu</v>
      </c>
      <c r="X6" s="11" t="str">
        <f t="shared" si="18"/>
        <v>We</v>
      </c>
      <c r="Y6" s="11" t="str">
        <f t="shared" si="19"/>
        <v>Fr</v>
      </c>
      <c r="Z6" s="11" t="str">
        <f t="shared" si="20"/>
        <v>Sa</v>
      </c>
      <c r="AA6">
        <f t="shared" si="21"/>
        <v>2</v>
      </c>
      <c r="AB6">
        <f t="shared" ref="AB6:AC6" si="34">MOD(AA6+B6-1,7)+1</f>
        <v>4</v>
      </c>
      <c r="AC6">
        <f t="shared" si="34"/>
        <v>1</v>
      </c>
      <c r="AD6">
        <f t="shared" si="23"/>
        <v>4</v>
      </c>
      <c r="AE6">
        <f t="shared" si="24"/>
        <v>1</v>
      </c>
      <c r="AF6">
        <f t="shared" si="25"/>
        <v>4</v>
      </c>
      <c r="AG6">
        <f t="shared" si="26"/>
        <v>6</v>
      </c>
      <c r="AH6">
        <f t="shared" si="27"/>
        <v>1</v>
      </c>
      <c r="AI6">
        <f t="shared" si="28"/>
        <v>3</v>
      </c>
      <c r="AJ6">
        <f t="shared" si="29"/>
        <v>4</v>
      </c>
      <c r="AK6">
        <f t="shared" si="30"/>
        <v>6</v>
      </c>
      <c r="AL6">
        <f t="shared" si="31"/>
        <v>7</v>
      </c>
    </row>
    <row r="7" spans="1:38" ht="16" x14ac:dyDescent="0.25">
      <c r="A7">
        <v>2005</v>
      </c>
      <c r="B7">
        <v>31</v>
      </c>
      <c r="C7">
        <v>31</v>
      </c>
      <c r="D7">
        <v>32</v>
      </c>
      <c r="E7">
        <v>31</v>
      </c>
      <c r="F7">
        <v>31</v>
      </c>
      <c r="G7">
        <v>31</v>
      </c>
      <c r="H7">
        <v>30</v>
      </c>
      <c r="I7">
        <v>29</v>
      </c>
      <c r="J7">
        <v>30</v>
      </c>
      <c r="K7">
        <v>29</v>
      </c>
      <c r="L7">
        <v>30</v>
      </c>
      <c r="M7">
        <v>30</v>
      </c>
      <c r="N7">
        <v>365</v>
      </c>
      <c r="O7" s="11" t="str">
        <f t="shared" si="9"/>
        <v>Tu</v>
      </c>
      <c r="P7" s="11" t="str">
        <f t="shared" si="10"/>
        <v>Fr</v>
      </c>
      <c r="Q7" s="11" t="str">
        <f t="shared" si="11"/>
        <v>Mo</v>
      </c>
      <c r="R7" s="11" t="str">
        <f t="shared" si="12"/>
        <v>Fr</v>
      </c>
      <c r="S7" s="11" t="str">
        <f t="shared" si="13"/>
        <v>Mo</v>
      </c>
      <c r="T7" s="11" t="str">
        <f t="shared" si="14"/>
        <v>Th</v>
      </c>
      <c r="U7" s="11" t="str">
        <f t="shared" si="15"/>
        <v>Su</v>
      </c>
      <c r="V7" s="11" t="str">
        <f t="shared" si="16"/>
        <v>Tu</v>
      </c>
      <c r="W7" s="11" t="str">
        <f t="shared" si="17"/>
        <v>We</v>
      </c>
      <c r="X7" s="11" t="str">
        <f t="shared" si="18"/>
        <v>Fr</v>
      </c>
      <c r="Y7" s="11" t="str">
        <f t="shared" si="19"/>
        <v>Sa</v>
      </c>
      <c r="Z7" s="11" t="str">
        <f t="shared" si="20"/>
        <v>Mo</v>
      </c>
      <c r="AA7">
        <f t="shared" si="21"/>
        <v>3</v>
      </c>
      <c r="AB7">
        <f t="shared" ref="AB7:AC7" si="35">MOD(AA7+B7-1,7)+1</f>
        <v>6</v>
      </c>
      <c r="AC7">
        <f t="shared" si="35"/>
        <v>2</v>
      </c>
      <c r="AD7">
        <f t="shared" si="23"/>
        <v>6</v>
      </c>
      <c r="AE7">
        <f t="shared" si="24"/>
        <v>2</v>
      </c>
      <c r="AF7">
        <f t="shared" si="25"/>
        <v>5</v>
      </c>
      <c r="AG7">
        <f t="shared" si="26"/>
        <v>1</v>
      </c>
      <c r="AH7">
        <f t="shared" si="27"/>
        <v>3</v>
      </c>
      <c r="AI7">
        <f t="shared" si="28"/>
        <v>4</v>
      </c>
      <c r="AJ7">
        <f t="shared" si="29"/>
        <v>6</v>
      </c>
      <c r="AK7">
        <f t="shared" si="30"/>
        <v>7</v>
      </c>
      <c r="AL7">
        <f t="shared" si="31"/>
        <v>2</v>
      </c>
    </row>
    <row r="8" spans="1:38" ht="16" x14ac:dyDescent="0.25">
      <c r="A8">
        <v>2006</v>
      </c>
      <c r="B8">
        <v>31</v>
      </c>
      <c r="C8">
        <v>31</v>
      </c>
      <c r="D8">
        <v>32</v>
      </c>
      <c r="E8">
        <v>32</v>
      </c>
      <c r="F8">
        <v>31</v>
      </c>
      <c r="G8">
        <v>30</v>
      </c>
      <c r="H8">
        <v>30</v>
      </c>
      <c r="I8">
        <v>29</v>
      </c>
      <c r="J8">
        <v>30</v>
      </c>
      <c r="K8">
        <v>29</v>
      </c>
      <c r="L8">
        <v>30</v>
      </c>
      <c r="M8">
        <v>30</v>
      </c>
      <c r="N8">
        <v>365</v>
      </c>
      <c r="O8" s="11" t="str">
        <f t="shared" si="9"/>
        <v>We</v>
      </c>
      <c r="P8" s="11" t="str">
        <f t="shared" si="10"/>
        <v>Sa</v>
      </c>
      <c r="Q8" s="11" t="str">
        <f t="shared" si="11"/>
        <v>Tu</v>
      </c>
      <c r="R8" s="11" t="str">
        <f t="shared" si="12"/>
        <v>Sa</v>
      </c>
      <c r="S8" s="11" t="str">
        <f t="shared" si="13"/>
        <v>We</v>
      </c>
      <c r="T8" s="11" t="str">
        <f t="shared" si="14"/>
        <v>Sa</v>
      </c>
      <c r="U8" s="11" t="str">
        <f t="shared" si="15"/>
        <v>Mo</v>
      </c>
      <c r="V8" s="11" t="str">
        <f t="shared" si="16"/>
        <v>We</v>
      </c>
      <c r="W8" s="11" t="str">
        <f t="shared" si="17"/>
        <v>Th</v>
      </c>
      <c r="X8" s="11" t="str">
        <f t="shared" si="18"/>
        <v>Sa</v>
      </c>
      <c r="Y8" s="11" t="str">
        <f t="shared" si="19"/>
        <v>Su</v>
      </c>
      <c r="Z8" s="11" t="str">
        <f t="shared" si="20"/>
        <v>Tu</v>
      </c>
      <c r="AA8">
        <f t="shared" si="21"/>
        <v>4</v>
      </c>
      <c r="AB8">
        <f t="shared" ref="AB8:AC8" si="36">MOD(AA8+B8-1,7)+1</f>
        <v>7</v>
      </c>
      <c r="AC8">
        <f t="shared" si="36"/>
        <v>3</v>
      </c>
      <c r="AD8">
        <f t="shared" si="23"/>
        <v>7</v>
      </c>
      <c r="AE8">
        <f t="shared" si="24"/>
        <v>4</v>
      </c>
      <c r="AF8">
        <f t="shared" si="25"/>
        <v>7</v>
      </c>
      <c r="AG8">
        <f t="shared" si="26"/>
        <v>2</v>
      </c>
      <c r="AH8">
        <f t="shared" si="27"/>
        <v>4</v>
      </c>
      <c r="AI8">
        <f t="shared" si="28"/>
        <v>5</v>
      </c>
      <c r="AJ8">
        <f t="shared" si="29"/>
        <v>7</v>
      </c>
      <c r="AK8">
        <f t="shared" si="30"/>
        <v>1</v>
      </c>
      <c r="AL8">
        <f t="shared" si="31"/>
        <v>3</v>
      </c>
    </row>
    <row r="9" spans="1:38" ht="16" x14ac:dyDescent="0.25">
      <c r="A9">
        <v>2007</v>
      </c>
      <c r="B9">
        <v>31</v>
      </c>
      <c r="C9">
        <v>32</v>
      </c>
      <c r="D9">
        <v>31</v>
      </c>
      <c r="E9">
        <v>32</v>
      </c>
      <c r="F9">
        <v>31</v>
      </c>
      <c r="G9">
        <v>30</v>
      </c>
      <c r="H9">
        <v>30</v>
      </c>
      <c r="I9">
        <v>30</v>
      </c>
      <c r="J9">
        <v>29</v>
      </c>
      <c r="K9">
        <v>29</v>
      </c>
      <c r="L9">
        <v>30</v>
      </c>
      <c r="M9">
        <v>31</v>
      </c>
      <c r="N9">
        <v>366</v>
      </c>
      <c r="O9" s="11" t="str">
        <f t="shared" si="9"/>
        <v>Th</v>
      </c>
      <c r="P9" s="11" t="str">
        <f t="shared" si="10"/>
        <v>Su</v>
      </c>
      <c r="Q9" s="11" t="str">
        <f t="shared" si="11"/>
        <v>Th</v>
      </c>
      <c r="R9" s="11" t="str">
        <f t="shared" si="12"/>
        <v>Su</v>
      </c>
      <c r="S9" s="11" t="str">
        <f t="shared" si="13"/>
        <v>Th</v>
      </c>
      <c r="T9" s="11" t="str">
        <f t="shared" si="14"/>
        <v>Su</v>
      </c>
      <c r="U9" s="11" t="str">
        <f t="shared" si="15"/>
        <v>Tu</v>
      </c>
      <c r="V9" s="11" t="str">
        <f t="shared" si="16"/>
        <v>Th</v>
      </c>
      <c r="W9" s="11" t="str">
        <f t="shared" si="17"/>
        <v>Sa</v>
      </c>
      <c r="X9" s="11" t="str">
        <f t="shared" si="18"/>
        <v>Su</v>
      </c>
      <c r="Y9" s="11" t="str">
        <f t="shared" si="19"/>
        <v>Mo</v>
      </c>
      <c r="Z9" s="11" t="str">
        <f t="shared" si="20"/>
        <v>We</v>
      </c>
      <c r="AA9">
        <f t="shared" si="21"/>
        <v>5</v>
      </c>
      <c r="AB9">
        <f t="shared" ref="AB9:AC9" si="37">MOD(AA9+B9-1,7)+1</f>
        <v>1</v>
      </c>
      <c r="AC9">
        <f t="shared" si="37"/>
        <v>5</v>
      </c>
      <c r="AD9">
        <f t="shared" si="23"/>
        <v>1</v>
      </c>
      <c r="AE9">
        <f t="shared" si="24"/>
        <v>5</v>
      </c>
      <c r="AF9">
        <f t="shared" si="25"/>
        <v>1</v>
      </c>
      <c r="AG9">
        <f t="shared" si="26"/>
        <v>3</v>
      </c>
      <c r="AH9">
        <f t="shared" si="27"/>
        <v>5</v>
      </c>
      <c r="AI9">
        <f t="shared" si="28"/>
        <v>7</v>
      </c>
      <c r="AJ9">
        <f t="shared" si="29"/>
        <v>1</v>
      </c>
      <c r="AK9">
        <f t="shared" si="30"/>
        <v>2</v>
      </c>
      <c r="AL9">
        <f t="shared" si="31"/>
        <v>4</v>
      </c>
    </row>
    <row r="10" spans="1:38" ht="16" x14ac:dyDescent="0.25">
      <c r="A10">
        <v>2008</v>
      </c>
      <c r="B10">
        <v>31</v>
      </c>
      <c r="C10">
        <v>31</v>
      </c>
      <c r="D10">
        <v>31</v>
      </c>
      <c r="E10">
        <v>32</v>
      </c>
      <c r="F10">
        <v>31</v>
      </c>
      <c r="G10">
        <v>31</v>
      </c>
      <c r="H10">
        <v>29</v>
      </c>
      <c r="I10">
        <v>30</v>
      </c>
      <c r="J10">
        <v>30</v>
      </c>
      <c r="K10">
        <v>29</v>
      </c>
      <c r="L10">
        <v>29</v>
      </c>
      <c r="M10">
        <v>31</v>
      </c>
      <c r="N10">
        <v>365</v>
      </c>
      <c r="O10" s="11" t="str">
        <f t="shared" si="9"/>
        <v>Sa</v>
      </c>
      <c r="P10" s="11" t="str">
        <f t="shared" si="10"/>
        <v>Tu</v>
      </c>
      <c r="Q10" s="11" t="str">
        <f t="shared" si="11"/>
        <v>Fr</v>
      </c>
      <c r="R10" s="11" t="str">
        <f t="shared" si="12"/>
        <v>Mo</v>
      </c>
      <c r="S10" s="11" t="str">
        <f t="shared" si="13"/>
        <v>Fr</v>
      </c>
      <c r="T10" s="11" t="str">
        <f t="shared" si="14"/>
        <v>Mo</v>
      </c>
      <c r="U10" s="11" t="str">
        <f t="shared" si="15"/>
        <v>Th</v>
      </c>
      <c r="V10" s="11" t="str">
        <f t="shared" si="16"/>
        <v>Fr</v>
      </c>
      <c r="W10" s="11" t="str">
        <f t="shared" si="17"/>
        <v>Su</v>
      </c>
      <c r="X10" s="11" t="str">
        <f t="shared" si="18"/>
        <v>Tu</v>
      </c>
      <c r="Y10" s="11" t="str">
        <f t="shared" si="19"/>
        <v>We</v>
      </c>
      <c r="Z10" s="11" t="str">
        <f t="shared" si="20"/>
        <v>Th</v>
      </c>
      <c r="AA10">
        <f t="shared" si="21"/>
        <v>7</v>
      </c>
      <c r="AB10">
        <f t="shared" ref="AB10:AC10" si="38">MOD(AA10+B10-1,7)+1</f>
        <v>3</v>
      </c>
      <c r="AC10">
        <f t="shared" si="38"/>
        <v>6</v>
      </c>
      <c r="AD10">
        <f t="shared" si="23"/>
        <v>2</v>
      </c>
      <c r="AE10">
        <f t="shared" si="24"/>
        <v>6</v>
      </c>
      <c r="AF10">
        <f t="shared" si="25"/>
        <v>2</v>
      </c>
      <c r="AG10">
        <f t="shared" si="26"/>
        <v>5</v>
      </c>
      <c r="AH10">
        <f t="shared" si="27"/>
        <v>6</v>
      </c>
      <c r="AI10">
        <f t="shared" si="28"/>
        <v>1</v>
      </c>
      <c r="AJ10">
        <f t="shared" si="29"/>
        <v>3</v>
      </c>
      <c r="AK10">
        <f t="shared" si="30"/>
        <v>4</v>
      </c>
      <c r="AL10">
        <f t="shared" si="31"/>
        <v>5</v>
      </c>
    </row>
    <row r="11" spans="1:38" ht="16" x14ac:dyDescent="0.25">
      <c r="A11">
        <v>2009</v>
      </c>
      <c r="B11">
        <v>31</v>
      </c>
      <c r="C11">
        <v>31</v>
      </c>
      <c r="D11">
        <v>32</v>
      </c>
      <c r="E11">
        <v>31</v>
      </c>
      <c r="F11">
        <v>31</v>
      </c>
      <c r="G11">
        <v>31</v>
      </c>
      <c r="H11">
        <v>30</v>
      </c>
      <c r="I11">
        <v>29</v>
      </c>
      <c r="J11">
        <v>30</v>
      </c>
      <c r="K11">
        <v>29</v>
      </c>
      <c r="L11">
        <v>30</v>
      </c>
      <c r="M11">
        <v>30</v>
      </c>
      <c r="N11">
        <v>365</v>
      </c>
      <c r="O11" s="11" t="str">
        <f t="shared" si="9"/>
        <v>Su</v>
      </c>
      <c r="P11" s="11" t="str">
        <f t="shared" si="10"/>
        <v>We</v>
      </c>
      <c r="Q11" s="11" t="str">
        <f t="shared" si="11"/>
        <v>Sa</v>
      </c>
      <c r="R11" s="11" t="str">
        <f t="shared" si="12"/>
        <v>We</v>
      </c>
      <c r="S11" s="11" t="str">
        <f t="shared" si="13"/>
        <v>Sa</v>
      </c>
      <c r="T11" s="11" t="str">
        <f t="shared" si="14"/>
        <v>Tu</v>
      </c>
      <c r="U11" s="11" t="str">
        <f t="shared" si="15"/>
        <v>Fr</v>
      </c>
      <c r="V11" s="11" t="str">
        <f t="shared" si="16"/>
        <v>Su</v>
      </c>
      <c r="W11" s="11" t="str">
        <f t="shared" si="17"/>
        <v>Mo</v>
      </c>
      <c r="X11" s="11" t="str">
        <f t="shared" si="18"/>
        <v>We</v>
      </c>
      <c r="Y11" s="11" t="str">
        <f t="shared" si="19"/>
        <v>Th</v>
      </c>
      <c r="Z11" s="11" t="str">
        <f t="shared" si="20"/>
        <v>Sa</v>
      </c>
      <c r="AA11">
        <f t="shared" si="21"/>
        <v>1</v>
      </c>
      <c r="AB11">
        <f t="shared" ref="AB11:AC11" si="39">MOD(AA11+B11-1,7)+1</f>
        <v>4</v>
      </c>
      <c r="AC11">
        <f t="shared" si="39"/>
        <v>7</v>
      </c>
      <c r="AD11">
        <f t="shared" si="23"/>
        <v>4</v>
      </c>
      <c r="AE11">
        <f t="shared" si="24"/>
        <v>7</v>
      </c>
      <c r="AF11">
        <f t="shared" si="25"/>
        <v>3</v>
      </c>
      <c r="AG11">
        <f t="shared" si="26"/>
        <v>6</v>
      </c>
      <c r="AH11">
        <f t="shared" si="27"/>
        <v>1</v>
      </c>
      <c r="AI11">
        <f t="shared" si="28"/>
        <v>2</v>
      </c>
      <c r="AJ11">
        <f t="shared" si="29"/>
        <v>4</v>
      </c>
      <c r="AK11">
        <f t="shared" si="30"/>
        <v>5</v>
      </c>
      <c r="AL11">
        <f t="shared" si="31"/>
        <v>7</v>
      </c>
    </row>
    <row r="12" spans="1:38" ht="16" x14ac:dyDescent="0.25">
      <c r="A12">
        <v>2010</v>
      </c>
      <c r="B12">
        <v>31</v>
      </c>
      <c r="C12">
        <v>31</v>
      </c>
      <c r="D12">
        <v>32</v>
      </c>
      <c r="E12">
        <v>32</v>
      </c>
      <c r="F12">
        <v>31</v>
      </c>
      <c r="G12">
        <v>30</v>
      </c>
      <c r="H12">
        <v>30</v>
      </c>
      <c r="I12">
        <v>29</v>
      </c>
      <c r="J12">
        <v>30</v>
      </c>
      <c r="K12">
        <v>29</v>
      </c>
      <c r="L12">
        <v>30</v>
      </c>
      <c r="M12">
        <v>30</v>
      </c>
      <c r="N12">
        <v>365</v>
      </c>
      <c r="O12" s="11" t="str">
        <f t="shared" si="9"/>
        <v>Mo</v>
      </c>
      <c r="P12" s="11" t="str">
        <f t="shared" si="10"/>
        <v>Th</v>
      </c>
      <c r="Q12" s="11" t="str">
        <f t="shared" si="11"/>
        <v>Su</v>
      </c>
      <c r="R12" s="11" t="str">
        <f t="shared" si="12"/>
        <v>Th</v>
      </c>
      <c r="S12" s="11" t="str">
        <f t="shared" si="13"/>
        <v>Mo</v>
      </c>
      <c r="T12" s="11" t="str">
        <f t="shared" si="14"/>
        <v>Th</v>
      </c>
      <c r="U12" s="11" t="str">
        <f t="shared" si="15"/>
        <v>Sa</v>
      </c>
      <c r="V12" s="11" t="str">
        <f t="shared" si="16"/>
        <v>Mo</v>
      </c>
      <c r="W12" s="11" t="str">
        <f t="shared" si="17"/>
        <v>Tu</v>
      </c>
      <c r="X12" s="11" t="str">
        <f t="shared" si="18"/>
        <v>Th</v>
      </c>
      <c r="Y12" s="11" t="str">
        <f t="shared" si="19"/>
        <v>Fr</v>
      </c>
      <c r="Z12" s="11" t="str">
        <f t="shared" si="20"/>
        <v>Su</v>
      </c>
      <c r="AA12">
        <f t="shared" si="21"/>
        <v>2</v>
      </c>
      <c r="AB12">
        <f t="shared" ref="AB12:AC12" si="40">MOD(AA12+B12-1,7)+1</f>
        <v>5</v>
      </c>
      <c r="AC12">
        <f t="shared" si="40"/>
        <v>1</v>
      </c>
      <c r="AD12">
        <f t="shared" si="23"/>
        <v>5</v>
      </c>
      <c r="AE12">
        <f t="shared" si="24"/>
        <v>2</v>
      </c>
      <c r="AF12">
        <f t="shared" si="25"/>
        <v>5</v>
      </c>
      <c r="AG12">
        <f t="shared" si="26"/>
        <v>7</v>
      </c>
      <c r="AH12">
        <f t="shared" si="27"/>
        <v>2</v>
      </c>
      <c r="AI12">
        <f t="shared" si="28"/>
        <v>3</v>
      </c>
      <c r="AJ12">
        <f t="shared" si="29"/>
        <v>5</v>
      </c>
      <c r="AK12">
        <f t="shared" si="30"/>
        <v>6</v>
      </c>
      <c r="AL12">
        <f t="shared" si="31"/>
        <v>1</v>
      </c>
    </row>
    <row r="13" spans="1:38" ht="16" x14ac:dyDescent="0.25">
      <c r="A13">
        <v>2011</v>
      </c>
      <c r="B13">
        <v>31</v>
      </c>
      <c r="C13">
        <v>32</v>
      </c>
      <c r="D13">
        <v>31</v>
      </c>
      <c r="E13">
        <v>32</v>
      </c>
      <c r="F13">
        <v>31</v>
      </c>
      <c r="G13">
        <v>30</v>
      </c>
      <c r="H13">
        <v>30</v>
      </c>
      <c r="I13">
        <v>30</v>
      </c>
      <c r="J13">
        <v>29</v>
      </c>
      <c r="K13">
        <v>29</v>
      </c>
      <c r="L13">
        <v>30</v>
      </c>
      <c r="M13">
        <v>31</v>
      </c>
      <c r="N13">
        <v>366</v>
      </c>
      <c r="O13" s="11" t="str">
        <f t="shared" si="9"/>
        <v>Tu</v>
      </c>
      <c r="P13" s="11" t="str">
        <f t="shared" si="10"/>
        <v>Fr</v>
      </c>
      <c r="Q13" s="11" t="str">
        <f t="shared" si="11"/>
        <v>Tu</v>
      </c>
      <c r="R13" s="11" t="str">
        <f t="shared" si="12"/>
        <v>Fr</v>
      </c>
      <c r="S13" s="11" t="str">
        <f t="shared" si="13"/>
        <v>Tu</v>
      </c>
      <c r="T13" s="11" t="str">
        <f t="shared" si="14"/>
        <v>Fr</v>
      </c>
      <c r="U13" s="11" t="str">
        <f t="shared" si="15"/>
        <v>Su</v>
      </c>
      <c r="V13" s="11" t="str">
        <f t="shared" si="16"/>
        <v>Tu</v>
      </c>
      <c r="W13" s="11" t="str">
        <f t="shared" si="17"/>
        <v>Th</v>
      </c>
      <c r="X13" s="11" t="str">
        <f t="shared" si="18"/>
        <v>Fr</v>
      </c>
      <c r="Y13" s="11" t="str">
        <f t="shared" si="19"/>
        <v>Sa</v>
      </c>
      <c r="Z13" s="11" t="str">
        <f t="shared" si="20"/>
        <v>Mo</v>
      </c>
      <c r="AA13">
        <f t="shared" si="21"/>
        <v>3</v>
      </c>
      <c r="AB13">
        <f t="shared" ref="AB13:AC13" si="41">MOD(AA13+B13-1,7)+1</f>
        <v>6</v>
      </c>
      <c r="AC13">
        <f t="shared" si="41"/>
        <v>3</v>
      </c>
      <c r="AD13">
        <f t="shared" si="23"/>
        <v>6</v>
      </c>
      <c r="AE13">
        <f t="shared" si="24"/>
        <v>3</v>
      </c>
      <c r="AF13">
        <f t="shared" si="25"/>
        <v>6</v>
      </c>
      <c r="AG13">
        <f t="shared" si="26"/>
        <v>1</v>
      </c>
      <c r="AH13">
        <f t="shared" si="27"/>
        <v>3</v>
      </c>
      <c r="AI13">
        <f t="shared" si="28"/>
        <v>5</v>
      </c>
      <c r="AJ13">
        <f t="shared" si="29"/>
        <v>6</v>
      </c>
      <c r="AK13">
        <f t="shared" si="30"/>
        <v>7</v>
      </c>
      <c r="AL13">
        <f t="shared" si="31"/>
        <v>2</v>
      </c>
    </row>
    <row r="14" spans="1:38" ht="16" x14ac:dyDescent="0.25">
      <c r="A14">
        <v>2012</v>
      </c>
      <c r="B14">
        <v>31</v>
      </c>
      <c r="C14">
        <v>31</v>
      </c>
      <c r="D14">
        <v>31</v>
      </c>
      <c r="E14">
        <v>32</v>
      </c>
      <c r="F14">
        <v>31</v>
      </c>
      <c r="G14">
        <v>31</v>
      </c>
      <c r="H14">
        <v>29</v>
      </c>
      <c r="I14">
        <v>30</v>
      </c>
      <c r="J14">
        <v>30</v>
      </c>
      <c r="K14">
        <v>29</v>
      </c>
      <c r="L14">
        <v>30</v>
      </c>
      <c r="M14">
        <v>30</v>
      </c>
      <c r="N14">
        <v>365</v>
      </c>
      <c r="O14" s="11" t="str">
        <f t="shared" si="9"/>
        <v>Th</v>
      </c>
      <c r="P14" s="11" t="str">
        <f t="shared" si="10"/>
        <v>Su</v>
      </c>
      <c r="Q14" s="11" t="str">
        <f t="shared" si="11"/>
        <v>We</v>
      </c>
      <c r="R14" s="11" t="str">
        <f t="shared" si="12"/>
        <v>Sa</v>
      </c>
      <c r="S14" s="11" t="str">
        <f t="shared" si="13"/>
        <v>We</v>
      </c>
      <c r="T14" s="11" t="str">
        <f t="shared" si="14"/>
        <v>Sa</v>
      </c>
      <c r="U14" s="11" t="str">
        <f t="shared" si="15"/>
        <v>Tu</v>
      </c>
      <c r="V14" s="11" t="str">
        <f t="shared" si="16"/>
        <v>We</v>
      </c>
      <c r="W14" s="11" t="str">
        <f t="shared" si="17"/>
        <v>Fr</v>
      </c>
      <c r="X14" s="11" t="str">
        <f t="shared" si="18"/>
        <v>Su</v>
      </c>
      <c r="Y14" s="11" t="str">
        <f t="shared" si="19"/>
        <v>Mo</v>
      </c>
      <c r="Z14" s="11" t="str">
        <f t="shared" si="20"/>
        <v>We</v>
      </c>
      <c r="AA14">
        <f t="shared" si="21"/>
        <v>5</v>
      </c>
      <c r="AB14">
        <f t="shared" ref="AB14:AC14" si="42">MOD(AA14+B14-1,7)+1</f>
        <v>1</v>
      </c>
      <c r="AC14">
        <f t="shared" si="42"/>
        <v>4</v>
      </c>
      <c r="AD14">
        <f t="shared" si="23"/>
        <v>7</v>
      </c>
      <c r="AE14">
        <f t="shared" si="24"/>
        <v>4</v>
      </c>
      <c r="AF14">
        <f t="shared" si="25"/>
        <v>7</v>
      </c>
      <c r="AG14">
        <f t="shared" si="26"/>
        <v>3</v>
      </c>
      <c r="AH14">
        <f t="shared" si="27"/>
        <v>4</v>
      </c>
      <c r="AI14">
        <f t="shared" si="28"/>
        <v>6</v>
      </c>
      <c r="AJ14">
        <f t="shared" si="29"/>
        <v>1</v>
      </c>
      <c r="AK14">
        <f t="shared" si="30"/>
        <v>2</v>
      </c>
      <c r="AL14">
        <f t="shared" si="31"/>
        <v>4</v>
      </c>
    </row>
    <row r="15" spans="1:38" ht="16" x14ac:dyDescent="0.25">
      <c r="A15">
        <v>2013</v>
      </c>
      <c r="B15">
        <v>31</v>
      </c>
      <c r="C15">
        <v>31</v>
      </c>
      <c r="D15">
        <v>32</v>
      </c>
      <c r="E15">
        <v>31</v>
      </c>
      <c r="F15">
        <v>31</v>
      </c>
      <c r="G15">
        <v>31</v>
      </c>
      <c r="H15">
        <v>30</v>
      </c>
      <c r="I15">
        <v>29</v>
      </c>
      <c r="J15">
        <v>30</v>
      </c>
      <c r="K15">
        <v>29</v>
      </c>
      <c r="L15">
        <v>30</v>
      </c>
      <c r="M15">
        <v>30</v>
      </c>
      <c r="N15">
        <v>365</v>
      </c>
      <c r="O15" s="11" t="str">
        <f t="shared" si="9"/>
        <v>Fr</v>
      </c>
      <c r="P15" s="11" t="str">
        <f t="shared" si="10"/>
        <v>Mo</v>
      </c>
      <c r="Q15" s="11" t="str">
        <f t="shared" si="11"/>
        <v>Th</v>
      </c>
      <c r="R15" s="11" t="str">
        <f t="shared" si="12"/>
        <v>Mo</v>
      </c>
      <c r="S15" s="11" t="str">
        <f t="shared" si="13"/>
        <v>Th</v>
      </c>
      <c r="T15" s="11" t="str">
        <f t="shared" si="14"/>
        <v>Su</v>
      </c>
      <c r="U15" s="11" t="str">
        <f t="shared" si="15"/>
        <v>We</v>
      </c>
      <c r="V15" s="11" t="str">
        <f t="shared" si="16"/>
        <v>Fr</v>
      </c>
      <c r="W15" s="11" t="str">
        <f t="shared" si="17"/>
        <v>Sa</v>
      </c>
      <c r="X15" s="11" t="str">
        <f t="shared" si="18"/>
        <v>Mo</v>
      </c>
      <c r="Y15" s="11" t="str">
        <f t="shared" si="19"/>
        <v>Tu</v>
      </c>
      <c r="Z15" s="11" t="str">
        <f t="shared" si="20"/>
        <v>Th</v>
      </c>
      <c r="AA15">
        <f t="shared" si="21"/>
        <v>6</v>
      </c>
      <c r="AB15">
        <f t="shared" ref="AB15:AC15" si="43">MOD(AA15+B15-1,7)+1</f>
        <v>2</v>
      </c>
      <c r="AC15">
        <f t="shared" si="43"/>
        <v>5</v>
      </c>
      <c r="AD15">
        <f t="shared" si="23"/>
        <v>2</v>
      </c>
      <c r="AE15">
        <f t="shared" si="24"/>
        <v>5</v>
      </c>
      <c r="AF15">
        <f t="shared" si="25"/>
        <v>1</v>
      </c>
      <c r="AG15">
        <f t="shared" si="26"/>
        <v>4</v>
      </c>
      <c r="AH15">
        <f t="shared" si="27"/>
        <v>6</v>
      </c>
      <c r="AI15">
        <f t="shared" si="28"/>
        <v>7</v>
      </c>
      <c r="AJ15">
        <f t="shared" si="29"/>
        <v>2</v>
      </c>
      <c r="AK15">
        <f t="shared" si="30"/>
        <v>3</v>
      </c>
      <c r="AL15">
        <f t="shared" si="31"/>
        <v>5</v>
      </c>
    </row>
    <row r="16" spans="1:38" ht="16" x14ac:dyDescent="0.25">
      <c r="A16">
        <v>2014</v>
      </c>
      <c r="B16">
        <v>31</v>
      </c>
      <c r="C16">
        <v>31</v>
      </c>
      <c r="D16">
        <v>32</v>
      </c>
      <c r="E16">
        <v>32</v>
      </c>
      <c r="F16">
        <v>31</v>
      </c>
      <c r="G16">
        <v>30</v>
      </c>
      <c r="H16">
        <v>30</v>
      </c>
      <c r="I16">
        <v>29</v>
      </c>
      <c r="J16">
        <v>30</v>
      </c>
      <c r="K16">
        <v>29</v>
      </c>
      <c r="L16">
        <v>30</v>
      </c>
      <c r="M16">
        <v>30</v>
      </c>
      <c r="N16">
        <v>365</v>
      </c>
      <c r="O16" s="11" t="str">
        <f t="shared" si="9"/>
        <v>Sa</v>
      </c>
      <c r="P16" s="11" t="str">
        <f t="shared" si="10"/>
        <v>Tu</v>
      </c>
      <c r="Q16" s="11" t="str">
        <f t="shared" si="11"/>
        <v>Fr</v>
      </c>
      <c r="R16" s="11" t="str">
        <f t="shared" si="12"/>
        <v>Tu</v>
      </c>
      <c r="S16" s="11" t="str">
        <f t="shared" si="13"/>
        <v>Sa</v>
      </c>
      <c r="T16" s="11" t="str">
        <f t="shared" si="14"/>
        <v>Tu</v>
      </c>
      <c r="U16" s="11" t="str">
        <f t="shared" si="15"/>
        <v>Th</v>
      </c>
      <c r="V16" s="11" t="str">
        <f t="shared" si="16"/>
        <v>Sa</v>
      </c>
      <c r="W16" s="11" t="str">
        <f t="shared" si="17"/>
        <v>Su</v>
      </c>
      <c r="X16" s="11" t="str">
        <f t="shared" si="18"/>
        <v>Tu</v>
      </c>
      <c r="Y16" s="11" t="str">
        <f t="shared" si="19"/>
        <v>We</v>
      </c>
      <c r="Z16" s="11" t="str">
        <f t="shared" si="20"/>
        <v>Fr</v>
      </c>
      <c r="AA16">
        <f t="shared" si="21"/>
        <v>7</v>
      </c>
      <c r="AB16">
        <f t="shared" ref="AB16:AC16" si="44">MOD(AA16+B16-1,7)+1</f>
        <v>3</v>
      </c>
      <c r="AC16">
        <f t="shared" si="44"/>
        <v>6</v>
      </c>
      <c r="AD16">
        <f t="shared" si="23"/>
        <v>3</v>
      </c>
      <c r="AE16">
        <f t="shared" si="24"/>
        <v>7</v>
      </c>
      <c r="AF16">
        <f t="shared" si="25"/>
        <v>3</v>
      </c>
      <c r="AG16">
        <f t="shared" si="26"/>
        <v>5</v>
      </c>
      <c r="AH16">
        <f t="shared" si="27"/>
        <v>7</v>
      </c>
      <c r="AI16">
        <f t="shared" si="28"/>
        <v>1</v>
      </c>
      <c r="AJ16">
        <f t="shared" si="29"/>
        <v>3</v>
      </c>
      <c r="AK16">
        <f t="shared" si="30"/>
        <v>4</v>
      </c>
      <c r="AL16">
        <f t="shared" si="31"/>
        <v>6</v>
      </c>
    </row>
    <row r="17" spans="1:38" ht="16" x14ac:dyDescent="0.25">
      <c r="A17">
        <v>2015</v>
      </c>
      <c r="B17">
        <v>31</v>
      </c>
      <c r="C17">
        <v>32</v>
      </c>
      <c r="D17">
        <v>31</v>
      </c>
      <c r="E17">
        <v>32</v>
      </c>
      <c r="F17">
        <v>31</v>
      </c>
      <c r="G17">
        <v>30</v>
      </c>
      <c r="H17">
        <v>30</v>
      </c>
      <c r="I17">
        <v>30</v>
      </c>
      <c r="J17">
        <v>29</v>
      </c>
      <c r="K17">
        <v>29</v>
      </c>
      <c r="L17">
        <v>30</v>
      </c>
      <c r="M17">
        <v>31</v>
      </c>
      <c r="N17">
        <v>366</v>
      </c>
      <c r="O17" s="11" t="str">
        <f t="shared" si="9"/>
        <v>Su</v>
      </c>
      <c r="P17" s="11" t="str">
        <f t="shared" si="10"/>
        <v>We</v>
      </c>
      <c r="Q17" s="11" t="str">
        <f t="shared" si="11"/>
        <v>Su</v>
      </c>
      <c r="R17" s="11" t="str">
        <f t="shared" si="12"/>
        <v>We</v>
      </c>
      <c r="S17" s="11" t="str">
        <f t="shared" si="13"/>
        <v>Su</v>
      </c>
      <c r="T17" s="11" t="str">
        <f t="shared" si="14"/>
        <v>We</v>
      </c>
      <c r="U17" s="11" t="str">
        <f t="shared" si="15"/>
        <v>Fr</v>
      </c>
      <c r="V17" s="11" t="str">
        <f t="shared" si="16"/>
        <v>Su</v>
      </c>
      <c r="W17" s="11" t="str">
        <f t="shared" si="17"/>
        <v>Tu</v>
      </c>
      <c r="X17" s="11" t="str">
        <f t="shared" si="18"/>
        <v>We</v>
      </c>
      <c r="Y17" s="11" t="str">
        <f t="shared" si="19"/>
        <v>Th</v>
      </c>
      <c r="Z17" s="11" t="str">
        <f t="shared" si="20"/>
        <v>Sa</v>
      </c>
      <c r="AA17">
        <f t="shared" si="21"/>
        <v>1</v>
      </c>
      <c r="AB17">
        <f t="shared" ref="AB17:AC17" si="45">MOD(AA17+B17-1,7)+1</f>
        <v>4</v>
      </c>
      <c r="AC17">
        <f t="shared" si="45"/>
        <v>1</v>
      </c>
      <c r="AD17">
        <f t="shared" si="23"/>
        <v>4</v>
      </c>
      <c r="AE17">
        <f t="shared" si="24"/>
        <v>1</v>
      </c>
      <c r="AF17">
        <f t="shared" si="25"/>
        <v>4</v>
      </c>
      <c r="AG17">
        <f t="shared" si="26"/>
        <v>6</v>
      </c>
      <c r="AH17">
        <f t="shared" si="27"/>
        <v>1</v>
      </c>
      <c r="AI17">
        <f t="shared" si="28"/>
        <v>3</v>
      </c>
      <c r="AJ17">
        <f t="shared" si="29"/>
        <v>4</v>
      </c>
      <c r="AK17">
        <f t="shared" si="30"/>
        <v>5</v>
      </c>
      <c r="AL17">
        <f t="shared" si="31"/>
        <v>7</v>
      </c>
    </row>
    <row r="18" spans="1:38" ht="16" x14ac:dyDescent="0.25">
      <c r="A18">
        <v>2016</v>
      </c>
      <c r="B18">
        <v>31</v>
      </c>
      <c r="C18">
        <v>31</v>
      </c>
      <c r="D18">
        <v>31</v>
      </c>
      <c r="E18">
        <v>32</v>
      </c>
      <c r="F18">
        <v>31</v>
      </c>
      <c r="G18">
        <v>31</v>
      </c>
      <c r="H18">
        <v>29</v>
      </c>
      <c r="I18">
        <v>30</v>
      </c>
      <c r="J18">
        <v>30</v>
      </c>
      <c r="K18">
        <v>29</v>
      </c>
      <c r="L18">
        <v>30</v>
      </c>
      <c r="M18">
        <v>30</v>
      </c>
      <c r="N18">
        <v>365</v>
      </c>
      <c r="O18" s="11" t="str">
        <f t="shared" si="9"/>
        <v>Tu</v>
      </c>
      <c r="P18" s="11" t="str">
        <f t="shared" si="10"/>
        <v>Fr</v>
      </c>
      <c r="Q18" s="11" t="str">
        <f t="shared" si="11"/>
        <v>Mo</v>
      </c>
      <c r="R18" s="11" t="str">
        <f t="shared" si="12"/>
        <v>Th</v>
      </c>
      <c r="S18" s="11" t="str">
        <f t="shared" si="13"/>
        <v>Mo</v>
      </c>
      <c r="T18" s="11" t="str">
        <f t="shared" si="14"/>
        <v>Th</v>
      </c>
      <c r="U18" s="11" t="str">
        <f t="shared" si="15"/>
        <v>Su</v>
      </c>
      <c r="V18" s="11" t="str">
        <f t="shared" si="16"/>
        <v>Mo</v>
      </c>
      <c r="W18" s="11" t="str">
        <f t="shared" si="17"/>
        <v>We</v>
      </c>
      <c r="X18" s="11" t="str">
        <f t="shared" si="18"/>
        <v>Fr</v>
      </c>
      <c r="Y18" s="11" t="str">
        <f t="shared" si="19"/>
        <v>Sa</v>
      </c>
      <c r="Z18" s="11" t="str">
        <f t="shared" si="20"/>
        <v>Mo</v>
      </c>
      <c r="AA18">
        <f t="shared" si="21"/>
        <v>3</v>
      </c>
      <c r="AB18">
        <f t="shared" ref="AB18:AC18" si="46">MOD(AA18+B18-1,7)+1</f>
        <v>6</v>
      </c>
      <c r="AC18">
        <f t="shared" si="46"/>
        <v>2</v>
      </c>
      <c r="AD18">
        <f t="shared" si="23"/>
        <v>5</v>
      </c>
      <c r="AE18">
        <f t="shared" si="24"/>
        <v>2</v>
      </c>
      <c r="AF18">
        <f t="shared" si="25"/>
        <v>5</v>
      </c>
      <c r="AG18">
        <f t="shared" si="26"/>
        <v>1</v>
      </c>
      <c r="AH18">
        <f t="shared" si="27"/>
        <v>2</v>
      </c>
      <c r="AI18">
        <f t="shared" si="28"/>
        <v>4</v>
      </c>
      <c r="AJ18">
        <f t="shared" si="29"/>
        <v>6</v>
      </c>
      <c r="AK18">
        <f t="shared" si="30"/>
        <v>7</v>
      </c>
      <c r="AL18">
        <f t="shared" si="31"/>
        <v>2</v>
      </c>
    </row>
    <row r="19" spans="1:38" ht="16" x14ac:dyDescent="0.25">
      <c r="A19">
        <v>2017</v>
      </c>
      <c r="B19">
        <v>31</v>
      </c>
      <c r="C19">
        <v>31</v>
      </c>
      <c r="D19">
        <v>32</v>
      </c>
      <c r="E19">
        <v>31</v>
      </c>
      <c r="F19">
        <v>31</v>
      </c>
      <c r="G19">
        <v>31</v>
      </c>
      <c r="H19">
        <v>30</v>
      </c>
      <c r="I19">
        <v>29</v>
      </c>
      <c r="J19">
        <v>30</v>
      </c>
      <c r="K19">
        <v>29</v>
      </c>
      <c r="L19">
        <v>30</v>
      </c>
      <c r="M19">
        <v>30</v>
      </c>
      <c r="N19">
        <v>365</v>
      </c>
      <c r="O19" s="11" t="str">
        <f t="shared" si="9"/>
        <v>We</v>
      </c>
      <c r="P19" s="11" t="str">
        <f t="shared" si="10"/>
        <v>Sa</v>
      </c>
      <c r="Q19" s="11" t="str">
        <f t="shared" si="11"/>
        <v>Tu</v>
      </c>
      <c r="R19" s="11" t="str">
        <f t="shared" si="12"/>
        <v>Sa</v>
      </c>
      <c r="S19" s="11" t="str">
        <f t="shared" si="13"/>
        <v>Tu</v>
      </c>
      <c r="T19" s="11" t="str">
        <f t="shared" si="14"/>
        <v>Fr</v>
      </c>
      <c r="U19" s="11" t="str">
        <f t="shared" si="15"/>
        <v>Mo</v>
      </c>
      <c r="V19" s="11" t="str">
        <f t="shared" si="16"/>
        <v>We</v>
      </c>
      <c r="W19" s="11" t="str">
        <f t="shared" si="17"/>
        <v>Th</v>
      </c>
      <c r="X19" s="11" t="str">
        <f t="shared" si="18"/>
        <v>Sa</v>
      </c>
      <c r="Y19" s="11" t="str">
        <f t="shared" si="19"/>
        <v>Su</v>
      </c>
      <c r="Z19" s="11" t="str">
        <f t="shared" si="20"/>
        <v>Tu</v>
      </c>
      <c r="AA19">
        <f t="shared" si="21"/>
        <v>4</v>
      </c>
      <c r="AB19">
        <f t="shared" ref="AB19:AC19" si="47">MOD(AA19+B19-1,7)+1</f>
        <v>7</v>
      </c>
      <c r="AC19">
        <f t="shared" si="47"/>
        <v>3</v>
      </c>
      <c r="AD19">
        <f t="shared" si="23"/>
        <v>7</v>
      </c>
      <c r="AE19">
        <f t="shared" si="24"/>
        <v>3</v>
      </c>
      <c r="AF19">
        <f t="shared" si="25"/>
        <v>6</v>
      </c>
      <c r="AG19">
        <f t="shared" si="26"/>
        <v>2</v>
      </c>
      <c r="AH19">
        <f t="shared" si="27"/>
        <v>4</v>
      </c>
      <c r="AI19">
        <f t="shared" si="28"/>
        <v>5</v>
      </c>
      <c r="AJ19">
        <f t="shared" si="29"/>
        <v>7</v>
      </c>
      <c r="AK19">
        <f t="shared" si="30"/>
        <v>1</v>
      </c>
      <c r="AL19">
        <f t="shared" si="31"/>
        <v>3</v>
      </c>
    </row>
    <row r="20" spans="1:38" ht="16" x14ac:dyDescent="0.25">
      <c r="A20">
        <v>2018</v>
      </c>
      <c r="B20">
        <v>31</v>
      </c>
      <c r="C20">
        <v>32</v>
      </c>
      <c r="D20">
        <v>31</v>
      </c>
      <c r="E20">
        <v>32</v>
      </c>
      <c r="F20">
        <v>31</v>
      </c>
      <c r="G20">
        <v>30</v>
      </c>
      <c r="H20">
        <v>30</v>
      </c>
      <c r="I20">
        <v>29</v>
      </c>
      <c r="J20">
        <v>30</v>
      </c>
      <c r="K20">
        <v>29</v>
      </c>
      <c r="L20">
        <v>30</v>
      </c>
      <c r="M20">
        <v>30</v>
      </c>
      <c r="N20">
        <v>365</v>
      </c>
      <c r="O20" s="11" t="str">
        <f t="shared" si="9"/>
        <v>Th</v>
      </c>
      <c r="P20" s="11" t="str">
        <f t="shared" si="10"/>
        <v>Su</v>
      </c>
      <c r="Q20" s="11" t="str">
        <f t="shared" si="11"/>
        <v>Th</v>
      </c>
      <c r="R20" s="11" t="str">
        <f t="shared" si="12"/>
        <v>Su</v>
      </c>
      <c r="S20" s="11" t="str">
        <f t="shared" si="13"/>
        <v>Th</v>
      </c>
      <c r="T20" s="11" t="str">
        <f t="shared" si="14"/>
        <v>Su</v>
      </c>
      <c r="U20" s="11" t="str">
        <f t="shared" si="15"/>
        <v>Tu</v>
      </c>
      <c r="V20" s="11" t="str">
        <f t="shared" si="16"/>
        <v>Th</v>
      </c>
      <c r="W20" s="11" t="str">
        <f t="shared" si="17"/>
        <v>Fr</v>
      </c>
      <c r="X20" s="11" t="str">
        <f t="shared" si="18"/>
        <v>Su</v>
      </c>
      <c r="Y20" s="11" t="str">
        <f t="shared" si="19"/>
        <v>Mo</v>
      </c>
      <c r="Z20" s="11" t="str">
        <f t="shared" si="20"/>
        <v>We</v>
      </c>
      <c r="AA20">
        <f t="shared" si="21"/>
        <v>5</v>
      </c>
      <c r="AB20">
        <f t="shared" ref="AB20:AC20" si="48">MOD(AA20+B20-1,7)+1</f>
        <v>1</v>
      </c>
      <c r="AC20">
        <f t="shared" si="48"/>
        <v>5</v>
      </c>
      <c r="AD20">
        <f t="shared" si="23"/>
        <v>1</v>
      </c>
      <c r="AE20">
        <f t="shared" si="24"/>
        <v>5</v>
      </c>
      <c r="AF20">
        <f t="shared" si="25"/>
        <v>1</v>
      </c>
      <c r="AG20">
        <f t="shared" si="26"/>
        <v>3</v>
      </c>
      <c r="AH20">
        <f t="shared" si="27"/>
        <v>5</v>
      </c>
      <c r="AI20">
        <f t="shared" si="28"/>
        <v>6</v>
      </c>
      <c r="AJ20">
        <f t="shared" si="29"/>
        <v>1</v>
      </c>
      <c r="AK20">
        <f t="shared" si="30"/>
        <v>2</v>
      </c>
      <c r="AL20">
        <f t="shared" si="31"/>
        <v>4</v>
      </c>
    </row>
    <row r="21" spans="1:38" ht="16" x14ac:dyDescent="0.25">
      <c r="A21">
        <v>2019</v>
      </c>
      <c r="B21">
        <v>31</v>
      </c>
      <c r="C21">
        <v>32</v>
      </c>
      <c r="D21">
        <v>31</v>
      </c>
      <c r="E21">
        <v>32</v>
      </c>
      <c r="F21">
        <v>31</v>
      </c>
      <c r="G21">
        <v>30</v>
      </c>
      <c r="H21">
        <v>30</v>
      </c>
      <c r="I21">
        <v>30</v>
      </c>
      <c r="J21">
        <v>29</v>
      </c>
      <c r="K21">
        <v>30</v>
      </c>
      <c r="L21">
        <v>29</v>
      </c>
      <c r="M21">
        <v>31</v>
      </c>
      <c r="N21">
        <v>366</v>
      </c>
      <c r="O21" s="11" t="str">
        <f t="shared" si="9"/>
        <v>Fr</v>
      </c>
      <c r="P21" s="11" t="str">
        <f t="shared" si="10"/>
        <v>Mo</v>
      </c>
      <c r="Q21" s="11" t="str">
        <f t="shared" si="11"/>
        <v>Fr</v>
      </c>
      <c r="R21" s="11" t="str">
        <f t="shared" si="12"/>
        <v>Mo</v>
      </c>
      <c r="S21" s="11" t="str">
        <f t="shared" si="13"/>
        <v>Fr</v>
      </c>
      <c r="T21" s="11" t="str">
        <f t="shared" si="14"/>
        <v>Mo</v>
      </c>
      <c r="U21" s="11" t="str">
        <f t="shared" si="15"/>
        <v>We</v>
      </c>
      <c r="V21" s="11" t="str">
        <f t="shared" si="16"/>
        <v>Fr</v>
      </c>
      <c r="W21" s="11" t="str">
        <f t="shared" si="17"/>
        <v>Su</v>
      </c>
      <c r="X21" s="11" t="str">
        <f t="shared" si="18"/>
        <v>Mo</v>
      </c>
      <c r="Y21" s="11" t="str">
        <f t="shared" si="19"/>
        <v>We</v>
      </c>
      <c r="Z21" s="11" t="str">
        <f t="shared" si="20"/>
        <v>Th</v>
      </c>
      <c r="AA21">
        <f t="shared" si="21"/>
        <v>6</v>
      </c>
      <c r="AB21">
        <f t="shared" ref="AB21:AC21" si="49">MOD(AA21+B21-1,7)+1</f>
        <v>2</v>
      </c>
      <c r="AC21">
        <f t="shared" si="49"/>
        <v>6</v>
      </c>
      <c r="AD21">
        <f t="shared" si="23"/>
        <v>2</v>
      </c>
      <c r="AE21">
        <f t="shared" si="24"/>
        <v>6</v>
      </c>
      <c r="AF21">
        <f t="shared" si="25"/>
        <v>2</v>
      </c>
      <c r="AG21">
        <f t="shared" si="26"/>
        <v>4</v>
      </c>
      <c r="AH21">
        <f t="shared" si="27"/>
        <v>6</v>
      </c>
      <c r="AI21">
        <f t="shared" si="28"/>
        <v>1</v>
      </c>
      <c r="AJ21">
        <f t="shared" si="29"/>
        <v>2</v>
      </c>
      <c r="AK21">
        <f t="shared" si="30"/>
        <v>4</v>
      </c>
      <c r="AL21">
        <f t="shared" si="31"/>
        <v>5</v>
      </c>
    </row>
    <row r="22" spans="1:38" ht="16" x14ac:dyDescent="0.25">
      <c r="A22">
        <v>2020</v>
      </c>
      <c r="B22">
        <v>31</v>
      </c>
      <c r="C22">
        <v>31</v>
      </c>
      <c r="D22">
        <v>31</v>
      </c>
      <c r="E22">
        <v>32</v>
      </c>
      <c r="F22">
        <v>31</v>
      </c>
      <c r="G22">
        <v>31</v>
      </c>
      <c r="H22">
        <v>30</v>
      </c>
      <c r="I22">
        <v>29</v>
      </c>
      <c r="J22">
        <v>30</v>
      </c>
      <c r="K22">
        <v>29</v>
      </c>
      <c r="L22">
        <v>30</v>
      </c>
      <c r="M22">
        <v>30</v>
      </c>
      <c r="N22">
        <v>365</v>
      </c>
      <c r="O22" s="11" t="str">
        <f t="shared" si="9"/>
        <v>Su</v>
      </c>
      <c r="P22" s="11" t="str">
        <f t="shared" si="10"/>
        <v>We</v>
      </c>
      <c r="Q22" s="11" t="str">
        <f t="shared" si="11"/>
        <v>Sa</v>
      </c>
      <c r="R22" s="11" t="str">
        <f t="shared" si="12"/>
        <v>Tu</v>
      </c>
      <c r="S22" s="11" t="str">
        <f t="shared" si="13"/>
        <v>Sa</v>
      </c>
      <c r="T22" s="11" t="str">
        <f t="shared" si="14"/>
        <v>Tu</v>
      </c>
      <c r="U22" s="11" t="str">
        <f t="shared" si="15"/>
        <v>Fr</v>
      </c>
      <c r="V22" s="11" t="str">
        <f t="shared" si="16"/>
        <v>Su</v>
      </c>
      <c r="W22" s="11" t="str">
        <f t="shared" si="17"/>
        <v>Mo</v>
      </c>
      <c r="X22" s="11" t="str">
        <f t="shared" si="18"/>
        <v>We</v>
      </c>
      <c r="Y22" s="11" t="str">
        <f t="shared" si="19"/>
        <v>Th</v>
      </c>
      <c r="Z22" s="11" t="str">
        <f t="shared" si="20"/>
        <v>Sa</v>
      </c>
      <c r="AA22">
        <f t="shared" si="21"/>
        <v>1</v>
      </c>
      <c r="AB22">
        <f t="shared" ref="AB22:AC22" si="50">MOD(AA22+B22-1,7)+1</f>
        <v>4</v>
      </c>
      <c r="AC22">
        <f t="shared" si="50"/>
        <v>7</v>
      </c>
      <c r="AD22">
        <f t="shared" si="23"/>
        <v>3</v>
      </c>
      <c r="AE22">
        <f t="shared" si="24"/>
        <v>7</v>
      </c>
      <c r="AF22">
        <f t="shared" si="25"/>
        <v>3</v>
      </c>
      <c r="AG22">
        <f t="shared" si="26"/>
        <v>6</v>
      </c>
      <c r="AH22">
        <f t="shared" si="27"/>
        <v>1</v>
      </c>
      <c r="AI22">
        <f t="shared" si="28"/>
        <v>2</v>
      </c>
      <c r="AJ22">
        <f t="shared" si="29"/>
        <v>4</v>
      </c>
      <c r="AK22">
        <f t="shared" si="30"/>
        <v>5</v>
      </c>
      <c r="AL22">
        <f t="shared" si="31"/>
        <v>7</v>
      </c>
    </row>
    <row r="23" spans="1:38" ht="16" x14ac:dyDescent="0.25">
      <c r="A23">
        <v>2021</v>
      </c>
      <c r="B23">
        <v>31</v>
      </c>
      <c r="C23">
        <v>31</v>
      </c>
      <c r="D23">
        <v>32</v>
      </c>
      <c r="E23">
        <v>31</v>
      </c>
      <c r="F23">
        <v>31</v>
      </c>
      <c r="G23">
        <v>31</v>
      </c>
      <c r="H23">
        <v>30</v>
      </c>
      <c r="I23">
        <v>29</v>
      </c>
      <c r="J23">
        <v>30</v>
      </c>
      <c r="K23">
        <v>29</v>
      </c>
      <c r="L23">
        <v>30</v>
      </c>
      <c r="M23">
        <v>30</v>
      </c>
      <c r="N23">
        <v>365</v>
      </c>
      <c r="O23" s="11" t="str">
        <f t="shared" si="9"/>
        <v>Mo</v>
      </c>
      <c r="P23" s="11" t="str">
        <f t="shared" si="10"/>
        <v>Th</v>
      </c>
      <c r="Q23" s="11" t="str">
        <f t="shared" si="11"/>
        <v>Su</v>
      </c>
      <c r="R23" s="11" t="str">
        <f t="shared" si="12"/>
        <v>Th</v>
      </c>
      <c r="S23" s="11" t="str">
        <f t="shared" si="13"/>
        <v>Su</v>
      </c>
      <c r="T23" s="11" t="str">
        <f t="shared" si="14"/>
        <v>We</v>
      </c>
      <c r="U23" s="11" t="str">
        <f t="shared" si="15"/>
        <v>Sa</v>
      </c>
      <c r="V23" s="11" t="str">
        <f t="shared" si="16"/>
        <v>Mo</v>
      </c>
      <c r="W23" s="11" t="str">
        <f t="shared" si="17"/>
        <v>Tu</v>
      </c>
      <c r="X23" s="11" t="str">
        <f t="shared" si="18"/>
        <v>Th</v>
      </c>
      <c r="Y23" s="11" t="str">
        <f t="shared" si="19"/>
        <v>Fr</v>
      </c>
      <c r="Z23" s="11" t="str">
        <f t="shared" si="20"/>
        <v>Su</v>
      </c>
      <c r="AA23">
        <f t="shared" si="21"/>
        <v>2</v>
      </c>
      <c r="AB23">
        <f t="shared" ref="AB23:AC23" si="51">MOD(AA23+B23-1,7)+1</f>
        <v>5</v>
      </c>
      <c r="AC23">
        <f t="shared" si="51"/>
        <v>1</v>
      </c>
      <c r="AD23">
        <f t="shared" si="23"/>
        <v>5</v>
      </c>
      <c r="AE23">
        <f t="shared" si="24"/>
        <v>1</v>
      </c>
      <c r="AF23">
        <f t="shared" si="25"/>
        <v>4</v>
      </c>
      <c r="AG23">
        <f t="shared" si="26"/>
        <v>7</v>
      </c>
      <c r="AH23">
        <f t="shared" si="27"/>
        <v>2</v>
      </c>
      <c r="AI23">
        <f t="shared" si="28"/>
        <v>3</v>
      </c>
      <c r="AJ23">
        <f t="shared" si="29"/>
        <v>5</v>
      </c>
      <c r="AK23">
        <f t="shared" si="30"/>
        <v>6</v>
      </c>
      <c r="AL23">
        <f t="shared" si="31"/>
        <v>1</v>
      </c>
    </row>
    <row r="24" spans="1:38" ht="16" x14ac:dyDescent="0.25">
      <c r="A24">
        <v>2022</v>
      </c>
      <c r="B24">
        <v>31</v>
      </c>
      <c r="C24">
        <v>32</v>
      </c>
      <c r="D24">
        <v>31</v>
      </c>
      <c r="E24">
        <v>32</v>
      </c>
      <c r="F24">
        <v>31</v>
      </c>
      <c r="G24">
        <v>30</v>
      </c>
      <c r="H24">
        <v>30</v>
      </c>
      <c r="I24">
        <v>30</v>
      </c>
      <c r="J24">
        <v>29</v>
      </c>
      <c r="K24">
        <v>29</v>
      </c>
      <c r="L24">
        <v>30</v>
      </c>
      <c r="M24">
        <v>30</v>
      </c>
      <c r="N24">
        <v>365</v>
      </c>
      <c r="O24" s="11" t="str">
        <f t="shared" si="9"/>
        <v>Tu</v>
      </c>
      <c r="P24" s="11" t="str">
        <f t="shared" si="10"/>
        <v>Fr</v>
      </c>
      <c r="Q24" s="11" t="str">
        <f t="shared" si="11"/>
        <v>Tu</v>
      </c>
      <c r="R24" s="11" t="str">
        <f t="shared" si="12"/>
        <v>Fr</v>
      </c>
      <c r="S24" s="11" t="str">
        <f t="shared" si="13"/>
        <v>Tu</v>
      </c>
      <c r="T24" s="11" t="str">
        <f t="shared" si="14"/>
        <v>Fr</v>
      </c>
      <c r="U24" s="11" t="str">
        <f t="shared" si="15"/>
        <v>Su</v>
      </c>
      <c r="V24" s="11" t="str">
        <f t="shared" si="16"/>
        <v>Tu</v>
      </c>
      <c r="W24" s="11" t="str">
        <f t="shared" si="17"/>
        <v>Th</v>
      </c>
      <c r="X24" s="11" t="str">
        <f t="shared" si="18"/>
        <v>Fr</v>
      </c>
      <c r="Y24" s="11" t="str">
        <f t="shared" si="19"/>
        <v>Sa</v>
      </c>
      <c r="Z24" s="11" t="str">
        <f t="shared" si="20"/>
        <v>Mo</v>
      </c>
      <c r="AA24">
        <f t="shared" si="21"/>
        <v>3</v>
      </c>
      <c r="AB24">
        <f t="shared" ref="AB24:AC24" si="52">MOD(AA24+B24-1,7)+1</f>
        <v>6</v>
      </c>
      <c r="AC24">
        <f t="shared" si="52"/>
        <v>3</v>
      </c>
      <c r="AD24">
        <f t="shared" si="23"/>
        <v>6</v>
      </c>
      <c r="AE24">
        <f t="shared" si="24"/>
        <v>3</v>
      </c>
      <c r="AF24">
        <f t="shared" si="25"/>
        <v>6</v>
      </c>
      <c r="AG24">
        <f t="shared" si="26"/>
        <v>1</v>
      </c>
      <c r="AH24">
        <f t="shared" si="27"/>
        <v>3</v>
      </c>
      <c r="AI24">
        <f t="shared" si="28"/>
        <v>5</v>
      </c>
      <c r="AJ24">
        <f t="shared" si="29"/>
        <v>6</v>
      </c>
      <c r="AK24">
        <f t="shared" si="30"/>
        <v>7</v>
      </c>
      <c r="AL24">
        <f t="shared" si="31"/>
        <v>2</v>
      </c>
    </row>
    <row r="25" spans="1:38" ht="16" x14ac:dyDescent="0.25">
      <c r="A25">
        <v>2023</v>
      </c>
      <c r="B25">
        <v>31</v>
      </c>
      <c r="C25">
        <v>32</v>
      </c>
      <c r="D25">
        <v>31</v>
      </c>
      <c r="E25">
        <v>32</v>
      </c>
      <c r="F25">
        <v>31</v>
      </c>
      <c r="G25">
        <v>30</v>
      </c>
      <c r="H25">
        <v>30</v>
      </c>
      <c r="I25">
        <v>30</v>
      </c>
      <c r="J25">
        <v>29</v>
      </c>
      <c r="K25">
        <v>30</v>
      </c>
      <c r="L25">
        <v>29</v>
      </c>
      <c r="M25">
        <v>31</v>
      </c>
      <c r="N25">
        <v>366</v>
      </c>
      <c r="O25" s="11" t="str">
        <f t="shared" si="9"/>
        <v>We</v>
      </c>
      <c r="P25" s="11" t="str">
        <f t="shared" si="10"/>
        <v>Sa</v>
      </c>
      <c r="Q25" s="11" t="str">
        <f t="shared" si="11"/>
        <v>We</v>
      </c>
      <c r="R25" s="11" t="str">
        <f t="shared" si="12"/>
        <v>Sa</v>
      </c>
      <c r="S25" s="11" t="str">
        <f t="shared" si="13"/>
        <v>We</v>
      </c>
      <c r="T25" s="11" t="str">
        <f t="shared" si="14"/>
        <v>Sa</v>
      </c>
      <c r="U25" s="11" t="str">
        <f t="shared" si="15"/>
        <v>Mo</v>
      </c>
      <c r="V25" s="11" t="str">
        <f t="shared" si="16"/>
        <v>We</v>
      </c>
      <c r="W25" s="11" t="str">
        <f t="shared" si="17"/>
        <v>Fr</v>
      </c>
      <c r="X25" s="11" t="str">
        <f t="shared" si="18"/>
        <v>Sa</v>
      </c>
      <c r="Y25" s="11" t="str">
        <f t="shared" si="19"/>
        <v>Mo</v>
      </c>
      <c r="Z25" s="11" t="str">
        <f t="shared" si="20"/>
        <v>Tu</v>
      </c>
      <c r="AA25">
        <f t="shared" si="21"/>
        <v>4</v>
      </c>
      <c r="AB25">
        <f t="shared" ref="AB25:AC25" si="53">MOD(AA25+B25-1,7)+1</f>
        <v>7</v>
      </c>
      <c r="AC25">
        <f t="shared" si="53"/>
        <v>4</v>
      </c>
      <c r="AD25">
        <f t="shared" si="23"/>
        <v>7</v>
      </c>
      <c r="AE25">
        <f t="shared" si="24"/>
        <v>4</v>
      </c>
      <c r="AF25">
        <f t="shared" si="25"/>
        <v>7</v>
      </c>
      <c r="AG25">
        <f t="shared" si="26"/>
        <v>2</v>
      </c>
      <c r="AH25">
        <f t="shared" si="27"/>
        <v>4</v>
      </c>
      <c r="AI25">
        <f t="shared" si="28"/>
        <v>6</v>
      </c>
      <c r="AJ25">
        <f t="shared" si="29"/>
        <v>7</v>
      </c>
      <c r="AK25">
        <f t="shared" si="30"/>
        <v>2</v>
      </c>
      <c r="AL25">
        <f t="shared" si="31"/>
        <v>3</v>
      </c>
    </row>
    <row r="26" spans="1:38" ht="16" x14ac:dyDescent="0.25">
      <c r="A26">
        <v>2024</v>
      </c>
      <c r="B26">
        <v>31</v>
      </c>
      <c r="C26">
        <v>31</v>
      </c>
      <c r="D26">
        <v>31</v>
      </c>
      <c r="E26">
        <v>32</v>
      </c>
      <c r="F26">
        <v>31</v>
      </c>
      <c r="G26">
        <v>31</v>
      </c>
      <c r="H26">
        <v>30</v>
      </c>
      <c r="I26">
        <v>29</v>
      </c>
      <c r="J26">
        <v>30</v>
      </c>
      <c r="K26">
        <v>29</v>
      </c>
      <c r="L26">
        <v>30</v>
      </c>
      <c r="M26">
        <v>30</v>
      </c>
      <c r="N26">
        <v>365</v>
      </c>
      <c r="O26" s="11" t="str">
        <f t="shared" si="9"/>
        <v>Fr</v>
      </c>
      <c r="P26" s="11" t="str">
        <f t="shared" si="10"/>
        <v>Mo</v>
      </c>
      <c r="Q26" s="11" t="str">
        <f t="shared" si="11"/>
        <v>Th</v>
      </c>
      <c r="R26" s="11" t="str">
        <f t="shared" si="12"/>
        <v>Su</v>
      </c>
      <c r="S26" s="11" t="str">
        <f t="shared" si="13"/>
        <v>Th</v>
      </c>
      <c r="T26" s="11" t="str">
        <f t="shared" si="14"/>
        <v>Su</v>
      </c>
      <c r="U26" s="11" t="str">
        <f t="shared" si="15"/>
        <v>We</v>
      </c>
      <c r="V26" s="11" t="str">
        <f t="shared" si="16"/>
        <v>Fr</v>
      </c>
      <c r="W26" s="11" t="str">
        <f t="shared" si="17"/>
        <v>Sa</v>
      </c>
      <c r="X26" s="11" t="str">
        <f t="shared" si="18"/>
        <v>Mo</v>
      </c>
      <c r="Y26" s="11" t="str">
        <f t="shared" si="19"/>
        <v>Tu</v>
      </c>
      <c r="Z26" s="11" t="str">
        <f t="shared" si="20"/>
        <v>Th</v>
      </c>
      <c r="AA26">
        <f t="shared" si="21"/>
        <v>6</v>
      </c>
      <c r="AB26">
        <f t="shared" ref="AB26:AC26" si="54">MOD(AA26+B26-1,7)+1</f>
        <v>2</v>
      </c>
      <c r="AC26">
        <f t="shared" si="54"/>
        <v>5</v>
      </c>
      <c r="AD26">
        <f t="shared" si="23"/>
        <v>1</v>
      </c>
      <c r="AE26">
        <f t="shared" si="24"/>
        <v>5</v>
      </c>
      <c r="AF26">
        <f t="shared" si="25"/>
        <v>1</v>
      </c>
      <c r="AG26">
        <f t="shared" si="26"/>
        <v>4</v>
      </c>
      <c r="AH26">
        <f t="shared" si="27"/>
        <v>6</v>
      </c>
      <c r="AI26">
        <f t="shared" si="28"/>
        <v>7</v>
      </c>
      <c r="AJ26">
        <f t="shared" si="29"/>
        <v>2</v>
      </c>
      <c r="AK26">
        <f t="shared" si="30"/>
        <v>3</v>
      </c>
      <c r="AL26">
        <f t="shared" si="31"/>
        <v>5</v>
      </c>
    </row>
    <row r="27" spans="1:38" ht="16" x14ac:dyDescent="0.25">
      <c r="A27">
        <v>2025</v>
      </c>
      <c r="B27">
        <v>31</v>
      </c>
      <c r="C27">
        <v>31</v>
      </c>
      <c r="D27">
        <v>32</v>
      </c>
      <c r="E27">
        <v>31</v>
      </c>
      <c r="F27">
        <v>31</v>
      </c>
      <c r="G27">
        <v>31</v>
      </c>
      <c r="H27">
        <v>30</v>
      </c>
      <c r="I27">
        <v>29</v>
      </c>
      <c r="J27">
        <v>30</v>
      </c>
      <c r="K27">
        <v>29</v>
      </c>
      <c r="L27">
        <v>30</v>
      </c>
      <c r="M27">
        <v>30</v>
      </c>
      <c r="N27">
        <v>365</v>
      </c>
      <c r="O27" s="11" t="str">
        <f t="shared" si="9"/>
        <v>Sa</v>
      </c>
      <c r="P27" s="11" t="str">
        <f t="shared" si="10"/>
        <v>Tu</v>
      </c>
      <c r="Q27" s="11" t="str">
        <f t="shared" si="11"/>
        <v>Fr</v>
      </c>
      <c r="R27" s="11" t="str">
        <f t="shared" si="12"/>
        <v>Tu</v>
      </c>
      <c r="S27" s="11" t="str">
        <f t="shared" si="13"/>
        <v>Fr</v>
      </c>
      <c r="T27" s="11" t="str">
        <f t="shared" si="14"/>
        <v>Mo</v>
      </c>
      <c r="U27" s="11" t="str">
        <f t="shared" si="15"/>
        <v>Th</v>
      </c>
      <c r="V27" s="11" t="str">
        <f t="shared" si="16"/>
        <v>Sa</v>
      </c>
      <c r="W27" s="11" t="str">
        <f t="shared" si="17"/>
        <v>Su</v>
      </c>
      <c r="X27" s="11" t="str">
        <f t="shared" si="18"/>
        <v>Tu</v>
      </c>
      <c r="Y27" s="11" t="str">
        <f t="shared" si="19"/>
        <v>We</v>
      </c>
      <c r="Z27" s="11" t="str">
        <f t="shared" si="20"/>
        <v>Fr</v>
      </c>
      <c r="AA27">
        <f t="shared" si="21"/>
        <v>7</v>
      </c>
      <c r="AB27">
        <f t="shared" ref="AB27:AC27" si="55">MOD(AA27+B27-1,7)+1</f>
        <v>3</v>
      </c>
      <c r="AC27">
        <f t="shared" si="55"/>
        <v>6</v>
      </c>
      <c r="AD27">
        <f t="shared" si="23"/>
        <v>3</v>
      </c>
      <c r="AE27">
        <f t="shared" si="24"/>
        <v>6</v>
      </c>
      <c r="AF27">
        <f t="shared" si="25"/>
        <v>2</v>
      </c>
      <c r="AG27">
        <f t="shared" si="26"/>
        <v>5</v>
      </c>
      <c r="AH27">
        <f t="shared" si="27"/>
        <v>7</v>
      </c>
      <c r="AI27">
        <f t="shared" si="28"/>
        <v>1</v>
      </c>
      <c r="AJ27">
        <f t="shared" si="29"/>
        <v>3</v>
      </c>
      <c r="AK27">
        <f t="shared" si="30"/>
        <v>4</v>
      </c>
      <c r="AL27">
        <f t="shared" si="31"/>
        <v>6</v>
      </c>
    </row>
    <row r="28" spans="1:38" ht="16" x14ac:dyDescent="0.25">
      <c r="A28">
        <v>2026</v>
      </c>
      <c r="B28">
        <v>31</v>
      </c>
      <c r="C28">
        <v>32</v>
      </c>
      <c r="D28">
        <v>31</v>
      </c>
      <c r="E28">
        <v>32</v>
      </c>
      <c r="F28">
        <v>31</v>
      </c>
      <c r="G28">
        <v>30</v>
      </c>
      <c r="H28">
        <v>30</v>
      </c>
      <c r="I28">
        <v>30</v>
      </c>
      <c r="J28">
        <v>29</v>
      </c>
      <c r="K28">
        <v>29</v>
      </c>
      <c r="L28">
        <v>30</v>
      </c>
      <c r="M28">
        <v>31</v>
      </c>
      <c r="N28">
        <v>366</v>
      </c>
      <c r="O28" s="11" t="str">
        <f t="shared" si="9"/>
        <v>Su</v>
      </c>
      <c r="P28" s="11" t="str">
        <f t="shared" si="10"/>
        <v>We</v>
      </c>
      <c r="Q28" s="11" t="str">
        <f t="shared" si="11"/>
        <v>Su</v>
      </c>
      <c r="R28" s="11" t="str">
        <f t="shared" si="12"/>
        <v>We</v>
      </c>
      <c r="S28" s="11" t="str">
        <f t="shared" si="13"/>
        <v>Su</v>
      </c>
      <c r="T28" s="11" t="str">
        <f t="shared" si="14"/>
        <v>We</v>
      </c>
      <c r="U28" s="11" t="str">
        <f t="shared" si="15"/>
        <v>Fr</v>
      </c>
      <c r="V28" s="11" t="str">
        <f t="shared" si="16"/>
        <v>Su</v>
      </c>
      <c r="W28" s="11" t="str">
        <f t="shared" si="17"/>
        <v>Tu</v>
      </c>
      <c r="X28" s="11" t="str">
        <f t="shared" si="18"/>
        <v>We</v>
      </c>
      <c r="Y28" s="11" t="str">
        <f t="shared" si="19"/>
        <v>Th</v>
      </c>
      <c r="Z28" s="11" t="str">
        <f t="shared" si="20"/>
        <v>Sa</v>
      </c>
      <c r="AA28">
        <f t="shared" si="21"/>
        <v>1</v>
      </c>
      <c r="AB28">
        <f t="shared" ref="AB28:AC28" si="56">MOD(AA28+B28-1,7)+1</f>
        <v>4</v>
      </c>
      <c r="AC28">
        <f t="shared" si="56"/>
        <v>1</v>
      </c>
      <c r="AD28">
        <f t="shared" si="23"/>
        <v>4</v>
      </c>
      <c r="AE28">
        <f t="shared" si="24"/>
        <v>1</v>
      </c>
      <c r="AF28">
        <f t="shared" si="25"/>
        <v>4</v>
      </c>
      <c r="AG28">
        <f t="shared" si="26"/>
        <v>6</v>
      </c>
      <c r="AH28">
        <f t="shared" si="27"/>
        <v>1</v>
      </c>
      <c r="AI28">
        <f t="shared" si="28"/>
        <v>3</v>
      </c>
      <c r="AJ28">
        <f t="shared" si="29"/>
        <v>4</v>
      </c>
      <c r="AK28">
        <f t="shared" si="30"/>
        <v>5</v>
      </c>
      <c r="AL28">
        <f t="shared" si="31"/>
        <v>7</v>
      </c>
    </row>
    <row r="29" spans="1:38" ht="16" x14ac:dyDescent="0.25">
      <c r="A29">
        <v>2027</v>
      </c>
      <c r="B29">
        <v>30</v>
      </c>
      <c r="C29">
        <v>32</v>
      </c>
      <c r="D29">
        <v>31</v>
      </c>
      <c r="E29">
        <v>32</v>
      </c>
      <c r="F29">
        <v>31</v>
      </c>
      <c r="G29">
        <v>30</v>
      </c>
      <c r="H29">
        <v>30</v>
      </c>
      <c r="I29">
        <v>30</v>
      </c>
      <c r="J29">
        <v>29</v>
      </c>
      <c r="K29">
        <v>30</v>
      </c>
      <c r="L29">
        <v>29</v>
      </c>
      <c r="M29">
        <v>31</v>
      </c>
      <c r="N29">
        <v>365</v>
      </c>
      <c r="O29" s="11" t="str">
        <f t="shared" si="9"/>
        <v>Tu</v>
      </c>
      <c r="P29" s="11" t="str">
        <f t="shared" si="10"/>
        <v>Th</v>
      </c>
      <c r="Q29" s="11" t="str">
        <f t="shared" si="11"/>
        <v>Mo</v>
      </c>
      <c r="R29" s="11" t="str">
        <f t="shared" si="12"/>
        <v>Th</v>
      </c>
      <c r="S29" s="11" t="str">
        <f t="shared" si="13"/>
        <v>Mo</v>
      </c>
      <c r="T29" s="11" t="str">
        <f t="shared" si="14"/>
        <v>Th</v>
      </c>
      <c r="U29" s="11" t="str">
        <f t="shared" si="15"/>
        <v>Sa</v>
      </c>
      <c r="V29" s="11" t="str">
        <f t="shared" si="16"/>
        <v>Mo</v>
      </c>
      <c r="W29" s="11" t="str">
        <f t="shared" si="17"/>
        <v>We</v>
      </c>
      <c r="X29" s="11" t="str">
        <f t="shared" si="18"/>
        <v>Th</v>
      </c>
      <c r="Y29" s="11" t="str">
        <f t="shared" si="19"/>
        <v>Sa</v>
      </c>
      <c r="Z29" s="11" t="str">
        <f t="shared" si="20"/>
        <v>Su</v>
      </c>
      <c r="AA29">
        <f t="shared" si="21"/>
        <v>3</v>
      </c>
      <c r="AB29">
        <f t="shared" ref="AB29:AC29" si="57">MOD(AA29+B29-1,7)+1</f>
        <v>5</v>
      </c>
      <c r="AC29">
        <f t="shared" si="57"/>
        <v>2</v>
      </c>
      <c r="AD29">
        <f t="shared" si="23"/>
        <v>5</v>
      </c>
      <c r="AE29">
        <f t="shared" si="24"/>
        <v>2</v>
      </c>
      <c r="AF29">
        <f t="shared" si="25"/>
        <v>5</v>
      </c>
      <c r="AG29">
        <f t="shared" si="26"/>
        <v>7</v>
      </c>
      <c r="AH29">
        <f t="shared" si="27"/>
        <v>2</v>
      </c>
      <c r="AI29">
        <f t="shared" si="28"/>
        <v>4</v>
      </c>
      <c r="AJ29">
        <f t="shared" si="29"/>
        <v>5</v>
      </c>
      <c r="AK29">
        <f t="shared" si="30"/>
        <v>7</v>
      </c>
      <c r="AL29">
        <f t="shared" si="31"/>
        <v>1</v>
      </c>
    </row>
    <row r="30" spans="1:38" ht="16" x14ac:dyDescent="0.25">
      <c r="A30">
        <v>2028</v>
      </c>
      <c r="B30">
        <v>31</v>
      </c>
      <c r="C30">
        <v>31</v>
      </c>
      <c r="D30">
        <v>32</v>
      </c>
      <c r="E30">
        <v>31</v>
      </c>
      <c r="F30">
        <v>31</v>
      </c>
      <c r="G30">
        <v>31</v>
      </c>
      <c r="H30">
        <v>30</v>
      </c>
      <c r="I30">
        <v>29</v>
      </c>
      <c r="J30">
        <v>30</v>
      </c>
      <c r="K30">
        <v>29</v>
      </c>
      <c r="L30">
        <v>30</v>
      </c>
      <c r="M30">
        <v>30</v>
      </c>
      <c r="N30">
        <v>365</v>
      </c>
      <c r="O30" s="11" t="str">
        <f t="shared" si="9"/>
        <v>We</v>
      </c>
      <c r="P30" s="11" t="str">
        <f t="shared" si="10"/>
        <v>Sa</v>
      </c>
      <c r="Q30" s="11" t="str">
        <f t="shared" si="11"/>
        <v>Tu</v>
      </c>
      <c r="R30" s="11" t="str">
        <f t="shared" si="12"/>
        <v>Sa</v>
      </c>
      <c r="S30" s="11" t="str">
        <f t="shared" si="13"/>
        <v>Tu</v>
      </c>
      <c r="T30" s="11" t="str">
        <f t="shared" si="14"/>
        <v>Fr</v>
      </c>
      <c r="U30" s="11" t="str">
        <f t="shared" si="15"/>
        <v>Mo</v>
      </c>
      <c r="V30" s="11" t="str">
        <f t="shared" si="16"/>
        <v>We</v>
      </c>
      <c r="W30" s="11" t="str">
        <f t="shared" si="17"/>
        <v>Th</v>
      </c>
      <c r="X30" s="11" t="str">
        <f t="shared" si="18"/>
        <v>Sa</v>
      </c>
      <c r="Y30" s="11" t="str">
        <f t="shared" si="19"/>
        <v>Su</v>
      </c>
      <c r="Z30" s="11" t="str">
        <f t="shared" si="20"/>
        <v>Tu</v>
      </c>
      <c r="AA30">
        <f t="shared" si="21"/>
        <v>4</v>
      </c>
      <c r="AB30">
        <f t="shared" ref="AB30:AC30" si="58">MOD(AA30+B30-1,7)+1</f>
        <v>7</v>
      </c>
      <c r="AC30">
        <f t="shared" si="58"/>
        <v>3</v>
      </c>
      <c r="AD30">
        <f t="shared" si="23"/>
        <v>7</v>
      </c>
      <c r="AE30">
        <f t="shared" si="24"/>
        <v>3</v>
      </c>
      <c r="AF30">
        <f t="shared" si="25"/>
        <v>6</v>
      </c>
      <c r="AG30">
        <f t="shared" si="26"/>
        <v>2</v>
      </c>
      <c r="AH30">
        <f t="shared" si="27"/>
        <v>4</v>
      </c>
      <c r="AI30">
        <f t="shared" si="28"/>
        <v>5</v>
      </c>
      <c r="AJ30">
        <f t="shared" si="29"/>
        <v>7</v>
      </c>
      <c r="AK30">
        <f t="shared" si="30"/>
        <v>1</v>
      </c>
      <c r="AL30">
        <f t="shared" si="31"/>
        <v>3</v>
      </c>
    </row>
    <row r="31" spans="1:38" ht="16" x14ac:dyDescent="0.25">
      <c r="A31">
        <v>2029</v>
      </c>
      <c r="B31">
        <v>31</v>
      </c>
      <c r="C31">
        <v>31</v>
      </c>
      <c r="D31">
        <v>32</v>
      </c>
      <c r="E31">
        <v>31</v>
      </c>
      <c r="F31">
        <v>32</v>
      </c>
      <c r="G31">
        <v>30</v>
      </c>
      <c r="H31">
        <v>30</v>
      </c>
      <c r="I31">
        <v>29</v>
      </c>
      <c r="J31">
        <v>30</v>
      </c>
      <c r="K31">
        <v>29</v>
      </c>
      <c r="L31">
        <v>30</v>
      </c>
      <c r="M31">
        <v>30</v>
      </c>
      <c r="N31">
        <v>365</v>
      </c>
      <c r="O31" s="11" t="str">
        <f t="shared" si="9"/>
        <v>Th</v>
      </c>
      <c r="P31" s="11" t="str">
        <f t="shared" si="10"/>
        <v>Su</v>
      </c>
      <c r="Q31" s="11" t="str">
        <f t="shared" si="11"/>
        <v>We</v>
      </c>
      <c r="R31" s="11" t="str">
        <f t="shared" si="12"/>
        <v>Su</v>
      </c>
      <c r="S31" s="11" t="str">
        <f t="shared" si="13"/>
        <v>We</v>
      </c>
      <c r="T31" s="11" t="str">
        <f t="shared" si="14"/>
        <v>Su</v>
      </c>
      <c r="U31" s="11" t="str">
        <f t="shared" si="15"/>
        <v>Tu</v>
      </c>
      <c r="V31" s="11" t="str">
        <f t="shared" si="16"/>
        <v>Th</v>
      </c>
      <c r="W31" s="11" t="str">
        <f t="shared" si="17"/>
        <v>Fr</v>
      </c>
      <c r="X31" s="11" t="str">
        <f t="shared" si="18"/>
        <v>Su</v>
      </c>
      <c r="Y31" s="11" t="str">
        <f t="shared" si="19"/>
        <v>Mo</v>
      </c>
      <c r="Z31" s="11" t="str">
        <f t="shared" si="20"/>
        <v>We</v>
      </c>
      <c r="AA31">
        <f t="shared" si="21"/>
        <v>5</v>
      </c>
      <c r="AB31">
        <f t="shared" ref="AB31:AC31" si="59">MOD(AA31+B31-1,7)+1</f>
        <v>1</v>
      </c>
      <c r="AC31">
        <f t="shared" si="59"/>
        <v>4</v>
      </c>
      <c r="AD31">
        <f t="shared" si="23"/>
        <v>1</v>
      </c>
      <c r="AE31">
        <f t="shared" si="24"/>
        <v>4</v>
      </c>
      <c r="AF31">
        <f t="shared" si="25"/>
        <v>1</v>
      </c>
      <c r="AG31">
        <f t="shared" si="26"/>
        <v>3</v>
      </c>
      <c r="AH31">
        <f t="shared" si="27"/>
        <v>5</v>
      </c>
      <c r="AI31">
        <f t="shared" si="28"/>
        <v>6</v>
      </c>
      <c r="AJ31">
        <f t="shared" si="29"/>
        <v>1</v>
      </c>
      <c r="AK31">
        <f t="shared" si="30"/>
        <v>2</v>
      </c>
      <c r="AL31">
        <f t="shared" si="31"/>
        <v>4</v>
      </c>
    </row>
    <row r="32" spans="1:38" ht="16" x14ac:dyDescent="0.25">
      <c r="A32">
        <v>2030</v>
      </c>
      <c r="B32">
        <v>31</v>
      </c>
      <c r="C32">
        <v>32</v>
      </c>
      <c r="D32">
        <v>31</v>
      </c>
      <c r="E32">
        <v>32</v>
      </c>
      <c r="F32">
        <v>31</v>
      </c>
      <c r="G32">
        <v>30</v>
      </c>
      <c r="H32">
        <v>30</v>
      </c>
      <c r="I32">
        <v>30</v>
      </c>
      <c r="J32">
        <v>29</v>
      </c>
      <c r="K32">
        <v>29</v>
      </c>
      <c r="L32">
        <v>30</v>
      </c>
      <c r="M32">
        <v>31</v>
      </c>
      <c r="N32">
        <v>366</v>
      </c>
      <c r="O32" s="11" t="str">
        <f t="shared" si="9"/>
        <v>Fr</v>
      </c>
      <c r="P32" s="11" t="str">
        <f t="shared" si="10"/>
        <v>Mo</v>
      </c>
      <c r="Q32" s="11" t="str">
        <f t="shared" si="11"/>
        <v>Fr</v>
      </c>
      <c r="R32" s="11" t="str">
        <f t="shared" si="12"/>
        <v>Mo</v>
      </c>
      <c r="S32" s="11" t="str">
        <f t="shared" si="13"/>
        <v>Fr</v>
      </c>
      <c r="T32" s="11" t="str">
        <f t="shared" si="14"/>
        <v>Mo</v>
      </c>
      <c r="U32" s="11" t="str">
        <f t="shared" si="15"/>
        <v>We</v>
      </c>
      <c r="V32" s="11" t="str">
        <f t="shared" si="16"/>
        <v>Fr</v>
      </c>
      <c r="W32" s="11" t="str">
        <f t="shared" si="17"/>
        <v>Su</v>
      </c>
      <c r="X32" s="11" t="str">
        <f t="shared" si="18"/>
        <v>Mo</v>
      </c>
      <c r="Y32" s="11" t="str">
        <f t="shared" si="19"/>
        <v>Tu</v>
      </c>
      <c r="Z32" s="11" t="str">
        <f t="shared" si="20"/>
        <v>Th</v>
      </c>
      <c r="AA32">
        <f t="shared" si="21"/>
        <v>6</v>
      </c>
      <c r="AB32">
        <f t="shared" ref="AB32:AC32" si="60">MOD(AA32+B32-1,7)+1</f>
        <v>2</v>
      </c>
      <c r="AC32">
        <f t="shared" si="60"/>
        <v>6</v>
      </c>
      <c r="AD32">
        <f t="shared" si="23"/>
        <v>2</v>
      </c>
      <c r="AE32">
        <f t="shared" si="24"/>
        <v>6</v>
      </c>
      <c r="AF32">
        <f t="shared" si="25"/>
        <v>2</v>
      </c>
      <c r="AG32">
        <f t="shared" si="26"/>
        <v>4</v>
      </c>
      <c r="AH32">
        <f t="shared" si="27"/>
        <v>6</v>
      </c>
      <c r="AI32">
        <f t="shared" si="28"/>
        <v>1</v>
      </c>
      <c r="AJ32">
        <f t="shared" si="29"/>
        <v>2</v>
      </c>
      <c r="AK32">
        <f t="shared" si="30"/>
        <v>3</v>
      </c>
      <c r="AL32">
        <f t="shared" si="31"/>
        <v>5</v>
      </c>
    </row>
    <row r="33" spans="1:38" ht="16" x14ac:dyDescent="0.25">
      <c r="A33">
        <v>2031</v>
      </c>
      <c r="B33">
        <v>30</v>
      </c>
      <c r="C33">
        <v>32</v>
      </c>
      <c r="D33">
        <v>31</v>
      </c>
      <c r="E33">
        <v>32</v>
      </c>
      <c r="F33">
        <v>31</v>
      </c>
      <c r="G33">
        <v>30</v>
      </c>
      <c r="H33">
        <v>30</v>
      </c>
      <c r="I33">
        <v>30</v>
      </c>
      <c r="J33">
        <v>29</v>
      </c>
      <c r="K33">
        <v>30</v>
      </c>
      <c r="L33">
        <v>29</v>
      </c>
      <c r="M33">
        <v>31</v>
      </c>
      <c r="N33">
        <v>365</v>
      </c>
      <c r="O33" s="11" t="str">
        <f t="shared" si="9"/>
        <v>Su</v>
      </c>
      <c r="P33" s="11" t="str">
        <f t="shared" si="10"/>
        <v>Tu</v>
      </c>
      <c r="Q33" s="11" t="str">
        <f t="shared" si="11"/>
        <v>Sa</v>
      </c>
      <c r="R33" s="11" t="str">
        <f t="shared" si="12"/>
        <v>Tu</v>
      </c>
      <c r="S33" s="11" t="str">
        <f t="shared" si="13"/>
        <v>Sa</v>
      </c>
      <c r="T33" s="11" t="str">
        <f t="shared" si="14"/>
        <v>Tu</v>
      </c>
      <c r="U33" s="11" t="str">
        <f t="shared" si="15"/>
        <v>Th</v>
      </c>
      <c r="V33" s="11" t="str">
        <f t="shared" si="16"/>
        <v>Sa</v>
      </c>
      <c r="W33" s="11" t="str">
        <f t="shared" si="17"/>
        <v>Mo</v>
      </c>
      <c r="X33" s="11" t="str">
        <f t="shared" si="18"/>
        <v>Tu</v>
      </c>
      <c r="Y33" s="11" t="str">
        <f t="shared" si="19"/>
        <v>Th</v>
      </c>
      <c r="Z33" s="11" t="str">
        <f t="shared" si="20"/>
        <v>Fr</v>
      </c>
      <c r="AA33">
        <f t="shared" si="21"/>
        <v>1</v>
      </c>
      <c r="AB33">
        <f t="shared" ref="AB33:AC33" si="61">MOD(AA33+B33-1,7)+1</f>
        <v>3</v>
      </c>
      <c r="AC33">
        <f t="shared" si="61"/>
        <v>7</v>
      </c>
      <c r="AD33">
        <f t="shared" si="23"/>
        <v>3</v>
      </c>
      <c r="AE33">
        <f t="shared" si="24"/>
        <v>7</v>
      </c>
      <c r="AF33">
        <f t="shared" si="25"/>
        <v>3</v>
      </c>
      <c r="AG33">
        <f t="shared" si="26"/>
        <v>5</v>
      </c>
      <c r="AH33">
        <f t="shared" si="27"/>
        <v>7</v>
      </c>
      <c r="AI33">
        <f t="shared" si="28"/>
        <v>2</v>
      </c>
      <c r="AJ33">
        <f t="shared" si="29"/>
        <v>3</v>
      </c>
      <c r="AK33">
        <f t="shared" si="30"/>
        <v>5</v>
      </c>
      <c r="AL33">
        <f t="shared" si="31"/>
        <v>6</v>
      </c>
    </row>
    <row r="34" spans="1:38" ht="16" x14ac:dyDescent="0.25">
      <c r="A34">
        <v>2032</v>
      </c>
      <c r="B34">
        <v>31</v>
      </c>
      <c r="C34">
        <v>31</v>
      </c>
      <c r="D34">
        <v>32</v>
      </c>
      <c r="E34">
        <v>31</v>
      </c>
      <c r="F34">
        <v>31</v>
      </c>
      <c r="G34">
        <v>31</v>
      </c>
      <c r="H34">
        <v>30</v>
      </c>
      <c r="I34">
        <v>29</v>
      </c>
      <c r="J34">
        <v>30</v>
      </c>
      <c r="K34">
        <v>29</v>
      </c>
      <c r="L34">
        <v>30</v>
      </c>
      <c r="M34">
        <v>30</v>
      </c>
      <c r="N34">
        <v>365</v>
      </c>
      <c r="O34" s="11" t="str">
        <f t="shared" si="9"/>
        <v>Mo</v>
      </c>
      <c r="P34" s="11" t="str">
        <f t="shared" si="10"/>
        <v>Th</v>
      </c>
      <c r="Q34" s="11" t="str">
        <f t="shared" si="11"/>
        <v>Su</v>
      </c>
      <c r="R34" s="11" t="str">
        <f t="shared" si="12"/>
        <v>Th</v>
      </c>
      <c r="S34" s="11" t="str">
        <f t="shared" si="13"/>
        <v>Su</v>
      </c>
      <c r="T34" s="11" t="str">
        <f t="shared" si="14"/>
        <v>We</v>
      </c>
      <c r="U34" s="11" t="str">
        <f t="shared" si="15"/>
        <v>Sa</v>
      </c>
      <c r="V34" s="11" t="str">
        <f t="shared" si="16"/>
        <v>Mo</v>
      </c>
      <c r="W34" s="11" t="str">
        <f t="shared" si="17"/>
        <v>Tu</v>
      </c>
      <c r="X34" s="11" t="str">
        <f t="shared" si="18"/>
        <v>Th</v>
      </c>
      <c r="Y34" s="11" t="str">
        <f t="shared" si="19"/>
        <v>Fr</v>
      </c>
      <c r="Z34" s="11" t="str">
        <f t="shared" si="20"/>
        <v>Su</v>
      </c>
      <c r="AA34">
        <f t="shared" si="21"/>
        <v>2</v>
      </c>
      <c r="AB34">
        <f t="shared" ref="AB34:AC34" si="62">MOD(AA34+B34-1,7)+1</f>
        <v>5</v>
      </c>
      <c r="AC34">
        <f t="shared" si="62"/>
        <v>1</v>
      </c>
      <c r="AD34">
        <f t="shared" si="23"/>
        <v>5</v>
      </c>
      <c r="AE34">
        <f t="shared" si="24"/>
        <v>1</v>
      </c>
      <c r="AF34">
        <f t="shared" si="25"/>
        <v>4</v>
      </c>
      <c r="AG34">
        <f t="shared" si="26"/>
        <v>7</v>
      </c>
      <c r="AH34">
        <f t="shared" si="27"/>
        <v>2</v>
      </c>
      <c r="AI34">
        <f t="shared" si="28"/>
        <v>3</v>
      </c>
      <c r="AJ34">
        <f t="shared" si="29"/>
        <v>5</v>
      </c>
      <c r="AK34">
        <f t="shared" si="30"/>
        <v>6</v>
      </c>
      <c r="AL34">
        <f t="shared" si="31"/>
        <v>1</v>
      </c>
    </row>
    <row r="35" spans="1:38" ht="16" x14ac:dyDescent="0.25">
      <c r="A35">
        <v>2033</v>
      </c>
      <c r="B35">
        <v>31</v>
      </c>
      <c r="C35">
        <v>31</v>
      </c>
      <c r="D35">
        <v>32</v>
      </c>
      <c r="E35">
        <v>32</v>
      </c>
      <c r="F35">
        <v>31</v>
      </c>
      <c r="G35">
        <v>30</v>
      </c>
      <c r="H35">
        <v>30</v>
      </c>
      <c r="I35">
        <v>29</v>
      </c>
      <c r="J35">
        <v>30</v>
      </c>
      <c r="K35">
        <v>29</v>
      </c>
      <c r="L35">
        <v>30</v>
      </c>
      <c r="M35">
        <v>30</v>
      </c>
      <c r="N35">
        <v>365</v>
      </c>
      <c r="O35" s="11" t="str">
        <f t="shared" si="9"/>
        <v>Tu</v>
      </c>
      <c r="P35" s="11" t="str">
        <f t="shared" si="10"/>
        <v>Fr</v>
      </c>
      <c r="Q35" s="11" t="str">
        <f t="shared" si="11"/>
        <v>Mo</v>
      </c>
      <c r="R35" s="11" t="str">
        <f t="shared" si="12"/>
        <v>Fr</v>
      </c>
      <c r="S35" s="11" t="str">
        <f t="shared" si="13"/>
        <v>Tu</v>
      </c>
      <c r="T35" s="11" t="str">
        <f t="shared" si="14"/>
        <v>Fr</v>
      </c>
      <c r="U35" s="11" t="str">
        <f t="shared" si="15"/>
        <v>Su</v>
      </c>
      <c r="V35" s="11" t="str">
        <f t="shared" si="16"/>
        <v>Tu</v>
      </c>
      <c r="W35" s="11" t="str">
        <f t="shared" si="17"/>
        <v>We</v>
      </c>
      <c r="X35" s="11" t="str">
        <f t="shared" si="18"/>
        <v>Fr</v>
      </c>
      <c r="Y35" s="11" t="str">
        <f t="shared" si="19"/>
        <v>Sa</v>
      </c>
      <c r="Z35" s="11" t="str">
        <f t="shared" si="20"/>
        <v>Mo</v>
      </c>
      <c r="AA35">
        <f t="shared" ref="AA35:AA66" si="63">MOD(AA34 + N34-1, 7)+1</f>
        <v>3</v>
      </c>
      <c r="AB35">
        <f t="shared" ref="AB35:AC35" si="64">MOD(AA35+B35-1,7)+1</f>
        <v>6</v>
      </c>
      <c r="AC35">
        <f t="shared" si="64"/>
        <v>2</v>
      </c>
      <c r="AD35">
        <f t="shared" si="23"/>
        <v>6</v>
      </c>
      <c r="AE35">
        <f t="shared" si="24"/>
        <v>3</v>
      </c>
      <c r="AF35">
        <f t="shared" si="25"/>
        <v>6</v>
      </c>
      <c r="AG35">
        <f t="shared" si="26"/>
        <v>1</v>
      </c>
      <c r="AH35">
        <f t="shared" si="27"/>
        <v>3</v>
      </c>
      <c r="AI35">
        <f t="shared" si="28"/>
        <v>4</v>
      </c>
      <c r="AJ35">
        <f t="shared" si="29"/>
        <v>6</v>
      </c>
      <c r="AK35">
        <f t="shared" si="30"/>
        <v>7</v>
      </c>
      <c r="AL35">
        <f t="shared" si="31"/>
        <v>2</v>
      </c>
    </row>
    <row r="36" spans="1:38" ht="16" x14ac:dyDescent="0.25">
      <c r="A36">
        <v>2034</v>
      </c>
      <c r="B36">
        <v>31</v>
      </c>
      <c r="C36">
        <v>32</v>
      </c>
      <c r="D36">
        <v>31</v>
      </c>
      <c r="E36">
        <v>32</v>
      </c>
      <c r="F36">
        <v>31</v>
      </c>
      <c r="G36">
        <v>30</v>
      </c>
      <c r="H36">
        <v>30</v>
      </c>
      <c r="I36">
        <v>30</v>
      </c>
      <c r="J36">
        <v>29</v>
      </c>
      <c r="K36">
        <v>29</v>
      </c>
      <c r="L36">
        <v>30</v>
      </c>
      <c r="M36">
        <v>31</v>
      </c>
      <c r="N36">
        <v>366</v>
      </c>
      <c r="O36" s="11" t="str">
        <f t="shared" si="9"/>
        <v>We</v>
      </c>
      <c r="P36" s="11" t="str">
        <f t="shared" si="10"/>
        <v>Sa</v>
      </c>
      <c r="Q36" s="11" t="str">
        <f t="shared" si="11"/>
        <v>We</v>
      </c>
      <c r="R36" s="11" t="str">
        <f t="shared" si="12"/>
        <v>Sa</v>
      </c>
      <c r="S36" s="11" t="str">
        <f t="shared" si="13"/>
        <v>We</v>
      </c>
      <c r="T36" s="11" t="str">
        <f t="shared" si="14"/>
        <v>Sa</v>
      </c>
      <c r="U36" s="11" t="str">
        <f t="shared" si="15"/>
        <v>Mo</v>
      </c>
      <c r="V36" s="11" t="str">
        <f t="shared" si="16"/>
        <v>We</v>
      </c>
      <c r="W36" s="11" t="str">
        <f t="shared" si="17"/>
        <v>Fr</v>
      </c>
      <c r="X36" s="11" t="str">
        <f t="shared" si="18"/>
        <v>Sa</v>
      </c>
      <c r="Y36" s="11" t="str">
        <f t="shared" si="19"/>
        <v>Su</v>
      </c>
      <c r="Z36" s="11" t="str">
        <f t="shared" si="20"/>
        <v>Tu</v>
      </c>
      <c r="AA36">
        <f t="shared" si="63"/>
        <v>4</v>
      </c>
      <c r="AB36">
        <f t="shared" ref="AB36:AC36" si="65">MOD(AA36+B36-1,7)+1</f>
        <v>7</v>
      </c>
      <c r="AC36">
        <f t="shared" si="65"/>
        <v>4</v>
      </c>
      <c r="AD36">
        <f t="shared" si="23"/>
        <v>7</v>
      </c>
      <c r="AE36">
        <f t="shared" si="24"/>
        <v>4</v>
      </c>
      <c r="AF36">
        <f t="shared" si="25"/>
        <v>7</v>
      </c>
      <c r="AG36">
        <f t="shared" si="26"/>
        <v>2</v>
      </c>
      <c r="AH36">
        <f t="shared" si="27"/>
        <v>4</v>
      </c>
      <c r="AI36">
        <f t="shared" si="28"/>
        <v>6</v>
      </c>
      <c r="AJ36">
        <f t="shared" si="29"/>
        <v>7</v>
      </c>
      <c r="AK36">
        <f t="shared" si="30"/>
        <v>1</v>
      </c>
      <c r="AL36">
        <f t="shared" si="31"/>
        <v>3</v>
      </c>
    </row>
    <row r="37" spans="1:38" ht="16" x14ac:dyDescent="0.25">
      <c r="A37">
        <v>2035</v>
      </c>
      <c r="B37">
        <v>30</v>
      </c>
      <c r="C37">
        <v>32</v>
      </c>
      <c r="D37">
        <v>31</v>
      </c>
      <c r="E37">
        <v>32</v>
      </c>
      <c r="F37">
        <v>31</v>
      </c>
      <c r="G37">
        <v>31</v>
      </c>
      <c r="H37">
        <v>29</v>
      </c>
      <c r="I37">
        <v>30</v>
      </c>
      <c r="J37">
        <v>30</v>
      </c>
      <c r="K37">
        <v>29</v>
      </c>
      <c r="L37">
        <v>29</v>
      </c>
      <c r="M37">
        <v>31</v>
      </c>
      <c r="N37">
        <v>365</v>
      </c>
      <c r="O37" s="11" t="str">
        <f t="shared" si="9"/>
        <v>Fr</v>
      </c>
      <c r="P37" s="11" t="str">
        <f t="shared" si="10"/>
        <v>Su</v>
      </c>
      <c r="Q37" s="11" t="str">
        <f t="shared" si="11"/>
        <v>Th</v>
      </c>
      <c r="R37" s="11" t="str">
        <f t="shared" si="12"/>
        <v>Su</v>
      </c>
      <c r="S37" s="11" t="str">
        <f t="shared" si="13"/>
        <v>Th</v>
      </c>
      <c r="T37" s="11" t="str">
        <f t="shared" si="14"/>
        <v>Su</v>
      </c>
      <c r="U37" s="11" t="str">
        <f t="shared" si="15"/>
        <v>We</v>
      </c>
      <c r="V37" s="11" t="str">
        <f t="shared" si="16"/>
        <v>Th</v>
      </c>
      <c r="W37" s="11" t="str">
        <f t="shared" si="17"/>
        <v>Sa</v>
      </c>
      <c r="X37" s="11" t="str">
        <f t="shared" si="18"/>
        <v>Mo</v>
      </c>
      <c r="Y37" s="11" t="str">
        <f t="shared" si="19"/>
        <v>Tu</v>
      </c>
      <c r="Z37" s="11" t="str">
        <f t="shared" si="20"/>
        <v>We</v>
      </c>
      <c r="AA37">
        <f t="shared" si="63"/>
        <v>6</v>
      </c>
      <c r="AB37">
        <f t="shared" ref="AB37:AC37" si="66">MOD(AA37+B37-1,7)+1</f>
        <v>1</v>
      </c>
      <c r="AC37">
        <f t="shared" si="66"/>
        <v>5</v>
      </c>
      <c r="AD37">
        <f t="shared" si="23"/>
        <v>1</v>
      </c>
      <c r="AE37">
        <f t="shared" si="24"/>
        <v>5</v>
      </c>
      <c r="AF37">
        <f t="shared" si="25"/>
        <v>1</v>
      </c>
      <c r="AG37">
        <f t="shared" si="26"/>
        <v>4</v>
      </c>
      <c r="AH37">
        <f t="shared" si="27"/>
        <v>5</v>
      </c>
      <c r="AI37">
        <f t="shared" si="28"/>
        <v>7</v>
      </c>
      <c r="AJ37">
        <f t="shared" si="29"/>
        <v>2</v>
      </c>
      <c r="AK37">
        <f t="shared" si="30"/>
        <v>3</v>
      </c>
      <c r="AL37">
        <f t="shared" si="31"/>
        <v>4</v>
      </c>
    </row>
    <row r="38" spans="1:38" ht="16" x14ac:dyDescent="0.25">
      <c r="A38">
        <v>2036</v>
      </c>
      <c r="B38">
        <v>31</v>
      </c>
      <c r="C38">
        <v>31</v>
      </c>
      <c r="D38">
        <v>32</v>
      </c>
      <c r="E38">
        <v>31</v>
      </c>
      <c r="F38">
        <v>31</v>
      </c>
      <c r="G38">
        <v>31</v>
      </c>
      <c r="H38">
        <v>30</v>
      </c>
      <c r="I38">
        <v>29</v>
      </c>
      <c r="J38">
        <v>30</v>
      </c>
      <c r="K38">
        <v>29</v>
      </c>
      <c r="L38">
        <v>30</v>
      </c>
      <c r="M38">
        <v>30</v>
      </c>
      <c r="N38">
        <v>365</v>
      </c>
      <c r="O38" s="11" t="str">
        <f t="shared" si="9"/>
        <v>Sa</v>
      </c>
      <c r="P38" s="11" t="str">
        <f t="shared" si="10"/>
        <v>Tu</v>
      </c>
      <c r="Q38" s="11" t="str">
        <f t="shared" si="11"/>
        <v>Fr</v>
      </c>
      <c r="R38" s="11" t="str">
        <f t="shared" si="12"/>
        <v>Tu</v>
      </c>
      <c r="S38" s="11" t="str">
        <f t="shared" si="13"/>
        <v>Fr</v>
      </c>
      <c r="T38" s="11" t="str">
        <f t="shared" si="14"/>
        <v>Mo</v>
      </c>
      <c r="U38" s="11" t="str">
        <f t="shared" si="15"/>
        <v>Th</v>
      </c>
      <c r="V38" s="11" t="str">
        <f t="shared" si="16"/>
        <v>Sa</v>
      </c>
      <c r="W38" s="11" t="str">
        <f t="shared" si="17"/>
        <v>Su</v>
      </c>
      <c r="X38" s="11" t="str">
        <f t="shared" si="18"/>
        <v>Tu</v>
      </c>
      <c r="Y38" s="11" t="str">
        <f t="shared" si="19"/>
        <v>We</v>
      </c>
      <c r="Z38" s="11" t="str">
        <f t="shared" si="20"/>
        <v>Fr</v>
      </c>
      <c r="AA38">
        <f t="shared" si="63"/>
        <v>7</v>
      </c>
      <c r="AB38">
        <f t="shared" ref="AB38:AC38" si="67">MOD(AA38+B38-1,7)+1</f>
        <v>3</v>
      </c>
      <c r="AC38">
        <f t="shared" si="67"/>
        <v>6</v>
      </c>
      <c r="AD38">
        <f t="shared" si="23"/>
        <v>3</v>
      </c>
      <c r="AE38">
        <f t="shared" si="24"/>
        <v>6</v>
      </c>
      <c r="AF38">
        <f t="shared" si="25"/>
        <v>2</v>
      </c>
      <c r="AG38">
        <f t="shared" si="26"/>
        <v>5</v>
      </c>
      <c r="AH38">
        <f t="shared" si="27"/>
        <v>7</v>
      </c>
      <c r="AI38">
        <f t="shared" si="28"/>
        <v>1</v>
      </c>
      <c r="AJ38">
        <f t="shared" si="29"/>
        <v>3</v>
      </c>
      <c r="AK38">
        <f t="shared" si="30"/>
        <v>4</v>
      </c>
      <c r="AL38">
        <f t="shared" si="31"/>
        <v>6</v>
      </c>
    </row>
    <row r="39" spans="1:38" ht="16" x14ac:dyDescent="0.25">
      <c r="A39">
        <v>2037</v>
      </c>
      <c r="B39">
        <v>31</v>
      </c>
      <c r="C39">
        <v>31</v>
      </c>
      <c r="D39">
        <v>32</v>
      </c>
      <c r="E39">
        <v>32</v>
      </c>
      <c r="F39">
        <v>31</v>
      </c>
      <c r="G39">
        <v>30</v>
      </c>
      <c r="H39">
        <v>30</v>
      </c>
      <c r="I39">
        <v>29</v>
      </c>
      <c r="J39">
        <v>30</v>
      </c>
      <c r="K39">
        <v>29</v>
      </c>
      <c r="L39">
        <v>30</v>
      </c>
      <c r="M39">
        <v>30</v>
      </c>
      <c r="N39">
        <v>365</v>
      </c>
      <c r="O39" s="11" t="str">
        <f t="shared" si="9"/>
        <v>Su</v>
      </c>
      <c r="P39" s="11" t="str">
        <f t="shared" si="10"/>
        <v>We</v>
      </c>
      <c r="Q39" s="11" t="str">
        <f t="shared" si="11"/>
        <v>Sa</v>
      </c>
      <c r="R39" s="11" t="str">
        <f t="shared" si="12"/>
        <v>We</v>
      </c>
      <c r="S39" s="11" t="str">
        <f t="shared" si="13"/>
        <v>Su</v>
      </c>
      <c r="T39" s="11" t="str">
        <f t="shared" si="14"/>
        <v>We</v>
      </c>
      <c r="U39" s="11" t="str">
        <f t="shared" si="15"/>
        <v>Fr</v>
      </c>
      <c r="V39" s="11" t="str">
        <f t="shared" si="16"/>
        <v>Su</v>
      </c>
      <c r="W39" s="11" t="str">
        <f t="shared" si="17"/>
        <v>Mo</v>
      </c>
      <c r="X39" s="11" t="str">
        <f t="shared" si="18"/>
        <v>We</v>
      </c>
      <c r="Y39" s="11" t="str">
        <f t="shared" si="19"/>
        <v>Th</v>
      </c>
      <c r="Z39" s="11" t="str">
        <f t="shared" si="20"/>
        <v>Sa</v>
      </c>
      <c r="AA39">
        <f t="shared" si="63"/>
        <v>1</v>
      </c>
      <c r="AB39">
        <f t="shared" ref="AB39:AC39" si="68">MOD(AA39+B39-1,7)+1</f>
        <v>4</v>
      </c>
      <c r="AC39">
        <f t="shared" si="68"/>
        <v>7</v>
      </c>
      <c r="AD39">
        <f t="shared" si="23"/>
        <v>4</v>
      </c>
      <c r="AE39">
        <f t="shared" si="24"/>
        <v>1</v>
      </c>
      <c r="AF39">
        <f t="shared" si="25"/>
        <v>4</v>
      </c>
      <c r="AG39">
        <f t="shared" si="26"/>
        <v>6</v>
      </c>
      <c r="AH39">
        <f t="shared" si="27"/>
        <v>1</v>
      </c>
      <c r="AI39">
        <f t="shared" si="28"/>
        <v>2</v>
      </c>
      <c r="AJ39">
        <f t="shared" si="29"/>
        <v>4</v>
      </c>
      <c r="AK39">
        <f t="shared" si="30"/>
        <v>5</v>
      </c>
      <c r="AL39">
        <f t="shared" si="31"/>
        <v>7</v>
      </c>
    </row>
    <row r="40" spans="1:38" ht="16" x14ac:dyDescent="0.25">
      <c r="A40">
        <v>2038</v>
      </c>
      <c r="B40">
        <v>31</v>
      </c>
      <c r="C40">
        <v>32</v>
      </c>
      <c r="D40">
        <v>31</v>
      </c>
      <c r="E40">
        <v>32</v>
      </c>
      <c r="F40">
        <v>31</v>
      </c>
      <c r="G40">
        <v>30</v>
      </c>
      <c r="H40">
        <v>30</v>
      </c>
      <c r="I40">
        <v>30</v>
      </c>
      <c r="J40">
        <v>29</v>
      </c>
      <c r="K40">
        <v>29</v>
      </c>
      <c r="L40">
        <v>30</v>
      </c>
      <c r="M40">
        <v>31</v>
      </c>
      <c r="N40">
        <v>366</v>
      </c>
      <c r="O40" s="11" t="str">
        <f t="shared" si="9"/>
        <v>Mo</v>
      </c>
      <c r="P40" s="11" t="str">
        <f t="shared" si="10"/>
        <v>Th</v>
      </c>
      <c r="Q40" s="11" t="str">
        <f t="shared" si="11"/>
        <v>Mo</v>
      </c>
      <c r="R40" s="11" t="str">
        <f t="shared" si="12"/>
        <v>Th</v>
      </c>
      <c r="S40" s="11" t="str">
        <f t="shared" si="13"/>
        <v>Mo</v>
      </c>
      <c r="T40" s="11" t="str">
        <f t="shared" si="14"/>
        <v>Th</v>
      </c>
      <c r="U40" s="11" t="str">
        <f t="shared" si="15"/>
        <v>Sa</v>
      </c>
      <c r="V40" s="11" t="str">
        <f t="shared" si="16"/>
        <v>Mo</v>
      </c>
      <c r="W40" s="11" t="str">
        <f t="shared" si="17"/>
        <v>We</v>
      </c>
      <c r="X40" s="11" t="str">
        <f t="shared" si="18"/>
        <v>Th</v>
      </c>
      <c r="Y40" s="11" t="str">
        <f t="shared" si="19"/>
        <v>Fr</v>
      </c>
      <c r="Z40" s="11" t="str">
        <f t="shared" si="20"/>
        <v>Su</v>
      </c>
      <c r="AA40">
        <f t="shared" si="63"/>
        <v>2</v>
      </c>
      <c r="AB40">
        <f t="shared" ref="AB40:AC40" si="69">MOD(AA40+B40-1,7)+1</f>
        <v>5</v>
      </c>
      <c r="AC40">
        <f t="shared" si="69"/>
        <v>2</v>
      </c>
      <c r="AD40">
        <f t="shared" si="23"/>
        <v>5</v>
      </c>
      <c r="AE40">
        <f t="shared" si="24"/>
        <v>2</v>
      </c>
      <c r="AF40">
        <f t="shared" si="25"/>
        <v>5</v>
      </c>
      <c r="AG40">
        <f t="shared" si="26"/>
        <v>7</v>
      </c>
      <c r="AH40">
        <f t="shared" si="27"/>
        <v>2</v>
      </c>
      <c r="AI40">
        <f t="shared" si="28"/>
        <v>4</v>
      </c>
      <c r="AJ40">
        <f t="shared" si="29"/>
        <v>5</v>
      </c>
      <c r="AK40">
        <f t="shared" si="30"/>
        <v>6</v>
      </c>
      <c r="AL40">
        <f t="shared" si="31"/>
        <v>1</v>
      </c>
    </row>
    <row r="41" spans="1:38" ht="16" x14ac:dyDescent="0.25">
      <c r="A41">
        <v>2039</v>
      </c>
      <c r="B41">
        <v>31</v>
      </c>
      <c r="C41">
        <v>31</v>
      </c>
      <c r="D41">
        <v>31</v>
      </c>
      <c r="E41">
        <v>32</v>
      </c>
      <c r="F41">
        <v>31</v>
      </c>
      <c r="G41">
        <v>31</v>
      </c>
      <c r="H41">
        <v>29</v>
      </c>
      <c r="I41">
        <v>30</v>
      </c>
      <c r="J41">
        <v>30</v>
      </c>
      <c r="K41">
        <v>29</v>
      </c>
      <c r="L41">
        <v>30</v>
      </c>
      <c r="M41">
        <v>30</v>
      </c>
      <c r="N41">
        <v>365</v>
      </c>
      <c r="O41" s="11" t="str">
        <f t="shared" si="9"/>
        <v>We</v>
      </c>
      <c r="P41" s="11" t="str">
        <f t="shared" si="10"/>
        <v>Sa</v>
      </c>
      <c r="Q41" s="11" t="str">
        <f t="shared" si="11"/>
        <v>Tu</v>
      </c>
      <c r="R41" s="11" t="str">
        <f t="shared" si="12"/>
        <v>Fr</v>
      </c>
      <c r="S41" s="11" t="str">
        <f t="shared" si="13"/>
        <v>Tu</v>
      </c>
      <c r="T41" s="11" t="str">
        <f t="shared" si="14"/>
        <v>Fr</v>
      </c>
      <c r="U41" s="11" t="str">
        <f t="shared" si="15"/>
        <v>Mo</v>
      </c>
      <c r="V41" s="11" t="str">
        <f t="shared" si="16"/>
        <v>Tu</v>
      </c>
      <c r="W41" s="11" t="str">
        <f t="shared" si="17"/>
        <v>Th</v>
      </c>
      <c r="X41" s="11" t="str">
        <f t="shared" si="18"/>
        <v>Sa</v>
      </c>
      <c r="Y41" s="11" t="str">
        <f t="shared" si="19"/>
        <v>Su</v>
      </c>
      <c r="Z41" s="11" t="str">
        <f t="shared" si="20"/>
        <v>Tu</v>
      </c>
      <c r="AA41">
        <f t="shared" si="63"/>
        <v>4</v>
      </c>
      <c r="AB41">
        <f t="shared" ref="AB41:AC41" si="70">MOD(AA41+B41-1,7)+1</f>
        <v>7</v>
      </c>
      <c r="AC41">
        <f t="shared" si="70"/>
        <v>3</v>
      </c>
      <c r="AD41">
        <f t="shared" si="23"/>
        <v>6</v>
      </c>
      <c r="AE41">
        <f t="shared" si="24"/>
        <v>3</v>
      </c>
      <c r="AF41">
        <f t="shared" si="25"/>
        <v>6</v>
      </c>
      <c r="AG41">
        <f t="shared" si="26"/>
        <v>2</v>
      </c>
      <c r="AH41">
        <f t="shared" si="27"/>
        <v>3</v>
      </c>
      <c r="AI41">
        <f t="shared" si="28"/>
        <v>5</v>
      </c>
      <c r="AJ41">
        <f t="shared" si="29"/>
        <v>7</v>
      </c>
      <c r="AK41">
        <f t="shared" si="30"/>
        <v>1</v>
      </c>
      <c r="AL41">
        <f t="shared" si="31"/>
        <v>3</v>
      </c>
    </row>
    <row r="42" spans="1:38" ht="16" x14ac:dyDescent="0.25">
      <c r="A42">
        <v>2040</v>
      </c>
      <c r="B42">
        <v>31</v>
      </c>
      <c r="C42">
        <v>31</v>
      </c>
      <c r="D42">
        <v>32</v>
      </c>
      <c r="E42">
        <v>31</v>
      </c>
      <c r="F42">
        <v>31</v>
      </c>
      <c r="G42">
        <v>31</v>
      </c>
      <c r="H42">
        <v>30</v>
      </c>
      <c r="I42">
        <v>29</v>
      </c>
      <c r="J42">
        <v>30</v>
      </c>
      <c r="K42">
        <v>29</v>
      </c>
      <c r="L42">
        <v>30</v>
      </c>
      <c r="M42">
        <v>30</v>
      </c>
      <c r="N42">
        <v>365</v>
      </c>
      <c r="O42" s="11" t="str">
        <f t="shared" si="9"/>
        <v>Th</v>
      </c>
      <c r="P42" s="11" t="str">
        <f t="shared" si="10"/>
        <v>Su</v>
      </c>
      <c r="Q42" s="11" t="str">
        <f t="shared" si="11"/>
        <v>We</v>
      </c>
      <c r="R42" s="11" t="str">
        <f t="shared" si="12"/>
        <v>Su</v>
      </c>
      <c r="S42" s="11" t="str">
        <f t="shared" si="13"/>
        <v>We</v>
      </c>
      <c r="T42" s="11" t="str">
        <f t="shared" si="14"/>
        <v>Sa</v>
      </c>
      <c r="U42" s="11" t="str">
        <f t="shared" si="15"/>
        <v>Tu</v>
      </c>
      <c r="V42" s="11" t="str">
        <f t="shared" si="16"/>
        <v>Th</v>
      </c>
      <c r="W42" s="11" t="str">
        <f t="shared" si="17"/>
        <v>Fr</v>
      </c>
      <c r="X42" s="11" t="str">
        <f t="shared" si="18"/>
        <v>Su</v>
      </c>
      <c r="Y42" s="11" t="str">
        <f t="shared" si="19"/>
        <v>Mo</v>
      </c>
      <c r="Z42" s="11" t="str">
        <f t="shared" si="20"/>
        <v>We</v>
      </c>
      <c r="AA42">
        <f t="shared" si="63"/>
        <v>5</v>
      </c>
      <c r="AB42">
        <f t="shared" ref="AB42:AC42" si="71">MOD(AA42+B42-1,7)+1</f>
        <v>1</v>
      </c>
      <c r="AC42">
        <f t="shared" si="71"/>
        <v>4</v>
      </c>
      <c r="AD42">
        <f t="shared" si="23"/>
        <v>1</v>
      </c>
      <c r="AE42">
        <f t="shared" si="24"/>
        <v>4</v>
      </c>
      <c r="AF42">
        <f t="shared" si="25"/>
        <v>7</v>
      </c>
      <c r="AG42">
        <f t="shared" si="26"/>
        <v>3</v>
      </c>
      <c r="AH42">
        <f t="shared" si="27"/>
        <v>5</v>
      </c>
      <c r="AI42">
        <f t="shared" si="28"/>
        <v>6</v>
      </c>
      <c r="AJ42">
        <f t="shared" si="29"/>
        <v>1</v>
      </c>
      <c r="AK42">
        <f t="shared" si="30"/>
        <v>2</v>
      </c>
      <c r="AL42">
        <f t="shared" si="31"/>
        <v>4</v>
      </c>
    </row>
    <row r="43" spans="1:38" ht="16" x14ac:dyDescent="0.25">
      <c r="A43">
        <v>2041</v>
      </c>
      <c r="B43">
        <v>31</v>
      </c>
      <c r="C43">
        <v>31</v>
      </c>
      <c r="D43">
        <v>32</v>
      </c>
      <c r="E43">
        <v>32</v>
      </c>
      <c r="F43">
        <v>31</v>
      </c>
      <c r="G43">
        <v>30</v>
      </c>
      <c r="H43">
        <v>30</v>
      </c>
      <c r="I43">
        <v>29</v>
      </c>
      <c r="J43">
        <v>30</v>
      </c>
      <c r="K43">
        <v>29</v>
      </c>
      <c r="L43">
        <v>30</v>
      </c>
      <c r="M43">
        <v>30</v>
      </c>
      <c r="N43">
        <v>365</v>
      </c>
      <c r="O43" s="11" t="str">
        <f t="shared" si="9"/>
        <v>Fr</v>
      </c>
      <c r="P43" s="11" t="str">
        <f t="shared" si="10"/>
        <v>Mo</v>
      </c>
      <c r="Q43" s="11" t="str">
        <f t="shared" si="11"/>
        <v>Th</v>
      </c>
      <c r="R43" s="11" t="str">
        <f t="shared" si="12"/>
        <v>Mo</v>
      </c>
      <c r="S43" s="11" t="str">
        <f t="shared" si="13"/>
        <v>Fr</v>
      </c>
      <c r="T43" s="11" t="str">
        <f t="shared" si="14"/>
        <v>Mo</v>
      </c>
      <c r="U43" s="11" t="str">
        <f t="shared" si="15"/>
        <v>We</v>
      </c>
      <c r="V43" s="11" t="str">
        <f t="shared" si="16"/>
        <v>Fr</v>
      </c>
      <c r="W43" s="11" t="str">
        <f t="shared" si="17"/>
        <v>Sa</v>
      </c>
      <c r="X43" s="11" t="str">
        <f t="shared" si="18"/>
        <v>Mo</v>
      </c>
      <c r="Y43" s="11" t="str">
        <f t="shared" si="19"/>
        <v>Tu</v>
      </c>
      <c r="Z43" s="11" t="str">
        <f t="shared" si="20"/>
        <v>Th</v>
      </c>
      <c r="AA43">
        <f t="shared" si="63"/>
        <v>6</v>
      </c>
      <c r="AB43">
        <f t="shared" ref="AB43:AC43" si="72">MOD(AA43+B43-1,7)+1</f>
        <v>2</v>
      </c>
      <c r="AC43">
        <f t="shared" si="72"/>
        <v>5</v>
      </c>
      <c r="AD43">
        <f t="shared" si="23"/>
        <v>2</v>
      </c>
      <c r="AE43">
        <f t="shared" si="24"/>
        <v>6</v>
      </c>
      <c r="AF43">
        <f t="shared" si="25"/>
        <v>2</v>
      </c>
      <c r="AG43">
        <f t="shared" si="26"/>
        <v>4</v>
      </c>
      <c r="AH43">
        <f t="shared" si="27"/>
        <v>6</v>
      </c>
      <c r="AI43">
        <f t="shared" si="28"/>
        <v>7</v>
      </c>
      <c r="AJ43">
        <f t="shared" si="29"/>
        <v>2</v>
      </c>
      <c r="AK43">
        <f t="shared" si="30"/>
        <v>3</v>
      </c>
      <c r="AL43">
        <f t="shared" si="31"/>
        <v>5</v>
      </c>
    </row>
    <row r="44" spans="1:38" ht="16" x14ac:dyDescent="0.25">
      <c r="A44">
        <v>2042</v>
      </c>
      <c r="B44">
        <v>31</v>
      </c>
      <c r="C44">
        <v>32</v>
      </c>
      <c r="D44">
        <v>31</v>
      </c>
      <c r="E44">
        <v>32</v>
      </c>
      <c r="F44">
        <v>31</v>
      </c>
      <c r="G44">
        <v>30</v>
      </c>
      <c r="H44">
        <v>30</v>
      </c>
      <c r="I44">
        <v>30</v>
      </c>
      <c r="J44">
        <v>29</v>
      </c>
      <c r="K44">
        <v>29</v>
      </c>
      <c r="L44">
        <v>30</v>
      </c>
      <c r="M44">
        <v>31</v>
      </c>
      <c r="N44">
        <v>366</v>
      </c>
      <c r="O44" s="11" t="str">
        <f t="shared" si="9"/>
        <v>Sa</v>
      </c>
      <c r="P44" s="11" t="str">
        <f t="shared" si="10"/>
        <v>Tu</v>
      </c>
      <c r="Q44" s="11" t="str">
        <f t="shared" si="11"/>
        <v>Sa</v>
      </c>
      <c r="R44" s="11" t="str">
        <f t="shared" si="12"/>
        <v>Tu</v>
      </c>
      <c r="S44" s="11" t="str">
        <f t="shared" si="13"/>
        <v>Sa</v>
      </c>
      <c r="T44" s="11" t="str">
        <f t="shared" si="14"/>
        <v>Tu</v>
      </c>
      <c r="U44" s="11" t="str">
        <f t="shared" si="15"/>
        <v>Th</v>
      </c>
      <c r="V44" s="11" t="str">
        <f t="shared" si="16"/>
        <v>Sa</v>
      </c>
      <c r="W44" s="11" t="str">
        <f t="shared" si="17"/>
        <v>Mo</v>
      </c>
      <c r="X44" s="11" t="str">
        <f t="shared" si="18"/>
        <v>Tu</v>
      </c>
      <c r="Y44" s="11" t="str">
        <f t="shared" si="19"/>
        <v>We</v>
      </c>
      <c r="Z44" s="11" t="str">
        <f t="shared" si="20"/>
        <v>Fr</v>
      </c>
      <c r="AA44">
        <f t="shared" si="63"/>
        <v>7</v>
      </c>
      <c r="AB44">
        <f t="shared" ref="AB44:AC44" si="73">MOD(AA44+B44-1,7)+1</f>
        <v>3</v>
      </c>
      <c r="AC44">
        <f t="shared" si="73"/>
        <v>7</v>
      </c>
      <c r="AD44">
        <f t="shared" si="23"/>
        <v>3</v>
      </c>
      <c r="AE44">
        <f t="shared" si="24"/>
        <v>7</v>
      </c>
      <c r="AF44">
        <f t="shared" si="25"/>
        <v>3</v>
      </c>
      <c r="AG44">
        <f t="shared" si="26"/>
        <v>5</v>
      </c>
      <c r="AH44">
        <f t="shared" si="27"/>
        <v>7</v>
      </c>
      <c r="AI44">
        <f t="shared" si="28"/>
        <v>2</v>
      </c>
      <c r="AJ44">
        <f t="shared" si="29"/>
        <v>3</v>
      </c>
      <c r="AK44">
        <f t="shared" si="30"/>
        <v>4</v>
      </c>
      <c r="AL44">
        <f t="shared" si="31"/>
        <v>6</v>
      </c>
    </row>
    <row r="45" spans="1:38" ht="16" x14ac:dyDescent="0.25">
      <c r="A45">
        <v>2043</v>
      </c>
      <c r="B45">
        <v>31</v>
      </c>
      <c r="C45">
        <v>31</v>
      </c>
      <c r="D45">
        <v>31</v>
      </c>
      <c r="E45">
        <v>32</v>
      </c>
      <c r="F45">
        <v>31</v>
      </c>
      <c r="G45">
        <v>31</v>
      </c>
      <c r="H45">
        <v>29</v>
      </c>
      <c r="I45">
        <v>30</v>
      </c>
      <c r="J45">
        <v>30</v>
      </c>
      <c r="K45">
        <v>29</v>
      </c>
      <c r="L45">
        <v>30</v>
      </c>
      <c r="M45">
        <v>30</v>
      </c>
      <c r="N45">
        <v>365</v>
      </c>
      <c r="O45" s="11" t="str">
        <f t="shared" si="9"/>
        <v>Mo</v>
      </c>
      <c r="P45" s="11" t="str">
        <f t="shared" si="10"/>
        <v>Th</v>
      </c>
      <c r="Q45" s="11" t="str">
        <f t="shared" si="11"/>
        <v>Su</v>
      </c>
      <c r="R45" s="11" t="str">
        <f t="shared" si="12"/>
        <v>We</v>
      </c>
      <c r="S45" s="11" t="str">
        <f t="shared" si="13"/>
        <v>Su</v>
      </c>
      <c r="T45" s="11" t="str">
        <f t="shared" si="14"/>
        <v>We</v>
      </c>
      <c r="U45" s="11" t="str">
        <f t="shared" si="15"/>
        <v>Sa</v>
      </c>
      <c r="V45" s="11" t="str">
        <f t="shared" si="16"/>
        <v>Su</v>
      </c>
      <c r="W45" s="11" t="str">
        <f t="shared" si="17"/>
        <v>Tu</v>
      </c>
      <c r="X45" s="11" t="str">
        <f t="shared" si="18"/>
        <v>Th</v>
      </c>
      <c r="Y45" s="11" t="str">
        <f t="shared" si="19"/>
        <v>Fr</v>
      </c>
      <c r="Z45" s="11" t="str">
        <f t="shared" si="20"/>
        <v>Su</v>
      </c>
      <c r="AA45">
        <f t="shared" si="63"/>
        <v>2</v>
      </c>
      <c r="AB45">
        <f t="shared" ref="AB45:AC45" si="74">MOD(AA45+B45-1,7)+1</f>
        <v>5</v>
      </c>
      <c r="AC45">
        <f t="shared" si="74"/>
        <v>1</v>
      </c>
      <c r="AD45">
        <f t="shared" si="23"/>
        <v>4</v>
      </c>
      <c r="AE45">
        <f t="shared" si="24"/>
        <v>1</v>
      </c>
      <c r="AF45">
        <f t="shared" si="25"/>
        <v>4</v>
      </c>
      <c r="AG45">
        <f t="shared" si="26"/>
        <v>7</v>
      </c>
      <c r="AH45">
        <f t="shared" si="27"/>
        <v>1</v>
      </c>
      <c r="AI45">
        <f t="shared" si="28"/>
        <v>3</v>
      </c>
      <c r="AJ45">
        <f t="shared" si="29"/>
        <v>5</v>
      </c>
      <c r="AK45">
        <f t="shared" si="30"/>
        <v>6</v>
      </c>
      <c r="AL45">
        <f t="shared" si="31"/>
        <v>1</v>
      </c>
    </row>
    <row r="46" spans="1:38" ht="16" x14ac:dyDescent="0.25">
      <c r="A46">
        <v>2044</v>
      </c>
      <c r="B46">
        <v>31</v>
      </c>
      <c r="C46">
        <v>31</v>
      </c>
      <c r="D46">
        <v>32</v>
      </c>
      <c r="E46">
        <v>31</v>
      </c>
      <c r="F46">
        <v>31</v>
      </c>
      <c r="G46">
        <v>31</v>
      </c>
      <c r="H46">
        <v>30</v>
      </c>
      <c r="I46">
        <v>29</v>
      </c>
      <c r="J46">
        <v>30</v>
      </c>
      <c r="K46">
        <v>29</v>
      </c>
      <c r="L46">
        <v>30</v>
      </c>
      <c r="M46">
        <v>30</v>
      </c>
      <c r="N46">
        <v>365</v>
      </c>
      <c r="O46" s="11" t="str">
        <f t="shared" si="9"/>
        <v>Tu</v>
      </c>
      <c r="P46" s="11" t="str">
        <f t="shared" si="10"/>
        <v>Fr</v>
      </c>
      <c r="Q46" s="11" t="str">
        <f t="shared" si="11"/>
        <v>Mo</v>
      </c>
      <c r="R46" s="11" t="str">
        <f t="shared" si="12"/>
        <v>Fr</v>
      </c>
      <c r="S46" s="11" t="str">
        <f t="shared" si="13"/>
        <v>Mo</v>
      </c>
      <c r="T46" s="11" t="str">
        <f t="shared" si="14"/>
        <v>Th</v>
      </c>
      <c r="U46" s="11" t="str">
        <f t="shared" si="15"/>
        <v>Su</v>
      </c>
      <c r="V46" s="11" t="str">
        <f t="shared" si="16"/>
        <v>Tu</v>
      </c>
      <c r="W46" s="11" t="str">
        <f t="shared" si="17"/>
        <v>We</v>
      </c>
      <c r="X46" s="11" t="str">
        <f t="shared" si="18"/>
        <v>Fr</v>
      </c>
      <c r="Y46" s="11" t="str">
        <f t="shared" si="19"/>
        <v>Sa</v>
      </c>
      <c r="Z46" s="11" t="str">
        <f t="shared" si="20"/>
        <v>Mo</v>
      </c>
      <c r="AA46">
        <f t="shared" si="63"/>
        <v>3</v>
      </c>
      <c r="AB46">
        <f t="shared" ref="AB46:AC46" si="75">MOD(AA46+B46-1,7)+1</f>
        <v>6</v>
      </c>
      <c r="AC46">
        <f t="shared" si="75"/>
        <v>2</v>
      </c>
      <c r="AD46">
        <f t="shared" si="23"/>
        <v>6</v>
      </c>
      <c r="AE46">
        <f t="shared" si="24"/>
        <v>2</v>
      </c>
      <c r="AF46">
        <f t="shared" si="25"/>
        <v>5</v>
      </c>
      <c r="AG46">
        <f t="shared" si="26"/>
        <v>1</v>
      </c>
      <c r="AH46">
        <f t="shared" si="27"/>
        <v>3</v>
      </c>
      <c r="AI46">
        <f t="shared" si="28"/>
        <v>4</v>
      </c>
      <c r="AJ46">
        <f t="shared" si="29"/>
        <v>6</v>
      </c>
      <c r="AK46">
        <f t="shared" si="30"/>
        <v>7</v>
      </c>
      <c r="AL46">
        <f t="shared" si="31"/>
        <v>2</v>
      </c>
    </row>
    <row r="47" spans="1:38" ht="16" x14ac:dyDescent="0.25">
      <c r="A47">
        <v>2045</v>
      </c>
      <c r="B47">
        <v>31</v>
      </c>
      <c r="C47">
        <v>32</v>
      </c>
      <c r="D47">
        <v>31</v>
      </c>
      <c r="E47">
        <v>32</v>
      </c>
      <c r="F47">
        <v>31</v>
      </c>
      <c r="G47">
        <v>30</v>
      </c>
      <c r="H47">
        <v>30</v>
      </c>
      <c r="I47">
        <v>29</v>
      </c>
      <c r="J47">
        <v>30</v>
      </c>
      <c r="K47">
        <v>29</v>
      </c>
      <c r="L47">
        <v>30</v>
      </c>
      <c r="M47">
        <v>30</v>
      </c>
      <c r="N47">
        <v>365</v>
      </c>
      <c r="O47" s="11" t="str">
        <f t="shared" si="9"/>
        <v>We</v>
      </c>
      <c r="P47" s="11" t="str">
        <f t="shared" si="10"/>
        <v>Sa</v>
      </c>
      <c r="Q47" s="11" t="str">
        <f t="shared" si="11"/>
        <v>We</v>
      </c>
      <c r="R47" s="11" t="str">
        <f t="shared" si="12"/>
        <v>Sa</v>
      </c>
      <c r="S47" s="11" t="str">
        <f t="shared" si="13"/>
        <v>We</v>
      </c>
      <c r="T47" s="11" t="str">
        <f t="shared" si="14"/>
        <v>Sa</v>
      </c>
      <c r="U47" s="11" t="str">
        <f t="shared" si="15"/>
        <v>Mo</v>
      </c>
      <c r="V47" s="11" t="str">
        <f t="shared" si="16"/>
        <v>We</v>
      </c>
      <c r="W47" s="11" t="str">
        <f t="shared" si="17"/>
        <v>Th</v>
      </c>
      <c r="X47" s="11" t="str">
        <f t="shared" si="18"/>
        <v>Sa</v>
      </c>
      <c r="Y47" s="11" t="str">
        <f t="shared" si="19"/>
        <v>Su</v>
      </c>
      <c r="Z47" s="11" t="str">
        <f t="shared" si="20"/>
        <v>Tu</v>
      </c>
      <c r="AA47">
        <f t="shared" si="63"/>
        <v>4</v>
      </c>
      <c r="AB47">
        <f t="shared" ref="AB47:AC47" si="76">MOD(AA47+B47-1,7)+1</f>
        <v>7</v>
      </c>
      <c r="AC47">
        <f t="shared" si="76"/>
        <v>4</v>
      </c>
      <c r="AD47">
        <f t="shared" si="23"/>
        <v>7</v>
      </c>
      <c r="AE47">
        <f t="shared" si="24"/>
        <v>4</v>
      </c>
      <c r="AF47">
        <f t="shared" si="25"/>
        <v>7</v>
      </c>
      <c r="AG47">
        <f t="shared" si="26"/>
        <v>2</v>
      </c>
      <c r="AH47">
        <f t="shared" si="27"/>
        <v>4</v>
      </c>
      <c r="AI47">
        <f t="shared" si="28"/>
        <v>5</v>
      </c>
      <c r="AJ47">
        <f t="shared" si="29"/>
        <v>7</v>
      </c>
      <c r="AK47">
        <f t="shared" si="30"/>
        <v>1</v>
      </c>
      <c r="AL47">
        <f t="shared" si="31"/>
        <v>3</v>
      </c>
    </row>
    <row r="48" spans="1:38" ht="16" x14ac:dyDescent="0.25">
      <c r="A48">
        <v>2046</v>
      </c>
      <c r="B48">
        <v>31</v>
      </c>
      <c r="C48">
        <v>32</v>
      </c>
      <c r="D48">
        <v>31</v>
      </c>
      <c r="E48">
        <v>32</v>
      </c>
      <c r="F48">
        <v>31</v>
      </c>
      <c r="G48">
        <v>30</v>
      </c>
      <c r="H48">
        <v>30</v>
      </c>
      <c r="I48">
        <v>30</v>
      </c>
      <c r="J48">
        <v>29</v>
      </c>
      <c r="K48">
        <v>29</v>
      </c>
      <c r="L48">
        <v>30</v>
      </c>
      <c r="M48">
        <v>31</v>
      </c>
      <c r="N48">
        <v>366</v>
      </c>
      <c r="O48" s="11" t="str">
        <f t="shared" si="9"/>
        <v>Th</v>
      </c>
      <c r="P48" s="11" t="str">
        <f t="shared" si="10"/>
        <v>Su</v>
      </c>
      <c r="Q48" s="11" t="str">
        <f t="shared" si="11"/>
        <v>Th</v>
      </c>
      <c r="R48" s="11" t="str">
        <f t="shared" si="12"/>
        <v>Su</v>
      </c>
      <c r="S48" s="11" t="str">
        <f t="shared" si="13"/>
        <v>Th</v>
      </c>
      <c r="T48" s="11" t="str">
        <f t="shared" si="14"/>
        <v>Su</v>
      </c>
      <c r="U48" s="11" t="str">
        <f t="shared" si="15"/>
        <v>Tu</v>
      </c>
      <c r="V48" s="11" t="str">
        <f t="shared" si="16"/>
        <v>Th</v>
      </c>
      <c r="W48" s="11" t="str">
        <f t="shared" si="17"/>
        <v>Sa</v>
      </c>
      <c r="X48" s="11" t="str">
        <f t="shared" si="18"/>
        <v>Su</v>
      </c>
      <c r="Y48" s="11" t="str">
        <f t="shared" si="19"/>
        <v>Mo</v>
      </c>
      <c r="Z48" s="11" t="str">
        <f t="shared" si="20"/>
        <v>We</v>
      </c>
      <c r="AA48">
        <f t="shared" si="63"/>
        <v>5</v>
      </c>
      <c r="AB48">
        <f t="shared" ref="AB48:AC48" si="77">MOD(AA48+B48-1,7)+1</f>
        <v>1</v>
      </c>
      <c r="AC48">
        <f t="shared" si="77"/>
        <v>5</v>
      </c>
      <c r="AD48">
        <f t="shared" si="23"/>
        <v>1</v>
      </c>
      <c r="AE48">
        <f t="shared" si="24"/>
        <v>5</v>
      </c>
      <c r="AF48">
        <f t="shared" si="25"/>
        <v>1</v>
      </c>
      <c r="AG48">
        <f t="shared" si="26"/>
        <v>3</v>
      </c>
      <c r="AH48">
        <f t="shared" si="27"/>
        <v>5</v>
      </c>
      <c r="AI48">
        <f t="shared" si="28"/>
        <v>7</v>
      </c>
      <c r="AJ48">
        <f t="shared" si="29"/>
        <v>1</v>
      </c>
      <c r="AK48">
        <f t="shared" si="30"/>
        <v>2</v>
      </c>
      <c r="AL48">
        <f t="shared" si="31"/>
        <v>4</v>
      </c>
    </row>
    <row r="49" spans="1:38" ht="16" x14ac:dyDescent="0.25">
      <c r="A49">
        <v>2047</v>
      </c>
      <c r="B49">
        <v>31</v>
      </c>
      <c r="C49">
        <v>31</v>
      </c>
      <c r="D49">
        <v>31</v>
      </c>
      <c r="E49">
        <v>32</v>
      </c>
      <c r="F49">
        <v>31</v>
      </c>
      <c r="G49">
        <v>31</v>
      </c>
      <c r="H49">
        <v>30</v>
      </c>
      <c r="I49">
        <v>29</v>
      </c>
      <c r="J49">
        <v>30</v>
      </c>
      <c r="K49">
        <v>29</v>
      </c>
      <c r="L49">
        <v>30</v>
      </c>
      <c r="M49">
        <v>30</v>
      </c>
      <c r="N49">
        <v>365</v>
      </c>
      <c r="O49" s="11" t="str">
        <f t="shared" si="9"/>
        <v>Sa</v>
      </c>
      <c r="P49" s="11" t="str">
        <f t="shared" si="10"/>
        <v>Tu</v>
      </c>
      <c r="Q49" s="11" t="str">
        <f t="shared" si="11"/>
        <v>Fr</v>
      </c>
      <c r="R49" s="11" t="str">
        <f t="shared" si="12"/>
        <v>Mo</v>
      </c>
      <c r="S49" s="11" t="str">
        <f t="shared" si="13"/>
        <v>Fr</v>
      </c>
      <c r="T49" s="11" t="str">
        <f t="shared" si="14"/>
        <v>Mo</v>
      </c>
      <c r="U49" s="11" t="str">
        <f t="shared" si="15"/>
        <v>Th</v>
      </c>
      <c r="V49" s="11" t="str">
        <f t="shared" si="16"/>
        <v>Sa</v>
      </c>
      <c r="W49" s="11" t="str">
        <f t="shared" si="17"/>
        <v>Su</v>
      </c>
      <c r="X49" s="11" t="str">
        <f t="shared" si="18"/>
        <v>Tu</v>
      </c>
      <c r="Y49" s="11" t="str">
        <f t="shared" si="19"/>
        <v>We</v>
      </c>
      <c r="Z49" s="11" t="str">
        <f t="shared" si="20"/>
        <v>Fr</v>
      </c>
      <c r="AA49">
        <f t="shared" si="63"/>
        <v>7</v>
      </c>
      <c r="AB49">
        <f t="shared" ref="AB49:AC49" si="78">MOD(AA49+B49-1,7)+1</f>
        <v>3</v>
      </c>
      <c r="AC49">
        <f t="shared" si="78"/>
        <v>6</v>
      </c>
      <c r="AD49">
        <f t="shared" si="23"/>
        <v>2</v>
      </c>
      <c r="AE49">
        <f t="shared" si="24"/>
        <v>6</v>
      </c>
      <c r="AF49">
        <f t="shared" si="25"/>
        <v>2</v>
      </c>
      <c r="AG49">
        <f t="shared" si="26"/>
        <v>5</v>
      </c>
      <c r="AH49">
        <f t="shared" si="27"/>
        <v>7</v>
      </c>
      <c r="AI49">
        <f t="shared" si="28"/>
        <v>1</v>
      </c>
      <c r="AJ49">
        <f t="shared" si="29"/>
        <v>3</v>
      </c>
      <c r="AK49">
        <f t="shared" si="30"/>
        <v>4</v>
      </c>
      <c r="AL49">
        <f t="shared" si="31"/>
        <v>6</v>
      </c>
    </row>
    <row r="50" spans="1:38" ht="16" x14ac:dyDescent="0.25">
      <c r="A50">
        <v>2048</v>
      </c>
      <c r="B50">
        <v>31</v>
      </c>
      <c r="C50">
        <v>31</v>
      </c>
      <c r="D50">
        <v>32</v>
      </c>
      <c r="E50">
        <v>31</v>
      </c>
      <c r="F50">
        <v>31</v>
      </c>
      <c r="G50">
        <v>31</v>
      </c>
      <c r="H50">
        <v>30</v>
      </c>
      <c r="I50">
        <v>29</v>
      </c>
      <c r="J50">
        <v>30</v>
      </c>
      <c r="K50">
        <v>29</v>
      </c>
      <c r="L50">
        <v>30</v>
      </c>
      <c r="M50">
        <v>30</v>
      </c>
      <c r="N50">
        <v>365</v>
      </c>
      <c r="O50" s="11" t="str">
        <f t="shared" si="9"/>
        <v>Su</v>
      </c>
      <c r="P50" s="11" t="str">
        <f t="shared" si="10"/>
        <v>We</v>
      </c>
      <c r="Q50" s="11" t="str">
        <f t="shared" si="11"/>
        <v>Sa</v>
      </c>
      <c r="R50" s="11" t="str">
        <f t="shared" si="12"/>
        <v>We</v>
      </c>
      <c r="S50" s="11" t="str">
        <f t="shared" si="13"/>
        <v>Sa</v>
      </c>
      <c r="T50" s="11" t="str">
        <f t="shared" si="14"/>
        <v>Tu</v>
      </c>
      <c r="U50" s="11" t="str">
        <f t="shared" si="15"/>
        <v>Fr</v>
      </c>
      <c r="V50" s="11" t="str">
        <f t="shared" si="16"/>
        <v>Su</v>
      </c>
      <c r="W50" s="11" t="str">
        <f t="shared" si="17"/>
        <v>Mo</v>
      </c>
      <c r="X50" s="11" t="str">
        <f t="shared" si="18"/>
        <v>We</v>
      </c>
      <c r="Y50" s="11" t="str">
        <f t="shared" si="19"/>
        <v>Th</v>
      </c>
      <c r="Z50" s="11" t="str">
        <f t="shared" si="20"/>
        <v>Sa</v>
      </c>
      <c r="AA50">
        <f t="shared" si="63"/>
        <v>1</v>
      </c>
      <c r="AB50">
        <f t="shared" ref="AB50:AC50" si="79">MOD(AA50+B50-1,7)+1</f>
        <v>4</v>
      </c>
      <c r="AC50">
        <f t="shared" si="79"/>
        <v>7</v>
      </c>
      <c r="AD50">
        <f t="shared" si="23"/>
        <v>4</v>
      </c>
      <c r="AE50">
        <f t="shared" si="24"/>
        <v>7</v>
      </c>
      <c r="AF50">
        <f t="shared" si="25"/>
        <v>3</v>
      </c>
      <c r="AG50">
        <f t="shared" si="26"/>
        <v>6</v>
      </c>
      <c r="AH50">
        <f t="shared" si="27"/>
        <v>1</v>
      </c>
      <c r="AI50">
        <f t="shared" si="28"/>
        <v>2</v>
      </c>
      <c r="AJ50">
        <f t="shared" si="29"/>
        <v>4</v>
      </c>
      <c r="AK50">
        <f t="shared" si="30"/>
        <v>5</v>
      </c>
      <c r="AL50">
        <f t="shared" si="31"/>
        <v>7</v>
      </c>
    </row>
    <row r="51" spans="1:38" ht="16" x14ac:dyDescent="0.25">
      <c r="A51">
        <v>2049</v>
      </c>
      <c r="B51">
        <v>31</v>
      </c>
      <c r="C51">
        <v>32</v>
      </c>
      <c r="D51">
        <v>31</v>
      </c>
      <c r="E51">
        <v>32</v>
      </c>
      <c r="F51">
        <v>31</v>
      </c>
      <c r="G51">
        <v>30</v>
      </c>
      <c r="H51">
        <v>30</v>
      </c>
      <c r="I51">
        <v>30</v>
      </c>
      <c r="J51">
        <v>29</v>
      </c>
      <c r="K51">
        <v>29</v>
      </c>
      <c r="L51">
        <v>30</v>
      </c>
      <c r="M51">
        <v>30</v>
      </c>
      <c r="N51">
        <v>365</v>
      </c>
      <c r="O51" s="11" t="str">
        <f t="shared" si="9"/>
        <v>Mo</v>
      </c>
      <c r="P51" s="11" t="str">
        <f t="shared" si="10"/>
        <v>Th</v>
      </c>
      <c r="Q51" s="11" t="str">
        <f t="shared" si="11"/>
        <v>Mo</v>
      </c>
      <c r="R51" s="11" t="str">
        <f t="shared" si="12"/>
        <v>Th</v>
      </c>
      <c r="S51" s="11" t="str">
        <f t="shared" si="13"/>
        <v>Mo</v>
      </c>
      <c r="T51" s="11" t="str">
        <f t="shared" si="14"/>
        <v>Th</v>
      </c>
      <c r="U51" s="11" t="str">
        <f t="shared" si="15"/>
        <v>Sa</v>
      </c>
      <c r="V51" s="11" t="str">
        <f t="shared" si="16"/>
        <v>Mo</v>
      </c>
      <c r="W51" s="11" t="str">
        <f t="shared" si="17"/>
        <v>We</v>
      </c>
      <c r="X51" s="11" t="str">
        <f t="shared" si="18"/>
        <v>Th</v>
      </c>
      <c r="Y51" s="11" t="str">
        <f t="shared" si="19"/>
        <v>Fr</v>
      </c>
      <c r="Z51" s="11" t="str">
        <f t="shared" si="20"/>
        <v>Su</v>
      </c>
      <c r="AA51">
        <f t="shared" si="63"/>
        <v>2</v>
      </c>
      <c r="AB51">
        <f t="shared" ref="AB51:AC51" si="80">MOD(AA51+B51-1,7)+1</f>
        <v>5</v>
      </c>
      <c r="AC51">
        <f t="shared" si="80"/>
        <v>2</v>
      </c>
      <c r="AD51">
        <f t="shared" si="23"/>
        <v>5</v>
      </c>
      <c r="AE51">
        <f t="shared" si="24"/>
        <v>2</v>
      </c>
      <c r="AF51">
        <f t="shared" si="25"/>
        <v>5</v>
      </c>
      <c r="AG51">
        <f t="shared" si="26"/>
        <v>7</v>
      </c>
      <c r="AH51">
        <f t="shared" si="27"/>
        <v>2</v>
      </c>
      <c r="AI51">
        <f t="shared" si="28"/>
        <v>4</v>
      </c>
      <c r="AJ51">
        <f t="shared" si="29"/>
        <v>5</v>
      </c>
      <c r="AK51">
        <f t="shared" si="30"/>
        <v>6</v>
      </c>
      <c r="AL51">
        <f t="shared" si="31"/>
        <v>1</v>
      </c>
    </row>
    <row r="52" spans="1:38" ht="16" x14ac:dyDescent="0.25">
      <c r="A52">
        <v>2050</v>
      </c>
      <c r="B52">
        <v>31</v>
      </c>
      <c r="C52">
        <v>32</v>
      </c>
      <c r="D52">
        <v>31</v>
      </c>
      <c r="E52">
        <v>32</v>
      </c>
      <c r="F52">
        <v>31</v>
      </c>
      <c r="G52">
        <v>30</v>
      </c>
      <c r="H52">
        <v>30</v>
      </c>
      <c r="I52">
        <v>30</v>
      </c>
      <c r="J52">
        <v>29</v>
      </c>
      <c r="K52">
        <v>30</v>
      </c>
      <c r="L52">
        <v>29</v>
      </c>
      <c r="M52">
        <v>31</v>
      </c>
      <c r="N52">
        <v>366</v>
      </c>
      <c r="O52" s="11" t="str">
        <f t="shared" si="9"/>
        <v>Tu</v>
      </c>
      <c r="P52" s="11" t="str">
        <f t="shared" si="10"/>
        <v>Fr</v>
      </c>
      <c r="Q52" s="11" t="str">
        <f t="shared" si="11"/>
        <v>Tu</v>
      </c>
      <c r="R52" s="11" t="str">
        <f t="shared" si="12"/>
        <v>Fr</v>
      </c>
      <c r="S52" s="11" t="str">
        <f t="shared" si="13"/>
        <v>Tu</v>
      </c>
      <c r="T52" s="11" t="str">
        <f t="shared" si="14"/>
        <v>Fr</v>
      </c>
      <c r="U52" s="11" t="str">
        <f t="shared" si="15"/>
        <v>Su</v>
      </c>
      <c r="V52" s="11" t="str">
        <f t="shared" si="16"/>
        <v>Tu</v>
      </c>
      <c r="W52" s="11" t="str">
        <f t="shared" si="17"/>
        <v>Th</v>
      </c>
      <c r="X52" s="11" t="str">
        <f t="shared" si="18"/>
        <v>Fr</v>
      </c>
      <c r="Y52" s="11" t="str">
        <f t="shared" si="19"/>
        <v>Su</v>
      </c>
      <c r="Z52" s="11" t="str">
        <f t="shared" si="20"/>
        <v>Mo</v>
      </c>
      <c r="AA52">
        <f t="shared" si="63"/>
        <v>3</v>
      </c>
      <c r="AB52">
        <f t="shared" ref="AB52:AC52" si="81">MOD(AA52+B52-1,7)+1</f>
        <v>6</v>
      </c>
      <c r="AC52">
        <f t="shared" si="81"/>
        <v>3</v>
      </c>
      <c r="AD52">
        <f t="shared" si="23"/>
        <v>6</v>
      </c>
      <c r="AE52">
        <f t="shared" si="24"/>
        <v>3</v>
      </c>
      <c r="AF52">
        <f t="shared" si="25"/>
        <v>6</v>
      </c>
      <c r="AG52">
        <f t="shared" si="26"/>
        <v>1</v>
      </c>
      <c r="AH52">
        <f t="shared" si="27"/>
        <v>3</v>
      </c>
      <c r="AI52">
        <f t="shared" si="28"/>
        <v>5</v>
      </c>
      <c r="AJ52">
        <f t="shared" si="29"/>
        <v>6</v>
      </c>
      <c r="AK52">
        <f t="shared" si="30"/>
        <v>1</v>
      </c>
      <c r="AL52">
        <f t="shared" si="31"/>
        <v>2</v>
      </c>
    </row>
    <row r="53" spans="1:38" ht="16" x14ac:dyDescent="0.25">
      <c r="A53">
        <v>2051</v>
      </c>
      <c r="B53">
        <v>31</v>
      </c>
      <c r="C53">
        <v>31</v>
      </c>
      <c r="D53">
        <v>31</v>
      </c>
      <c r="E53">
        <v>32</v>
      </c>
      <c r="F53">
        <v>31</v>
      </c>
      <c r="G53">
        <v>31</v>
      </c>
      <c r="H53">
        <v>30</v>
      </c>
      <c r="I53">
        <v>29</v>
      </c>
      <c r="J53">
        <v>30</v>
      </c>
      <c r="K53">
        <v>29</v>
      </c>
      <c r="L53">
        <v>30</v>
      </c>
      <c r="M53">
        <v>30</v>
      </c>
      <c r="N53">
        <v>365</v>
      </c>
      <c r="O53" s="11" t="str">
        <f t="shared" si="9"/>
        <v>Th</v>
      </c>
      <c r="P53" s="11" t="str">
        <f t="shared" si="10"/>
        <v>Su</v>
      </c>
      <c r="Q53" s="11" t="str">
        <f t="shared" si="11"/>
        <v>We</v>
      </c>
      <c r="R53" s="11" t="str">
        <f t="shared" si="12"/>
        <v>Sa</v>
      </c>
      <c r="S53" s="11" t="str">
        <f t="shared" si="13"/>
        <v>We</v>
      </c>
      <c r="T53" s="11" t="str">
        <f t="shared" si="14"/>
        <v>Sa</v>
      </c>
      <c r="U53" s="11" t="str">
        <f t="shared" si="15"/>
        <v>Tu</v>
      </c>
      <c r="V53" s="11" t="str">
        <f t="shared" si="16"/>
        <v>Th</v>
      </c>
      <c r="W53" s="11" t="str">
        <f t="shared" si="17"/>
        <v>Fr</v>
      </c>
      <c r="X53" s="11" t="str">
        <f t="shared" si="18"/>
        <v>Su</v>
      </c>
      <c r="Y53" s="11" t="str">
        <f t="shared" si="19"/>
        <v>Mo</v>
      </c>
      <c r="Z53" s="11" t="str">
        <f t="shared" si="20"/>
        <v>We</v>
      </c>
      <c r="AA53">
        <f t="shared" si="63"/>
        <v>5</v>
      </c>
      <c r="AB53">
        <f t="shared" ref="AB53:AC53" si="82">MOD(AA53+B53-1,7)+1</f>
        <v>1</v>
      </c>
      <c r="AC53">
        <f t="shared" si="82"/>
        <v>4</v>
      </c>
      <c r="AD53">
        <f t="shared" si="23"/>
        <v>7</v>
      </c>
      <c r="AE53">
        <f t="shared" si="24"/>
        <v>4</v>
      </c>
      <c r="AF53">
        <f t="shared" si="25"/>
        <v>7</v>
      </c>
      <c r="AG53">
        <f t="shared" si="26"/>
        <v>3</v>
      </c>
      <c r="AH53">
        <f t="shared" si="27"/>
        <v>5</v>
      </c>
      <c r="AI53">
        <f t="shared" si="28"/>
        <v>6</v>
      </c>
      <c r="AJ53">
        <f t="shared" si="29"/>
        <v>1</v>
      </c>
      <c r="AK53">
        <f t="shared" si="30"/>
        <v>2</v>
      </c>
      <c r="AL53">
        <f t="shared" si="31"/>
        <v>4</v>
      </c>
    </row>
    <row r="54" spans="1:38" ht="16" x14ac:dyDescent="0.25">
      <c r="A54">
        <v>2052</v>
      </c>
      <c r="B54">
        <v>31</v>
      </c>
      <c r="C54">
        <v>31</v>
      </c>
      <c r="D54">
        <v>32</v>
      </c>
      <c r="E54">
        <v>31</v>
      </c>
      <c r="F54">
        <v>31</v>
      </c>
      <c r="G54">
        <v>31</v>
      </c>
      <c r="H54">
        <v>30</v>
      </c>
      <c r="I54">
        <v>29</v>
      </c>
      <c r="J54">
        <v>30</v>
      </c>
      <c r="K54">
        <v>29</v>
      </c>
      <c r="L54">
        <v>30</v>
      </c>
      <c r="M54">
        <v>30</v>
      </c>
      <c r="N54">
        <v>365</v>
      </c>
      <c r="O54" s="11" t="str">
        <f t="shared" si="9"/>
        <v>Fr</v>
      </c>
      <c r="P54" s="11" t="str">
        <f t="shared" si="10"/>
        <v>Mo</v>
      </c>
      <c r="Q54" s="11" t="str">
        <f t="shared" si="11"/>
        <v>Th</v>
      </c>
      <c r="R54" s="11" t="str">
        <f t="shared" si="12"/>
        <v>Mo</v>
      </c>
      <c r="S54" s="11" t="str">
        <f t="shared" si="13"/>
        <v>Th</v>
      </c>
      <c r="T54" s="11" t="str">
        <f t="shared" si="14"/>
        <v>Su</v>
      </c>
      <c r="U54" s="11" t="str">
        <f t="shared" si="15"/>
        <v>We</v>
      </c>
      <c r="V54" s="11" t="str">
        <f t="shared" si="16"/>
        <v>Fr</v>
      </c>
      <c r="W54" s="11" t="str">
        <f t="shared" si="17"/>
        <v>Sa</v>
      </c>
      <c r="X54" s="11" t="str">
        <f t="shared" si="18"/>
        <v>Mo</v>
      </c>
      <c r="Y54" s="11" t="str">
        <f t="shared" si="19"/>
        <v>Tu</v>
      </c>
      <c r="Z54" s="11" t="str">
        <f t="shared" si="20"/>
        <v>Th</v>
      </c>
      <c r="AA54">
        <f t="shared" si="63"/>
        <v>6</v>
      </c>
      <c r="AB54">
        <f t="shared" ref="AB54:AC54" si="83">MOD(AA54+B54-1,7)+1</f>
        <v>2</v>
      </c>
      <c r="AC54">
        <f t="shared" si="83"/>
        <v>5</v>
      </c>
      <c r="AD54">
        <f t="shared" si="23"/>
        <v>2</v>
      </c>
      <c r="AE54">
        <f t="shared" si="24"/>
        <v>5</v>
      </c>
      <c r="AF54">
        <f t="shared" si="25"/>
        <v>1</v>
      </c>
      <c r="AG54">
        <f t="shared" si="26"/>
        <v>4</v>
      </c>
      <c r="AH54">
        <f t="shared" si="27"/>
        <v>6</v>
      </c>
      <c r="AI54">
        <f t="shared" si="28"/>
        <v>7</v>
      </c>
      <c r="AJ54">
        <f t="shared" si="29"/>
        <v>2</v>
      </c>
      <c r="AK54">
        <f t="shared" si="30"/>
        <v>3</v>
      </c>
      <c r="AL54">
        <f t="shared" si="31"/>
        <v>5</v>
      </c>
    </row>
    <row r="55" spans="1:38" ht="16" x14ac:dyDescent="0.25">
      <c r="A55">
        <v>2053</v>
      </c>
      <c r="B55">
        <v>31</v>
      </c>
      <c r="C55">
        <v>32</v>
      </c>
      <c r="D55">
        <v>31</v>
      </c>
      <c r="E55">
        <v>32</v>
      </c>
      <c r="F55">
        <v>31</v>
      </c>
      <c r="G55">
        <v>30</v>
      </c>
      <c r="H55">
        <v>30</v>
      </c>
      <c r="I55">
        <v>30</v>
      </c>
      <c r="J55">
        <v>29</v>
      </c>
      <c r="K55">
        <v>29</v>
      </c>
      <c r="L55">
        <v>30</v>
      </c>
      <c r="M55">
        <v>30</v>
      </c>
      <c r="N55">
        <v>365</v>
      </c>
      <c r="O55" s="11" t="str">
        <f t="shared" si="9"/>
        <v>Sa</v>
      </c>
      <c r="P55" s="11" t="str">
        <f t="shared" si="10"/>
        <v>Tu</v>
      </c>
      <c r="Q55" s="11" t="str">
        <f t="shared" si="11"/>
        <v>Sa</v>
      </c>
      <c r="R55" s="11" t="str">
        <f t="shared" si="12"/>
        <v>Tu</v>
      </c>
      <c r="S55" s="11" t="str">
        <f t="shared" si="13"/>
        <v>Sa</v>
      </c>
      <c r="T55" s="11" t="str">
        <f t="shared" si="14"/>
        <v>Tu</v>
      </c>
      <c r="U55" s="11" t="str">
        <f t="shared" si="15"/>
        <v>Th</v>
      </c>
      <c r="V55" s="11" t="str">
        <f t="shared" si="16"/>
        <v>Sa</v>
      </c>
      <c r="W55" s="11" t="str">
        <f t="shared" si="17"/>
        <v>Mo</v>
      </c>
      <c r="X55" s="11" t="str">
        <f t="shared" si="18"/>
        <v>Tu</v>
      </c>
      <c r="Y55" s="11" t="str">
        <f t="shared" si="19"/>
        <v>We</v>
      </c>
      <c r="Z55" s="11" t="str">
        <f t="shared" si="20"/>
        <v>Fr</v>
      </c>
      <c r="AA55">
        <f t="shared" si="63"/>
        <v>7</v>
      </c>
      <c r="AB55">
        <f t="shared" ref="AB55:AC55" si="84">MOD(AA55+B55-1,7)+1</f>
        <v>3</v>
      </c>
      <c r="AC55">
        <f t="shared" si="84"/>
        <v>7</v>
      </c>
      <c r="AD55">
        <f t="shared" si="23"/>
        <v>3</v>
      </c>
      <c r="AE55">
        <f t="shared" si="24"/>
        <v>7</v>
      </c>
      <c r="AF55">
        <f t="shared" si="25"/>
        <v>3</v>
      </c>
      <c r="AG55">
        <f t="shared" si="26"/>
        <v>5</v>
      </c>
      <c r="AH55">
        <f t="shared" si="27"/>
        <v>7</v>
      </c>
      <c r="AI55">
        <f t="shared" si="28"/>
        <v>2</v>
      </c>
      <c r="AJ55">
        <f t="shared" si="29"/>
        <v>3</v>
      </c>
      <c r="AK55">
        <f t="shared" si="30"/>
        <v>4</v>
      </c>
      <c r="AL55">
        <f t="shared" si="31"/>
        <v>6</v>
      </c>
    </row>
    <row r="56" spans="1:38" ht="16" x14ac:dyDescent="0.25">
      <c r="A56">
        <v>2054</v>
      </c>
      <c r="B56">
        <v>31</v>
      </c>
      <c r="C56">
        <v>32</v>
      </c>
      <c r="D56">
        <v>31</v>
      </c>
      <c r="E56">
        <v>32</v>
      </c>
      <c r="F56">
        <v>31</v>
      </c>
      <c r="G56">
        <v>30</v>
      </c>
      <c r="H56">
        <v>30</v>
      </c>
      <c r="I56">
        <v>30</v>
      </c>
      <c r="J56">
        <v>29</v>
      </c>
      <c r="K56">
        <v>30</v>
      </c>
      <c r="L56">
        <v>29</v>
      </c>
      <c r="M56">
        <v>31</v>
      </c>
      <c r="N56">
        <v>366</v>
      </c>
      <c r="O56" s="11" t="str">
        <f t="shared" si="9"/>
        <v>Su</v>
      </c>
      <c r="P56" s="11" t="str">
        <f t="shared" si="10"/>
        <v>We</v>
      </c>
      <c r="Q56" s="11" t="str">
        <f t="shared" si="11"/>
        <v>Su</v>
      </c>
      <c r="R56" s="11" t="str">
        <f t="shared" si="12"/>
        <v>We</v>
      </c>
      <c r="S56" s="11" t="str">
        <f t="shared" si="13"/>
        <v>Su</v>
      </c>
      <c r="T56" s="11" t="str">
        <f t="shared" si="14"/>
        <v>We</v>
      </c>
      <c r="U56" s="11" t="str">
        <f t="shared" si="15"/>
        <v>Fr</v>
      </c>
      <c r="V56" s="11" t="str">
        <f t="shared" si="16"/>
        <v>Su</v>
      </c>
      <c r="W56" s="11" t="str">
        <f t="shared" si="17"/>
        <v>Tu</v>
      </c>
      <c r="X56" s="11" t="str">
        <f t="shared" si="18"/>
        <v>We</v>
      </c>
      <c r="Y56" s="11" t="str">
        <f t="shared" si="19"/>
        <v>Fr</v>
      </c>
      <c r="Z56" s="11" t="str">
        <f t="shared" si="20"/>
        <v>Sa</v>
      </c>
      <c r="AA56">
        <f t="shared" si="63"/>
        <v>1</v>
      </c>
      <c r="AB56">
        <f t="shared" ref="AB56:AC56" si="85">MOD(AA56+B56-1,7)+1</f>
        <v>4</v>
      </c>
      <c r="AC56">
        <f t="shared" si="85"/>
        <v>1</v>
      </c>
      <c r="AD56">
        <f t="shared" si="23"/>
        <v>4</v>
      </c>
      <c r="AE56">
        <f t="shared" si="24"/>
        <v>1</v>
      </c>
      <c r="AF56">
        <f t="shared" si="25"/>
        <v>4</v>
      </c>
      <c r="AG56">
        <f t="shared" si="26"/>
        <v>6</v>
      </c>
      <c r="AH56">
        <f t="shared" si="27"/>
        <v>1</v>
      </c>
      <c r="AI56">
        <f t="shared" si="28"/>
        <v>3</v>
      </c>
      <c r="AJ56">
        <f t="shared" si="29"/>
        <v>4</v>
      </c>
      <c r="AK56">
        <f t="shared" si="30"/>
        <v>6</v>
      </c>
      <c r="AL56">
        <f t="shared" si="31"/>
        <v>7</v>
      </c>
    </row>
    <row r="57" spans="1:38" ht="16" x14ac:dyDescent="0.25">
      <c r="A57">
        <v>2055</v>
      </c>
      <c r="B57">
        <v>31</v>
      </c>
      <c r="C57">
        <v>31</v>
      </c>
      <c r="D57">
        <v>32</v>
      </c>
      <c r="E57">
        <v>31</v>
      </c>
      <c r="F57">
        <v>31</v>
      </c>
      <c r="G57">
        <v>31</v>
      </c>
      <c r="H57">
        <v>30</v>
      </c>
      <c r="I57">
        <v>29</v>
      </c>
      <c r="J57">
        <v>30</v>
      </c>
      <c r="K57">
        <v>29</v>
      </c>
      <c r="L57">
        <v>30</v>
      </c>
      <c r="M57">
        <v>30</v>
      </c>
      <c r="N57">
        <v>365</v>
      </c>
      <c r="O57" s="11" t="str">
        <f t="shared" si="9"/>
        <v>Tu</v>
      </c>
      <c r="P57" s="11" t="str">
        <f t="shared" si="10"/>
        <v>Fr</v>
      </c>
      <c r="Q57" s="11" t="str">
        <f t="shared" si="11"/>
        <v>Mo</v>
      </c>
      <c r="R57" s="11" t="str">
        <f t="shared" si="12"/>
        <v>Fr</v>
      </c>
      <c r="S57" s="11" t="str">
        <f t="shared" si="13"/>
        <v>Mo</v>
      </c>
      <c r="T57" s="11" t="str">
        <f t="shared" si="14"/>
        <v>Th</v>
      </c>
      <c r="U57" s="11" t="str">
        <f t="shared" si="15"/>
        <v>Su</v>
      </c>
      <c r="V57" s="11" t="str">
        <f t="shared" si="16"/>
        <v>Tu</v>
      </c>
      <c r="W57" s="11" t="str">
        <f t="shared" si="17"/>
        <v>We</v>
      </c>
      <c r="X57" s="11" t="str">
        <f t="shared" si="18"/>
        <v>Fr</v>
      </c>
      <c r="Y57" s="11" t="str">
        <f t="shared" si="19"/>
        <v>Sa</v>
      </c>
      <c r="Z57" s="11" t="str">
        <f t="shared" si="20"/>
        <v>Mo</v>
      </c>
      <c r="AA57">
        <f t="shared" si="63"/>
        <v>3</v>
      </c>
      <c r="AB57">
        <f t="shared" ref="AB57:AC57" si="86">MOD(AA57+B57-1,7)+1</f>
        <v>6</v>
      </c>
      <c r="AC57">
        <f t="shared" si="86"/>
        <v>2</v>
      </c>
      <c r="AD57">
        <f t="shared" si="23"/>
        <v>6</v>
      </c>
      <c r="AE57">
        <f t="shared" si="24"/>
        <v>2</v>
      </c>
      <c r="AF57">
        <f t="shared" si="25"/>
        <v>5</v>
      </c>
      <c r="AG57">
        <f t="shared" si="26"/>
        <v>1</v>
      </c>
      <c r="AH57">
        <f t="shared" si="27"/>
        <v>3</v>
      </c>
      <c r="AI57">
        <f t="shared" si="28"/>
        <v>4</v>
      </c>
      <c r="AJ57">
        <f t="shared" si="29"/>
        <v>6</v>
      </c>
      <c r="AK57">
        <f t="shared" si="30"/>
        <v>7</v>
      </c>
      <c r="AL57">
        <f t="shared" si="31"/>
        <v>2</v>
      </c>
    </row>
    <row r="58" spans="1:38" ht="16" x14ac:dyDescent="0.25">
      <c r="A58">
        <v>2056</v>
      </c>
      <c r="B58">
        <v>31</v>
      </c>
      <c r="C58">
        <v>31</v>
      </c>
      <c r="D58">
        <v>32</v>
      </c>
      <c r="E58">
        <v>31</v>
      </c>
      <c r="F58">
        <v>32</v>
      </c>
      <c r="G58">
        <v>30</v>
      </c>
      <c r="H58">
        <v>30</v>
      </c>
      <c r="I58">
        <v>29</v>
      </c>
      <c r="J58">
        <v>30</v>
      </c>
      <c r="K58">
        <v>29</v>
      </c>
      <c r="L58">
        <v>30</v>
      </c>
      <c r="M58">
        <v>30</v>
      </c>
      <c r="N58">
        <v>365</v>
      </c>
      <c r="O58" s="11" t="str">
        <f t="shared" si="9"/>
        <v>We</v>
      </c>
      <c r="P58" s="11" t="str">
        <f t="shared" si="10"/>
        <v>Sa</v>
      </c>
      <c r="Q58" s="11" t="str">
        <f t="shared" si="11"/>
        <v>Tu</v>
      </c>
      <c r="R58" s="11" t="str">
        <f t="shared" si="12"/>
        <v>Sa</v>
      </c>
      <c r="S58" s="11" t="str">
        <f t="shared" si="13"/>
        <v>Tu</v>
      </c>
      <c r="T58" s="11" t="str">
        <f t="shared" si="14"/>
        <v>Sa</v>
      </c>
      <c r="U58" s="11" t="str">
        <f t="shared" si="15"/>
        <v>Mo</v>
      </c>
      <c r="V58" s="11" t="str">
        <f t="shared" si="16"/>
        <v>We</v>
      </c>
      <c r="W58" s="11" t="str">
        <f t="shared" si="17"/>
        <v>Th</v>
      </c>
      <c r="X58" s="11" t="str">
        <f t="shared" si="18"/>
        <v>Sa</v>
      </c>
      <c r="Y58" s="11" t="str">
        <f t="shared" si="19"/>
        <v>Su</v>
      </c>
      <c r="Z58" s="11" t="str">
        <f t="shared" si="20"/>
        <v>Tu</v>
      </c>
      <c r="AA58">
        <f t="shared" si="63"/>
        <v>4</v>
      </c>
      <c r="AB58">
        <f t="shared" ref="AB58:AC58" si="87">MOD(AA58+B58-1,7)+1</f>
        <v>7</v>
      </c>
      <c r="AC58">
        <f t="shared" si="87"/>
        <v>3</v>
      </c>
      <c r="AD58">
        <f t="shared" si="23"/>
        <v>7</v>
      </c>
      <c r="AE58">
        <f t="shared" si="24"/>
        <v>3</v>
      </c>
      <c r="AF58">
        <f t="shared" si="25"/>
        <v>7</v>
      </c>
      <c r="AG58">
        <f t="shared" si="26"/>
        <v>2</v>
      </c>
      <c r="AH58">
        <f t="shared" si="27"/>
        <v>4</v>
      </c>
      <c r="AI58">
        <f t="shared" si="28"/>
        <v>5</v>
      </c>
      <c r="AJ58">
        <f t="shared" si="29"/>
        <v>7</v>
      </c>
      <c r="AK58">
        <f t="shared" si="30"/>
        <v>1</v>
      </c>
      <c r="AL58">
        <f t="shared" si="31"/>
        <v>3</v>
      </c>
    </row>
    <row r="59" spans="1:38" ht="16" x14ac:dyDescent="0.25">
      <c r="A59">
        <v>2057</v>
      </c>
      <c r="B59">
        <v>31</v>
      </c>
      <c r="C59">
        <v>32</v>
      </c>
      <c r="D59">
        <v>31</v>
      </c>
      <c r="E59">
        <v>32</v>
      </c>
      <c r="F59">
        <v>31</v>
      </c>
      <c r="G59">
        <v>30</v>
      </c>
      <c r="H59">
        <v>30</v>
      </c>
      <c r="I59">
        <v>30</v>
      </c>
      <c r="J59">
        <v>29</v>
      </c>
      <c r="K59">
        <v>29</v>
      </c>
      <c r="L59">
        <v>30</v>
      </c>
      <c r="M59">
        <v>31</v>
      </c>
      <c r="N59">
        <v>366</v>
      </c>
      <c r="O59" s="11" t="str">
        <f t="shared" si="9"/>
        <v>Th</v>
      </c>
      <c r="P59" s="11" t="str">
        <f t="shared" si="10"/>
        <v>Su</v>
      </c>
      <c r="Q59" s="11" t="str">
        <f t="shared" si="11"/>
        <v>Th</v>
      </c>
      <c r="R59" s="11" t="str">
        <f t="shared" si="12"/>
        <v>Su</v>
      </c>
      <c r="S59" s="11" t="str">
        <f t="shared" si="13"/>
        <v>Th</v>
      </c>
      <c r="T59" s="11" t="str">
        <f t="shared" si="14"/>
        <v>Su</v>
      </c>
      <c r="U59" s="11" t="str">
        <f t="shared" si="15"/>
        <v>Tu</v>
      </c>
      <c r="V59" s="11" t="str">
        <f t="shared" si="16"/>
        <v>Th</v>
      </c>
      <c r="W59" s="11" t="str">
        <f t="shared" si="17"/>
        <v>Sa</v>
      </c>
      <c r="X59" s="11" t="str">
        <f t="shared" si="18"/>
        <v>Su</v>
      </c>
      <c r="Y59" s="11" t="str">
        <f t="shared" si="19"/>
        <v>Mo</v>
      </c>
      <c r="Z59" s="11" t="str">
        <f t="shared" si="20"/>
        <v>We</v>
      </c>
      <c r="AA59">
        <f t="shared" si="63"/>
        <v>5</v>
      </c>
      <c r="AB59">
        <f t="shared" ref="AB59:AC59" si="88">MOD(AA59+B59-1,7)+1</f>
        <v>1</v>
      </c>
      <c r="AC59">
        <f t="shared" si="88"/>
        <v>5</v>
      </c>
      <c r="AD59">
        <f t="shared" si="23"/>
        <v>1</v>
      </c>
      <c r="AE59">
        <f t="shared" si="24"/>
        <v>5</v>
      </c>
      <c r="AF59">
        <f t="shared" si="25"/>
        <v>1</v>
      </c>
      <c r="AG59">
        <f t="shared" si="26"/>
        <v>3</v>
      </c>
      <c r="AH59">
        <f t="shared" si="27"/>
        <v>5</v>
      </c>
      <c r="AI59">
        <f t="shared" si="28"/>
        <v>7</v>
      </c>
      <c r="AJ59">
        <f t="shared" si="29"/>
        <v>1</v>
      </c>
      <c r="AK59">
        <f t="shared" si="30"/>
        <v>2</v>
      </c>
      <c r="AL59">
        <f t="shared" si="31"/>
        <v>4</v>
      </c>
    </row>
    <row r="60" spans="1:38" ht="16" x14ac:dyDescent="0.25">
      <c r="A60">
        <v>2058</v>
      </c>
      <c r="B60">
        <v>30</v>
      </c>
      <c r="C60">
        <v>32</v>
      </c>
      <c r="D60">
        <v>31</v>
      </c>
      <c r="E60">
        <v>32</v>
      </c>
      <c r="F60">
        <v>31</v>
      </c>
      <c r="G60">
        <v>30</v>
      </c>
      <c r="H60">
        <v>30</v>
      </c>
      <c r="I60">
        <v>30</v>
      </c>
      <c r="J60">
        <v>29</v>
      </c>
      <c r="K60">
        <v>30</v>
      </c>
      <c r="L60">
        <v>29</v>
      </c>
      <c r="M60">
        <v>31</v>
      </c>
      <c r="N60">
        <v>365</v>
      </c>
      <c r="O60" s="11" t="str">
        <f t="shared" si="9"/>
        <v>Sa</v>
      </c>
      <c r="P60" s="11" t="str">
        <f t="shared" si="10"/>
        <v>Mo</v>
      </c>
      <c r="Q60" s="11" t="str">
        <f t="shared" si="11"/>
        <v>Fr</v>
      </c>
      <c r="R60" s="11" t="str">
        <f t="shared" si="12"/>
        <v>Mo</v>
      </c>
      <c r="S60" s="11" t="str">
        <f t="shared" si="13"/>
        <v>Fr</v>
      </c>
      <c r="T60" s="11" t="str">
        <f t="shared" si="14"/>
        <v>Mo</v>
      </c>
      <c r="U60" s="11" t="str">
        <f t="shared" si="15"/>
        <v>We</v>
      </c>
      <c r="V60" s="11" t="str">
        <f t="shared" si="16"/>
        <v>Fr</v>
      </c>
      <c r="W60" s="11" t="str">
        <f t="shared" si="17"/>
        <v>Su</v>
      </c>
      <c r="X60" s="11" t="str">
        <f t="shared" si="18"/>
        <v>Mo</v>
      </c>
      <c r="Y60" s="11" t="str">
        <f t="shared" si="19"/>
        <v>We</v>
      </c>
      <c r="Z60" s="11" t="str">
        <f t="shared" si="20"/>
        <v>Th</v>
      </c>
      <c r="AA60">
        <f t="shared" si="63"/>
        <v>7</v>
      </c>
      <c r="AB60">
        <f t="shared" ref="AB60:AC60" si="89">MOD(AA60+B60-1,7)+1</f>
        <v>2</v>
      </c>
      <c r="AC60">
        <f t="shared" si="89"/>
        <v>6</v>
      </c>
      <c r="AD60">
        <f t="shared" si="23"/>
        <v>2</v>
      </c>
      <c r="AE60">
        <f t="shared" si="24"/>
        <v>6</v>
      </c>
      <c r="AF60">
        <f t="shared" si="25"/>
        <v>2</v>
      </c>
      <c r="AG60">
        <f t="shared" si="26"/>
        <v>4</v>
      </c>
      <c r="AH60">
        <f t="shared" si="27"/>
        <v>6</v>
      </c>
      <c r="AI60">
        <f t="shared" si="28"/>
        <v>1</v>
      </c>
      <c r="AJ60">
        <f t="shared" si="29"/>
        <v>2</v>
      </c>
      <c r="AK60">
        <f t="shared" si="30"/>
        <v>4</v>
      </c>
      <c r="AL60">
        <f t="shared" si="31"/>
        <v>5</v>
      </c>
    </row>
    <row r="61" spans="1:38" ht="16" x14ac:dyDescent="0.25">
      <c r="A61">
        <v>2059</v>
      </c>
      <c r="B61">
        <v>31</v>
      </c>
      <c r="C61">
        <v>31</v>
      </c>
      <c r="D61">
        <v>32</v>
      </c>
      <c r="E61">
        <v>31</v>
      </c>
      <c r="F61">
        <v>31</v>
      </c>
      <c r="G61">
        <v>31</v>
      </c>
      <c r="H61">
        <v>30</v>
      </c>
      <c r="I61">
        <v>29</v>
      </c>
      <c r="J61">
        <v>30</v>
      </c>
      <c r="K61">
        <v>29</v>
      </c>
      <c r="L61">
        <v>30</v>
      </c>
      <c r="M61">
        <v>30</v>
      </c>
      <c r="N61">
        <v>365</v>
      </c>
      <c r="O61" s="11" t="str">
        <f t="shared" si="9"/>
        <v>Su</v>
      </c>
      <c r="P61" s="11" t="str">
        <f t="shared" si="10"/>
        <v>We</v>
      </c>
      <c r="Q61" s="11" t="str">
        <f t="shared" si="11"/>
        <v>Sa</v>
      </c>
      <c r="R61" s="11" t="str">
        <f t="shared" si="12"/>
        <v>We</v>
      </c>
      <c r="S61" s="11" t="str">
        <f t="shared" si="13"/>
        <v>Sa</v>
      </c>
      <c r="T61" s="11" t="str">
        <f t="shared" si="14"/>
        <v>Tu</v>
      </c>
      <c r="U61" s="11" t="str">
        <f t="shared" si="15"/>
        <v>Fr</v>
      </c>
      <c r="V61" s="11" t="str">
        <f t="shared" si="16"/>
        <v>Su</v>
      </c>
      <c r="W61" s="11" t="str">
        <f t="shared" si="17"/>
        <v>Mo</v>
      </c>
      <c r="X61" s="11" t="str">
        <f t="shared" si="18"/>
        <v>We</v>
      </c>
      <c r="Y61" s="11" t="str">
        <f t="shared" si="19"/>
        <v>Th</v>
      </c>
      <c r="Z61" s="11" t="str">
        <f t="shared" si="20"/>
        <v>Sa</v>
      </c>
      <c r="AA61">
        <f t="shared" si="63"/>
        <v>1</v>
      </c>
      <c r="AB61">
        <f t="shared" ref="AB61:AC61" si="90">MOD(AA61+B61-1,7)+1</f>
        <v>4</v>
      </c>
      <c r="AC61">
        <f t="shared" si="90"/>
        <v>7</v>
      </c>
      <c r="AD61">
        <f t="shared" si="23"/>
        <v>4</v>
      </c>
      <c r="AE61">
        <f t="shared" si="24"/>
        <v>7</v>
      </c>
      <c r="AF61">
        <f t="shared" si="25"/>
        <v>3</v>
      </c>
      <c r="AG61">
        <f t="shared" si="26"/>
        <v>6</v>
      </c>
      <c r="AH61">
        <f t="shared" si="27"/>
        <v>1</v>
      </c>
      <c r="AI61">
        <f t="shared" si="28"/>
        <v>2</v>
      </c>
      <c r="AJ61">
        <f t="shared" si="29"/>
        <v>4</v>
      </c>
      <c r="AK61">
        <f t="shared" si="30"/>
        <v>5</v>
      </c>
      <c r="AL61">
        <f t="shared" si="31"/>
        <v>7</v>
      </c>
    </row>
    <row r="62" spans="1:38" ht="16" x14ac:dyDescent="0.25">
      <c r="A62">
        <v>2060</v>
      </c>
      <c r="B62">
        <v>31</v>
      </c>
      <c r="C62">
        <v>31</v>
      </c>
      <c r="D62">
        <v>32</v>
      </c>
      <c r="E62">
        <v>32</v>
      </c>
      <c r="F62">
        <v>31</v>
      </c>
      <c r="G62">
        <v>30</v>
      </c>
      <c r="H62">
        <v>30</v>
      </c>
      <c r="I62">
        <v>29</v>
      </c>
      <c r="J62">
        <v>30</v>
      </c>
      <c r="K62">
        <v>29</v>
      </c>
      <c r="L62">
        <v>30</v>
      </c>
      <c r="M62">
        <v>30</v>
      </c>
      <c r="N62">
        <v>365</v>
      </c>
      <c r="O62" s="11" t="str">
        <f t="shared" si="9"/>
        <v>Mo</v>
      </c>
      <c r="P62" s="11" t="str">
        <f t="shared" si="10"/>
        <v>Th</v>
      </c>
      <c r="Q62" s="11" t="str">
        <f t="shared" si="11"/>
        <v>Su</v>
      </c>
      <c r="R62" s="11" t="str">
        <f t="shared" si="12"/>
        <v>Th</v>
      </c>
      <c r="S62" s="11" t="str">
        <f t="shared" si="13"/>
        <v>Mo</v>
      </c>
      <c r="T62" s="11" t="str">
        <f t="shared" si="14"/>
        <v>Th</v>
      </c>
      <c r="U62" s="11" t="str">
        <f t="shared" si="15"/>
        <v>Sa</v>
      </c>
      <c r="V62" s="11" t="str">
        <f t="shared" si="16"/>
        <v>Mo</v>
      </c>
      <c r="W62" s="11" t="str">
        <f t="shared" si="17"/>
        <v>Tu</v>
      </c>
      <c r="X62" s="11" t="str">
        <f t="shared" si="18"/>
        <v>Th</v>
      </c>
      <c r="Y62" s="11" t="str">
        <f t="shared" si="19"/>
        <v>Fr</v>
      </c>
      <c r="Z62" s="11" t="str">
        <f t="shared" si="20"/>
        <v>Su</v>
      </c>
      <c r="AA62">
        <f t="shared" si="63"/>
        <v>2</v>
      </c>
      <c r="AB62">
        <f t="shared" ref="AB62:AC62" si="91">MOD(AA62+B62-1,7)+1</f>
        <v>5</v>
      </c>
      <c r="AC62">
        <f t="shared" si="91"/>
        <v>1</v>
      </c>
      <c r="AD62">
        <f t="shared" si="23"/>
        <v>5</v>
      </c>
      <c r="AE62">
        <f t="shared" si="24"/>
        <v>2</v>
      </c>
      <c r="AF62">
        <f t="shared" si="25"/>
        <v>5</v>
      </c>
      <c r="AG62">
        <f t="shared" si="26"/>
        <v>7</v>
      </c>
      <c r="AH62">
        <f t="shared" si="27"/>
        <v>2</v>
      </c>
      <c r="AI62">
        <f t="shared" si="28"/>
        <v>3</v>
      </c>
      <c r="AJ62">
        <f t="shared" si="29"/>
        <v>5</v>
      </c>
      <c r="AK62">
        <f t="shared" si="30"/>
        <v>6</v>
      </c>
      <c r="AL62">
        <f t="shared" si="31"/>
        <v>1</v>
      </c>
    </row>
    <row r="63" spans="1:38" ht="16" x14ac:dyDescent="0.25">
      <c r="A63">
        <v>2061</v>
      </c>
      <c r="B63">
        <v>31</v>
      </c>
      <c r="C63">
        <v>32</v>
      </c>
      <c r="D63">
        <v>31</v>
      </c>
      <c r="E63">
        <v>32</v>
      </c>
      <c r="F63">
        <v>31</v>
      </c>
      <c r="G63">
        <v>30</v>
      </c>
      <c r="H63">
        <v>30</v>
      </c>
      <c r="I63">
        <v>30</v>
      </c>
      <c r="J63">
        <v>29</v>
      </c>
      <c r="K63">
        <v>29</v>
      </c>
      <c r="L63">
        <v>30</v>
      </c>
      <c r="M63">
        <v>31</v>
      </c>
      <c r="N63">
        <v>366</v>
      </c>
      <c r="O63" s="11" t="str">
        <f t="shared" si="9"/>
        <v>Tu</v>
      </c>
      <c r="P63" s="11" t="str">
        <f t="shared" si="10"/>
        <v>Fr</v>
      </c>
      <c r="Q63" s="11" t="str">
        <f t="shared" si="11"/>
        <v>Tu</v>
      </c>
      <c r="R63" s="11" t="str">
        <f t="shared" si="12"/>
        <v>Fr</v>
      </c>
      <c r="S63" s="11" t="str">
        <f t="shared" si="13"/>
        <v>Tu</v>
      </c>
      <c r="T63" s="11" t="str">
        <f t="shared" si="14"/>
        <v>Fr</v>
      </c>
      <c r="U63" s="11" t="str">
        <f t="shared" si="15"/>
        <v>Su</v>
      </c>
      <c r="V63" s="11" t="str">
        <f t="shared" si="16"/>
        <v>Tu</v>
      </c>
      <c r="W63" s="11" t="str">
        <f t="shared" si="17"/>
        <v>Th</v>
      </c>
      <c r="X63" s="11" t="str">
        <f t="shared" si="18"/>
        <v>Fr</v>
      </c>
      <c r="Y63" s="11" t="str">
        <f t="shared" si="19"/>
        <v>Sa</v>
      </c>
      <c r="Z63" s="11" t="str">
        <f t="shared" si="20"/>
        <v>Mo</v>
      </c>
      <c r="AA63">
        <f t="shared" si="63"/>
        <v>3</v>
      </c>
      <c r="AB63">
        <f t="shared" ref="AB63:AC63" si="92">MOD(AA63+B63-1,7)+1</f>
        <v>6</v>
      </c>
      <c r="AC63">
        <f t="shared" si="92"/>
        <v>3</v>
      </c>
      <c r="AD63">
        <f t="shared" si="23"/>
        <v>6</v>
      </c>
      <c r="AE63">
        <f t="shared" si="24"/>
        <v>3</v>
      </c>
      <c r="AF63">
        <f t="shared" si="25"/>
        <v>6</v>
      </c>
      <c r="AG63">
        <f t="shared" si="26"/>
        <v>1</v>
      </c>
      <c r="AH63">
        <f t="shared" si="27"/>
        <v>3</v>
      </c>
      <c r="AI63">
        <f t="shared" si="28"/>
        <v>5</v>
      </c>
      <c r="AJ63">
        <f t="shared" si="29"/>
        <v>6</v>
      </c>
      <c r="AK63">
        <f t="shared" si="30"/>
        <v>7</v>
      </c>
      <c r="AL63">
        <f t="shared" si="31"/>
        <v>2</v>
      </c>
    </row>
    <row r="64" spans="1:38" ht="16" x14ac:dyDescent="0.25">
      <c r="A64">
        <v>2062</v>
      </c>
      <c r="B64">
        <v>30</v>
      </c>
      <c r="C64">
        <v>32</v>
      </c>
      <c r="D64">
        <v>31</v>
      </c>
      <c r="E64">
        <v>32</v>
      </c>
      <c r="F64">
        <v>31</v>
      </c>
      <c r="G64">
        <v>31</v>
      </c>
      <c r="H64">
        <v>29</v>
      </c>
      <c r="I64">
        <v>30</v>
      </c>
      <c r="J64">
        <v>29</v>
      </c>
      <c r="K64">
        <v>30</v>
      </c>
      <c r="L64">
        <v>29</v>
      </c>
      <c r="M64">
        <v>31</v>
      </c>
      <c r="N64">
        <v>365</v>
      </c>
      <c r="O64" s="11" t="str">
        <f t="shared" si="9"/>
        <v>Th</v>
      </c>
      <c r="P64" s="11" t="str">
        <f t="shared" si="10"/>
        <v>Sa</v>
      </c>
      <c r="Q64" s="11" t="str">
        <f t="shared" si="11"/>
        <v>We</v>
      </c>
      <c r="R64" s="11" t="str">
        <f t="shared" si="12"/>
        <v>Sa</v>
      </c>
      <c r="S64" s="11" t="str">
        <f t="shared" si="13"/>
        <v>We</v>
      </c>
      <c r="T64" s="11" t="str">
        <f t="shared" si="14"/>
        <v>Sa</v>
      </c>
      <c r="U64" s="11" t="str">
        <f t="shared" si="15"/>
        <v>Tu</v>
      </c>
      <c r="V64" s="11" t="str">
        <f t="shared" si="16"/>
        <v>We</v>
      </c>
      <c r="W64" s="11" t="str">
        <f t="shared" si="17"/>
        <v>Fr</v>
      </c>
      <c r="X64" s="11" t="str">
        <f t="shared" si="18"/>
        <v>Sa</v>
      </c>
      <c r="Y64" s="11" t="str">
        <f t="shared" si="19"/>
        <v>Mo</v>
      </c>
      <c r="Z64" s="11" t="str">
        <f t="shared" si="20"/>
        <v>Tu</v>
      </c>
      <c r="AA64">
        <f t="shared" si="63"/>
        <v>5</v>
      </c>
      <c r="AB64">
        <f t="shared" ref="AB64:AC64" si="93">MOD(AA64+B64-1,7)+1</f>
        <v>7</v>
      </c>
      <c r="AC64">
        <f t="shared" si="93"/>
        <v>4</v>
      </c>
      <c r="AD64">
        <f t="shared" si="23"/>
        <v>7</v>
      </c>
      <c r="AE64">
        <f t="shared" si="24"/>
        <v>4</v>
      </c>
      <c r="AF64">
        <f t="shared" si="25"/>
        <v>7</v>
      </c>
      <c r="AG64">
        <f t="shared" si="26"/>
        <v>3</v>
      </c>
      <c r="AH64">
        <f t="shared" si="27"/>
        <v>4</v>
      </c>
      <c r="AI64">
        <f t="shared" si="28"/>
        <v>6</v>
      </c>
      <c r="AJ64">
        <f t="shared" si="29"/>
        <v>7</v>
      </c>
      <c r="AK64">
        <f t="shared" si="30"/>
        <v>2</v>
      </c>
      <c r="AL64">
        <f t="shared" si="31"/>
        <v>3</v>
      </c>
    </row>
    <row r="65" spans="1:38" ht="16" x14ac:dyDescent="0.25">
      <c r="A65">
        <v>2063</v>
      </c>
      <c r="B65">
        <v>31</v>
      </c>
      <c r="C65">
        <v>31</v>
      </c>
      <c r="D65">
        <v>32</v>
      </c>
      <c r="E65">
        <v>31</v>
      </c>
      <c r="F65">
        <v>31</v>
      </c>
      <c r="G65">
        <v>31</v>
      </c>
      <c r="H65">
        <v>30</v>
      </c>
      <c r="I65">
        <v>29</v>
      </c>
      <c r="J65">
        <v>30</v>
      </c>
      <c r="K65">
        <v>29</v>
      </c>
      <c r="L65">
        <v>30</v>
      </c>
      <c r="M65">
        <v>30</v>
      </c>
      <c r="N65">
        <v>365</v>
      </c>
      <c r="O65" s="11" t="str">
        <f t="shared" si="9"/>
        <v>Fr</v>
      </c>
      <c r="P65" s="11" t="str">
        <f t="shared" si="10"/>
        <v>Mo</v>
      </c>
      <c r="Q65" s="11" t="str">
        <f t="shared" si="11"/>
        <v>Th</v>
      </c>
      <c r="R65" s="11" t="str">
        <f t="shared" si="12"/>
        <v>Mo</v>
      </c>
      <c r="S65" s="11" t="str">
        <f t="shared" si="13"/>
        <v>Th</v>
      </c>
      <c r="T65" s="11" t="str">
        <f t="shared" si="14"/>
        <v>Su</v>
      </c>
      <c r="U65" s="11" t="str">
        <f t="shared" si="15"/>
        <v>We</v>
      </c>
      <c r="V65" s="11" t="str">
        <f t="shared" si="16"/>
        <v>Fr</v>
      </c>
      <c r="W65" s="11" t="str">
        <f t="shared" si="17"/>
        <v>Sa</v>
      </c>
      <c r="X65" s="11" t="str">
        <f t="shared" si="18"/>
        <v>Mo</v>
      </c>
      <c r="Y65" s="11" t="str">
        <f t="shared" si="19"/>
        <v>Tu</v>
      </c>
      <c r="Z65" s="11" t="str">
        <f t="shared" si="20"/>
        <v>Th</v>
      </c>
      <c r="AA65">
        <f t="shared" si="63"/>
        <v>6</v>
      </c>
      <c r="AB65">
        <f t="shared" ref="AB65:AC65" si="94">MOD(AA65+B65-1,7)+1</f>
        <v>2</v>
      </c>
      <c r="AC65">
        <f t="shared" si="94"/>
        <v>5</v>
      </c>
      <c r="AD65">
        <f t="shared" si="23"/>
        <v>2</v>
      </c>
      <c r="AE65">
        <f t="shared" si="24"/>
        <v>5</v>
      </c>
      <c r="AF65">
        <f t="shared" si="25"/>
        <v>1</v>
      </c>
      <c r="AG65">
        <f t="shared" si="26"/>
        <v>4</v>
      </c>
      <c r="AH65">
        <f t="shared" si="27"/>
        <v>6</v>
      </c>
      <c r="AI65">
        <f t="shared" si="28"/>
        <v>7</v>
      </c>
      <c r="AJ65">
        <f t="shared" si="29"/>
        <v>2</v>
      </c>
      <c r="AK65">
        <f t="shared" si="30"/>
        <v>3</v>
      </c>
      <c r="AL65">
        <f t="shared" si="31"/>
        <v>5</v>
      </c>
    </row>
    <row r="66" spans="1:38" ht="16" x14ac:dyDescent="0.25">
      <c r="A66">
        <v>2064</v>
      </c>
      <c r="B66">
        <v>31</v>
      </c>
      <c r="C66">
        <v>31</v>
      </c>
      <c r="D66">
        <v>32</v>
      </c>
      <c r="E66">
        <v>32</v>
      </c>
      <c r="F66">
        <v>31</v>
      </c>
      <c r="G66">
        <v>30</v>
      </c>
      <c r="H66">
        <v>30</v>
      </c>
      <c r="I66">
        <v>29</v>
      </c>
      <c r="J66">
        <v>30</v>
      </c>
      <c r="K66">
        <v>29</v>
      </c>
      <c r="L66">
        <v>30</v>
      </c>
      <c r="M66">
        <v>30</v>
      </c>
      <c r="N66">
        <v>365</v>
      </c>
      <c r="O66" s="11" t="str">
        <f t="shared" si="9"/>
        <v>Sa</v>
      </c>
      <c r="P66" s="11" t="str">
        <f t="shared" si="10"/>
        <v>Tu</v>
      </c>
      <c r="Q66" s="11" t="str">
        <f t="shared" si="11"/>
        <v>Fr</v>
      </c>
      <c r="R66" s="11" t="str">
        <f t="shared" si="12"/>
        <v>Tu</v>
      </c>
      <c r="S66" s="11" t="str">
        <f t="shared" si="13"/>
        <v>Sa</v>
      </c>
      <c r="T66" s="11" t="str">
        <f t="shared" si="14"/>
        <v>Tu</v>
      </c>
      <c r="U66" s="11" t="str">
        <f t="shared" si="15"/>
        <v>Th</v>
      </c>
      <c r="V66" s="11" t="str">
        <f t="shared" si="16"/>
        <v>Sa</v>
      </c>
      <c r="W66" s="11" t="str">
        <f t="shared" si="17"/>
        <v>Su</v>
      </c>
      <c r="X66" s="11" t="str">
        <f t="shared" si="18"/>
        <v>Tu</v>
      </c>
      <c r="Y66" s="11" t="str">
        <f t="shared" si="19"/>
        <v>We</v>
      </c>
      <c r="Z66" s="11" t="str">
        <f t="shared" si="20"/>
        <v>Fr</v>
      </c>
      <c r="AA66">
        <f t="shared" si="63"/>
        <v>7</v>
      </c>
      <c r="AB66">
        <f t="shared" ref="AB66:AC66" si="95">MOD(AA66+B66-1,7)+1</f>
        <v>3</v>
      </c>
      <c r="AC66">
        <f t="shared" si="95"/>
        <v>6</v>
      </c>
      <c r="AD66">
        <f t="shared" si="23"/>
        <v>3</v>
      </c>
      <c r="AE66">
        <f t="shared" si="24"/>
        <v>7</v>
      </c>
      <c r="AF66">
        <f t="shared" si="25"/>
        <v>3</v>
      </c>
      <c r="AG66">
        <f t="shared" si="26"/>
        <v>5</v>
      </c>
      <c r="AH66">
        <f t="shared" si="27"/>
        <v>7</v>
      </c>
      <c r="AI66">
        <f t="shared" si="28"/>
        <v>1</v>
      </c>
      <c r="AJ66">
        <f t="shared" si="29"/>
        <v>3</v>
      </c>
      <c r="AK66">
        <f t="shared" si="30"/>
        <v>4</v>
      </c>
      <c r="AL66">
        <f t="shared" si="31"/>
        <v>6</v>
      </c>
    </row>
    <row r="67" spans="1:38" ht="16" x14ac:dyDescent="0.25">
      <c r="A67">
        <v>2065</v>
      </c>
      <c r="B67">
        <v>31</v>
      </c>
      <c r="C67">
        <v>32</v>
      </c>
      <c r="D67">
        <v>31</v>
      </c>
      <c r="E67">
        <v>32</v>
      </c>
      <c r="F67">
        <v>31</v>
      </c>
      <c r="G67">
        <v>30</v>
      </c>
      <c r="H67">
        <v>30</v>
      </c>
      <c r="I67">
        <v>30</v>
      </c>
      <c r="J67">
        <v>29</v>
      </c>
      <c r="K67">
        <v>29</v>
      </c>
      <c r="L67">
        <v>30</v>
      </c>
      <c r="M67">
        <v>31</v>
      </c>
      <c r="N67">
        <v>366</v>
      </c>
      <c r="O67" s="11" t="str">
        <f t="shared" ref="O67:O101" si="96">CHOOSE(AA67, "Su", "Mo", "Tu", "We", "Th", "Fr", "Sa")</f>
        <v>Su</v>
      </c>
      <c r="P67" s="11" t="str">
        <f t="shared" ref="P67:P101" si="97">CHOOSE(AB67, "Su", "Mo", "Tu", "We", "Th", "Fr", "Sa")</f>
        <v>We</v>
      </c>
      <c r="Q67" s="11" t="str">
        <f t="shared" ref="Q67:Q101" si="98">CHOOSE(AC67, "Su", "Mo", "Tu", "We", "Th", "Fr", "Sa")</f>
        <v>Su</v>
      </c>
      <c r="R67" s="11" t="str">
        <f t="shared" ref="R67:R101" si="99">CHOOSE(AD67, "Su", "Mo", "Tu", "We", "Th", "Fr", "Sa")</f>
        <v>We</v>
      </c>
      <c r="S67" s="11" t="str">
        <f t="shared" ref="S67:S101" si="100">CHOOSE(AE67, "Su", "Mo", "Tu", "We", "Th", "Fr", "Sa")</f>
        <v>Su</v>
      </c>
      <c r="T67" s="11" t="str">
        <f t="shared" ref="T67:T101" si="101">CHOOSE(AF67, "Su", "Mo", "Tu", "We", "Th", "Fr", "Sa")</f>
        <v>We</v>
      </c>
      <c r="U67" s="11" t="str">
        <f t="shared" ref="U67:U101" si="102">CHOOSE(AG67, "Su", "Mo", "Tu", "We", "Th", "Fr", "Sa")</f>
        <v>Fr</v>
      </c>
      <c r="V67" s="11" t="str">
        <f t="shared" ref="V67:V101" si="103">CHOOSE(AH67, "Su", "Mo", "Tu", "We", "Th", "Fr", "Sa")</f>
        <v>Su</v>
      </c>
      <c r="W67" s="11" t="str">
        <f t="shared" ref="W67:W101" si="104">CHOOSE(AI67, "Su", "Mo", "Tu", "We", "Th", "Fr", "Sa")</f>
        <v>Tu</v>
      </c>
      <c r="X67" s="11" t="str">
        <f t="shared" ref="X67:X101" si="105">CHOOSE(AJ67, "Su", "Mo", "Tu", "We", "Th", "Fr", "Sa")</f>
        <v>We</v>
      </c>
      <c r="Y67" s="11" t="str">
        <f t="shared" ref="Y67:Y101" si="106">CHOOSE(AK67, "Su", "Mo", "Tu", "We", "Th", "Fr", "Sa")</f>
        <v>Th</v>
      </c>
      <c r="Z67" s="11" t="str">
        <f t="shared" ref="Z67:Z101" si="107">CHOOSE(AL67, "Su", "Mo", "Tu", "We", "Th", "Fr", "Sa")</f>
        <v>Sa</v>
      </c>
      <c r="AA67">
        <f t="shared" ref="AA67:AA101" si="108">MOD(AA66 + N66-1, 7)+1</f>
        <v>1</v>
      </c>
      <c r="AB67">
        <f t="shared" ref="AB67:AC67" si="109">MOD(AA67+B67-1,7)+1</f>
        <v>4</v>
      </c>
      <c r="AC67">
        <f t="shared" si="109"/>
        <v>1</v>
      </c>
      <c r="AD67">
        <f t="shared" ref="AD67:AD101" si="110">MOD(AC67+D67-1,7)+1</f>
        <v>4</v>
      </c>
      <c r="AE67">
        <f t="shared" ref="AE67:AE101" si="111">MOD(AD67+E67-1,7)+1</f>
        <v>1</v>
      </c>
      <c r="AF67">
        <f t="shared" ref="AF67:AF101" si="112">MOD(AE67+F67-1,7)+1</f>
        <v>4</v>
      </c>
      <c r="AG67">
        <f t="shared" ref="AG67:AG101" si="113">MOD(AF67+G67-1,7)+1</f>
        <v>6</v>
      </c>
      <c r="AH67">
        <f t="shared" ref="AH67:AH101" si="114">MOD(AG67+H67-1,7)+1</f>
        <v>1</v>
      </c>
      <c r="AI67">
        <f t="shared" ref="AI67:AI101" si="115">MOD(AH67+I67-1,7)+1</f>
        <v>3</v>
      </c>
      <c r="AJ67">
        <f t="shared" ref="AJ67:AJ101" si="116">MOD(AI67+J67-1,7)+1</f>
        <v>4</v>
      </c>
      <c r="AK67">
        <f t="shared" ref="AK67:AK101" si="117">MOD(AJ67+K67-1,7)+1</f>
        <v>5</v>
      </c>
      <c r="AL67">
        <f t="shared" ref="AL67:AL101" si="118">MOD(AK67+L67-1,7)+1</f>
        <v>7</v>
      </c>
    </row>
    <row r="68" spans="1:38" ht="16" x14ac:dyDescent="0.25">
      <c r="A68">
        <v>2066</v>
      </c>
      <c r="B68">
        <v>31</v>
      </c>
      <c r="C68">
        <v>31</v>
      </c>
      <c r="D68">
        <v>31</v>
      </c>
      <c r="E68">
        <v>32</v>
      </c>
      <c r="F68">
        <v>31</v>
      </c>
      <c r="G68">
        <v>31</v>
      </c>
      <c r="H68">
        <v>29</v>
      </c>
      <c r="I68">
        <v>30</v>
      </c>
      <c r="J68">
        <v>30</v>
      </c>
      <c r="K68">
        <v>29</v>
      </c>
      <c r="L68">
        <v>29</v>
      </c>
      <c r="M68">
        <v>31</v>
      </c>
      <c r="N68">
        <v>365</v>
      </c>
      <c r="O68" s="11" t="str">
        <f t="shared" si="96"/>
        <v>Tu</v>
      </c>
      <c r="P68" s="11" t="str">
        <f t="shared" si="97"/>
        <v>Fr</v>
      </c>
      <c r="Q68" s="11" t="str">
        <f t="shared" si="98"/>
        <v>Mo</v>
      </c>
      <c r="R68" s="11" t="str">
        <f t="shared" si="99"/>
        <v>Th</v>
      </c>
      <c r="S68" s="11" t="str">
        <f t="shared" si="100"/>
        <v>Mo</v>
      </c>
      <c r="T68" s="11" t="str">
        <f t="shared" si="101"/>
        <v>Th</v>
      </c>
      <c r="U68" s="11" t="str">
        <f t="shared" si="102"/>
        <v>Su</v>
      </c>
      <c r="V68" s="11" t="str">
        <f t="shared" si="103"/>
        <v>Mo</v>
      </c>
      <c r="W68" s="11" t="str">
        <f t="shared" si="104"/>
        <v>We</v>
      </c>
      <c r="X68" s="11" t="str">
        <f t="shared" si="105"/>
        <v>Fr</v>
      </c>
      <c r="Y68" s="11" t="str">
        <f t="shared" si="106"/>
        <v>Sa</v>
      </c>
      <c r="Z68" s="11" t="str">
        <f t="shared" si="107"/>
        <v>Su</v>
      </c>
      <c r="AA68">
        <f t="shared" si="108"/>
        <v>3</v>
      </c>
      <c r="AB68">
        <f t="shared" ref="AB68:AC68" si="119">MOD(AA68+B68-1,7)+1</f>
        <v>6</v>
      </c>
      <c r="AC68">
        <f t="shared" si="119"/>
        <v>2</v>
      </c>
      <c r="AD68">
        <f t="shared" si="110"/>
        <v>5</v>
      </c>
      <c r="AE68">
        <f t="shared" si="111"/>
        <v>2</v>
      </c>
      <c r="AF68">
        <f t="shared" si="112"/>
        <v>5</v>
      </c>
      <c r="AG68">
        <f t="shared" si="113"/>
        <v>1</v>
      </c>
      <c r="AH68">
        <f t="shared" si="114"/>
        <v>2</v>
      </c>
      <c r="AI68">
        <f t="shared" si="115"/>
        <v>4</v>
      </c>
      <c r="AJ68">
        <f t="shared" si="116"/>
        <v>6</v>
      </c>
      <c r="AK68">
        <f t="shared" si="117"/>
        <v>7</v>
      </c>
      <c r="AL68">
        <f t="shared" si="118"/>
        <v>1</v>
      </c>
    </row>
    <row r="69" spans="1:38" ht="16" x14ac:dyDescent="0.25">
      <c r="A69">
        <v>2067</v>
      </c>
      <c r="B69">
        <v>31</v>
      </c>
      <c r="C69">
        <v>31</v>
      </c>
      <c r="D69">
        <v>32</v>
      </c>
      <c r="E69">
        <v>31</v>
      </c>
      <c r="F69">
        <v>31</v>
      </c>
      <c r="G69">
        <v>31</v>
      </c>
      <c r="H69">
        <v>30</v>
      </c>
      <c r="I69">
        <v>29</v>
      </c>
      <c r="J69">
        <v>30</v>
      </c>
      <c r="K69">
        <v>29</v>
      </c>
      <c r="L69">
        <v>30</v>
      </c>
      <c r="M69">
        <v>30</v>
      </c>
      <c r="N69">
        <v>365</v>
      </c>
      <c r="O69" s="11" t="str">
        <f t="shared" si="96"/>
        <v>We</v>
      </c>
      <c r="P69" s="11" t="str">
        <f t="shared" si="97"/>
        <v>Sa</v>
      </c>
      <c r="Q69" s="11" t="str">
        <f t="shared" si="98"/>
        <v>Tu</v>
      </c>
      <c r="R69" s="11" t="str">
        <f t="shared" si="99"/>
        <v>Sa</v>
      </c>
      <c r="S69" s="11" t="str">
        <f t="shared" si="100"/>
        <v>Tu</v>
      </c>
      <c r="T69" s="11" t="str">
        <f t="shared" si="101"/>
        <v>Fr</v>
      </c>
      <c r="U69" s="11" t="str">
        <f t="shared" si="102"/>
        <v>Mo</v>
      </c>
      <c r="V69" s="11" t="str">
        <f t="shared" si="103"/>
        <v>We</v>
      </c>
      <c r="W69" s="11" t="str">
        <f t="shared" si="104"/>
        <v>Th</v>
      </c>
      <c r="X69" s="11" t="str">
        <f t="shared" si="105"/>
        <v>Sa</v>
      </c>
      <c r="Y69" s="11" t="str">
        <f t="shared" si="106"/>
        <v>Su</v>
      </c>
      <c r="Z69" s="11" t="str">
        <f t="shared" si="107"/>
        <v>Tu</v>
      </c>
      <c r="AA69">
        <f t="shared" si="108"/>
        <v>4</v>
      </c>
      <c r="AB69">
        <f t="shared" ref="AB69:AC69" si="120">MOD(AA69+B69-1,7)+1</f>
        <v>7</v>
      </c>
      <c r="AC69">
        <f t="shared" si="120"/>
        <v>3</v>
      </c>
      <c r="AD69">
        <f t="shared" si="110"/>
        <v>7</v>
      </c>
      <c r="AE69">
        <f t="shared" si="111"/>
        <v>3</v>
      </c>
      <c r="AF69">
        <f t="shared" si="112"/>
        <v>6</v>
      </c>
      <c r="AG69">
        <f t="shared" si="113"/>
        <v>2</v>
      </c>
      <c r="AH69">
        <f t="shared" si="114"/>
        <v>4</v>
      </c>
      <c r="AI69">
        <f t="shared" si="115"/>
        <v>5</v>
      </c>
      <c r="AJ69">
        <f t="shared" si="116"/>
        <v>7</v>
      </c>
      <c r="AK69">
        <f t="shared" si="117"/>
        <v>1</v>
      </c>
      <c r="AL69">
        <f t="shared" si="118"/>
        <v>3</v>
      </c>
    </row>
    <row r="70" spans="1:38" ht="16" x14ac:dyDescent="0.25">
      <c r="A70">
        <v>2068</v>
      </c>
      <c r="B70">
        <v>31</v>
      </c>
      <c r="C70">
        <v>31</v>
      </c>
      <c r="D70">
        <v>32</v>
      </c>
      <c r="E70">
        <v>32</v>
      </c>
      <c r="F70">
        <v>31</v>
      </c>
      <c r="G70">
        <v>30</v>
      </c>
      <c r="H70">
        <v>30</v>
      </c>
      <c r="I70">
        <v>29</v>
      </c>
      <c r="J70">
        <v>30</v>
      </c>
      <c r="K70">
        <v>29</v>
      </c>
      <c r="L70">
        <v>30</v>
      </c>
      <c r="M70">
        <v>30</v>
      </c>
      <c r="N70">
        <v>365</v>
      </c>
      <c r="O70" s="11" t="str">
        <f t="shared" si="96"/>
        <v>Th</v>
      </c>
      <c r="P70" s="11" t="str">
        <f t="shared" si="97"/>
        <v>Su</v>
      </c>
      <c r="Q70" s="11" t="str">
        <f t="shared" si="98"/>
        <v>We</v>
      </c>
      <c r="R70" s="11" t="str">
        <f t="shared" si="99"/>
        <v>Su</v>
      </c>
      <c r="S70" s="11" t="str">
        <f t="shared" si="100"/>
        <v>Th</v>
      </c>
      <c r="T70" s="11" t="str">
        <f t="shared" si="101"/>
        <v>Su</v>
      </c>
      <c r="U70" s="11" t="str">
        <f t="shared" si="102"/>
        <v>Tu</v>
      </c>
      <c r="V70" s="11" t="str">
        <f t="shared" si="103"/>
        <v>Th</v>
      </c>
      <c r="W70" s="11" t="str">
        <f t="shared" si="104"/>
        <v>Fr</v>
      </c>
      <c r="X70" s="11" t="str">
        <f t="shared" si="105"/>
        <v>Su</v>
      </c>
      <c r="Y70" s="11" t="str">
        <f t="shared" si="106"/>
        <v>Mo</v>
      </c>
      <c r="Z70" s="11" t="str">
        <f t="shared" si="107"/>
        <v>We</v>
      </c>
      <c r="AA70">
        <f t="shared" si="108"/>
        <v>5</v>
      </c>
      <c r="AB70">
        <f t="shared" ref="AB70:AC70" si="121">MOD(AA70+B70-1,7)+1</f>
        <v>1</v>
      </c>
      <c r="AC70">
        <f t="shared" si="121"/>
        <v>4</v>
      </c>
      <c r="AD70">
        <f t="shared" si="110"/>
        <v>1</v>
      </c>
      <c r="AE70">
        <f t="shared" si="111"/>
        <v>5</v>
      </c>
      <c r="AF70">
        <f t="shared" si="112"/>
        <v>1</v>
      </c>
      <c r="AG70">
        <f t="shared" si="113"/>
        <v>3</v>
      </c>
      <c r="AH70">
        <f t="shared" si="114"/>
        <v>5</v>
      </c>
      <c r="AI70">
        <f t="shared" si="115"/>
        <v>6</v>
      </c>
      <c r="AJ70">
        <f t="shared" si="116"/>
        <v>1</v>
      </c>
      <c r="AK70">
        <f t="shared" si="117"/>
        <v>2</v>
      </c>
      <c r="AL70">
        <f t="shared" si="118"/>
        <v>4</v>
      </c>
    </row>
    <row r="71" spans="1:38" ht="16" x14ac:dyDescent="0.25">
      <c r="A71">
        <v>2069</v>
      </c>
      <c r="B71">
        <v>31</v>
      </c>
      <c r="C71">
        <v>32</v>
      </c>
      <c r="D71">
        <v>31</v>
      </c>
      <c r="E71">
        <v>32</v>
      </c>
      <c r="F71">
        <v>31</v>
      </c>
      <c r="G71">
        <v>30</v>
      </c>
      <c r="H71">
        <v>30</v>
      </c>
      <c r="I71">
        <v>30</v>
      </c>
      <c r="J71">
        <v>29</v>
      </c>
      <c r="K71">
        <v>29</v>
      </c>
      <c r="L71">
        <v>30</v>
      </c>
      <c r="M71">
        <v>31</v>
      </c>
      <c r="N71">
        <v>366</v>
      </c>
      <c r="O71" s="11" t="str">
        <f t="shared" si="96"/>
        <v>Fr</v>
      </c>
      <c r="P71" s="11" t="str">
        <f t="shared" si="97"/>
        <v>Mo</v>
      </c>
      <c r="Q71" s="11" t="str">
        <f t="shared" si="98"/>
        <v>Fr</v>
      </c>
      <c r="R71" s="11" t="str">
        <f t="shared" si="99"/>
        <v>Mo</v>
      </c>
      <c r="S71" s="11" t="str">
        <f t="shared" si="100"/>
        <v>Fr</v>
      </c>
      <c r="T71" s="11" t="str">
        <f t="shared" si="101"/>
        <v>Mo</v>
      </c>
      <c r="U71" s="11" t="str">
        <f t="shared" si="102"/>
        <v>We</v>
      </c>
      <c r="V71" s="11" t="str">
        <f t="shared" si="103"/>
        <v>Fr</v>
      </c>
      <c r="W71" s="11" t="str">
        <f t="shared" si="104"/>
        <v>Su</v>
      </c>
      <c r="X71" s="11" t="str">
        <f t="shared" si="105"/>
        <v>Mo</v>
      </c>
      <c r="Y71" s="11" t="str">
        <f t="shared" si="106"/>
        <v>Tu</v>
      </c>
      <c r="Z71" s="11" t="str">
        <f t="shared" si="107"/>
        <v>Th</v>
      </c>
      <c r="AA71">
        <f t="shared" si="108"/>
        <v>6</v>
      </c>
      <c r="AB71">
        <f t="shared" ref="AB71:AC71" si="122">MOD(AA71+B71-1,7)+1</f>
        <v>2</v>
      </c>
      <c r="AC71">
        <f t="shared" si="122"/>
        <v>6</v>
      </c>
      <c r="AD71">
        <f t="shared" si="110"/>
        <v>2</v>
      </c>
      <c r="AE71">
        <f t="shared" si="111"/>
        <v>6</v>
      </c>
      <c r="AF71">
        <f t="shared" si="112"/>
        <v>2</v>
      </c>
      <c r="AG71">
        <f t="shared" si="113"/>
        <v>4</v>
      </c>
      <c r="AH71">
        <f t="shared" si="114"/>
        <v>6</v>
      </c>
      <c r="AI71">
        <f t="shared" si="115"/>
        <v>1</v>
      </c>
      <c r="AJ71">
        <f t="shared" si="116"/>
        <v>2</v>
      </c>
      <c r="AK71">
        <f t="shared" si="117"/>
        <v>3</v>
      </c>
      <c r="AL71">
        <f t="shared" si="118"/>
        <v>5</v>
      </c>
    </row>
    <row r="72" spans="1:38" ht="16" x14ac:dyDescent="0.25">
      <c r="A72">
        <v>2070</v>
      </c>
      <c r="B72">
        <v>31</v>
      </c>
      <c r="C72">
        <v>31</v>
      </c>
      <c r="D72">
        <v>31</v>
      </c>
      <c r="E72">
        <v>32</v>
      </c>
      <c r="F72">
        <v>31</v>
      </c>
      <c r="G72">
        <v>31</v>
      </c>
      <c r="H72">
        <v>29</v>
      </c>
      <c r="I72">
        <v>30</v>
      </c>
      <c r="J72">
        <v>30</v>
      </c>
      <c r="K72">
        <v>29</v>
      </c>
      <c r="L72">
        <v>30</v>
      </c>
      <c r="M72">
        <v>30</v>
      </c>
      <c r="N72">
        <v>365</v>
      </c>
      <c r="O72" s="11" t="str">
        <f t="shared" si="96"/>
        <v>Su</v>
      </c>
      <c r="P72" s="11" t="str">
        <f t="shared" si="97"/>
        <v>We</v>
      </c>
      <c r="Q72" s="11" t="str">
        <f t="shared" si="98"/>
        <v>Sa</v>
      </c>
      <c r="R72" s="11" t="str">
        <f t="shared" si="99"/>
        <v>Tu</v>
      </c>
      <c r="S72" s="11" t="str">
        <f t="shared" si="100"/>
        <v>Sa</v>
      </c>
      <c r="T72" s="11" t="str">
        <f t="shared" si="101"/>
        <v>Tu</v>
      </c>
      <c r="U72" s="11" t="str">
        <f t="shared" si="102"/>
        <v>Fr</v>
      </c>
      <c r="V72" s="11" t="str">
        <f t="shared" si="103"/>
        <v>Sa</v>
      </c>
      <c r="W72" s="11" t="str">
        <f t="shared" si="104"/>
        <v>Mo</v>
      </c>
      <c r="X72" s="11" t="str">
        <f t="shared" si="105"/>
        <v>We</v>
      </c>
      <c r="Y72" s="11" t="str">
        <f t="shared" si="106"/>
        <v>Th</v>
      </c>
      <c r="Z72" s="11" t="str">
        <f t="shared" si="107"/>
        <v>Sa</v>
      </c>
      <c r="AA72">
        <f t="shared" si="108"/>
        <v>1</v>
      </c>
      <c r="AB72">
        <f t="shared" ref="AB72:AC72" si="123">MOD(AA72+B72-1,7)+1</f>
        <v>4</v>
      </c>
      <c r="AC72">
        <f t="shared" si="123"/>
        <v>7</v>
      </c>
      <c r="AD72">
        <f t="shared" si="110"/>
        <v>3</v>
      </c>
      <c r="AE72">
        <f t="shared" si="111"/>
        <v>7</v>
      </c>
      <c r="AF72">
        <f t="shared" si="112"/>
        <v>3</v>
      </c>
      <c r="AG72">
        <f t="shared" si="113"/>
        <v>6</v>
      </c>
      <c r="AH72">
        <f t="shared" si="114"/>
        <v>7</v>
      </c>
      <c r="AI72">
        <f t="shared" si="115"/>
        <v>2</v>
      </c>
      <c r="AJ72">
        <f t="shared" si="116"/>
        <v>4</v>
      </c>
      <c r="AK72">
        <f t="shared" si="117"/>
        <v>5</v>
      </c>
      <c r="AL72">
        <f t="shared" si="118"/>
        <v>7</v>
      </c>
    </row>
    <row r="73" spans="1:38" ht="16" x14ac:dyDescent="0.25">
      <c r="A73">
        <v>2071</v>
      </c>
      <c r="B73">
        <v>31</v>
      </c>
      <c r="C73">
        <v>31</v>
      </c>
      <c r="D73">
        <v>32</v>
      </c>
      <c r="E73">
        <v>31</v>
      </c>
      <c r="F73">
        <v>31</v>
      </c>
      <c r="G73">
        <v>31</v>
      </c>
      <c r="H73">
        <v>30</v>
      </c>
      <c r="I73">
        <v>29</v>
      </c>
      <c r="J73">
        <v>30</v>
      </c>
      <c r="K73">
        <v>29</v>
      </c>
      <c r="L73">
        <v>30</v>
      </c>
      <c r="M73">
        <v>30</v>
      </c>
      <c r="N73">
        <v>365</v>
      </c>
      <c r="O73" s="11" t="str">
        <f t="shared" si="96"/>
        <v>Mo</v>
      </c>
      <c r="P73" s="11" t="str">
        <f t="shared" si="97"/>
        <v>Th</v>
      </c>
      <c r="Q73" s="11" t="str">
        <f t="shared" si="98"/>
        <v>Su</v>
      </c>
      <c r="R73" s="11" t="str">
        <f t="shared" si="99"/>
        <v>Th</v>
      </c>
      <c r="S73" s="11" t="str">
        <f t="shared" si="100"/>
        <v>Su</v>
      </c>
      <c r="T73" s="11" t="str">
        <f t="shared" si="101"/>
        <v>We</v>
      </c>
      <c r="U73" s="11" t="str">
        <f t="shared" si="102"/>
        <v>Sa</v>
      </c>
      <c r="V73" s="11" t="str">
        <f t="shared" si="103"/>
        <v>Mo</v>
      </c>
      <c r="W73" s="11" t="str">
        <f t="shared" si="104"/>
        <v>Tu</v>
      </c>
      <c r="X73" s="11" t="str">
        <f t="shared" si="105"/>
        <v>Th</v>
      </c>
      <c r="Y73" s="11" t="str">
        <f t="shared" si="106"/>
        <v>Fr</v>
      </c>
      <c r="Z73" s="11" t="str">
        <f t="shared" si="107"/>
        <v>Su</v>
      </c>
      <c r="AA73">
        <f t="shared" si="108"/>
        <v>2</v>
      </c>
      <c r="AB73">
        <f t="shared" ref="AB73:AC73" si="124">MOD(AA73+B73-1,7)+1</f>
        <v>5</v>
      </c>
      <c r="AC73">
        <f t="shared" si="124"/>
        <v>1</v>
      </c>
      <c r="AD73">
        <f t="shared" si="110"/>
        <v>5</v>
      </c>
      <c r="AE73">
        <f t="shared" si="111"/>
        <v>1</v>
      </c>
      <c r="AF73">
        <f t="shared" si="112"/>
        <v>4</v>
      </c>
      <c r="AG73">
        <f t="shared" si="113"/>
        <v>7</v>
      </c>
      <c r="AH73">
        <f t="shared" si="114"/>
        <v>2</v>
      </c>
      <c r="AI73">
        <f t="shared" si="115"/>
        <v>3</v>
      </c>
      <c r="AJ73">
        <f t="shared" si="116"/>
        <v>5</v>
      </c>
      <c r="AK73">
        <f t="shared" si="117"/>
        <v>6</v>
      </c>
      <c r="AL73">
        <f t="shared" si="118"/>
        <v>1</v>
      </c>
    </row>
    <row r="74" spans="1:38" ht="16" x14ac:dyDescent="0.25">
      <c r="A74">
        <v>2072</v>
      </c>
      <c r="B74">
        <v>31</v>
      </c>
      <c r="C74">
        <v>32</v>
      </c>
      <c r="D74">
        <v>31</v>
      </c>
      <c r="E74">
        <v>32</v>
      </c>
      <c r="F74">
        <v>31</v>
      </c>
      <c r="G74">
        <v>30</v>
      </c>
      <c r="H74">
        <v>30</v>
      </c>
      <c r="I74">
        <v>29</v>
      </c>
      <c r="J74">
        <v>30</v>
      </c>
      <c r="K74">
        <v>29</v>
      </c>
      <c r="L74">
        <v>30</v>
      </c>
      <c r="M74">
        <v>30</v>
      </c>
      <c r="N74">
        <v>365</v>
      </c>
      <c r="O74" s="11" t="str">
        <f t="shared" si="96"/>
        <v>Tu</v>
      </c>
      <c r="P74" s="11" t="str">
        <f t="shared" si="97"/>
        <v>Fr</v>
      </c>
      <c r="Q74" s="11" t="str">
        <f t="shared" si="98"/>
        <v>Tu</v>
      </c>
      <c r="R74" s="11" t="str">
        <f t="shared" si="99"/>
        <v>Fr</v>
      </c>
      <c r="S74" s="11" t="str">
        <f t="shared" si="100"/>
        <v>Tu</v>
      </c>
      <c r="T74" s="11" t="str">
        <f t="shared" si="101"/>
        <v>Fr</v>
      </c>
      <c r="U74" s="11" t="str">
        <f t="shared" si="102"/>
        <v>Su</v>
      </c>
      <c r="V74" s="11" t="str">
        <f t="shared" si="103"/>
        <v>Tu</v>
      </c>
      <c r="W74" s="11" t="str">
        <f t="shared" si="104"/>
        <v>We</v>
      </c>
      <c r="X74" s="11" t="str">
        <f t="shared" si="105"/>
        <v>Fr</v>
      </c>
      <c r="Y74" s="11" t="str">
        <f t="shared" si="106"/>
        <v>Sa</v>
      </c>
      <c r="Z74" s="11" t="str">
        <f t="shared" si="107"/>
        <v>Mo</v>
      </c>
      <c r="AA74">
        <f t="shared" si="108"/>
        <v>3</v>
      </c>
      <c r="AB74">
        <f t="shared" ref="AB74:AC74" si="125">MOD(AA74+B74-1,7)+1</f>
        <v>6</v>
      </c>
      <c r="AC74">
        <f t="shared" si="125"/>
        <v>3</v>
      </c>
      <c r="AD74">
        <f t="shared" si="110"/>
        <v>6</v>
      </c>
      <c r="AE74">
        <f t="shared" si="111"/>
        <v>3</v>
      </c>
      <c r="AF74">
        <f t="shared" si="112"/>
        <v>6</v>
      </c>
      <c r="AG74">
        <f t="shared" si="113"/>
        <v>1</v>
      </c>
      <c r="AH74">
        <f t="shared" si="114"/>
        <v>3</v>
      </c>
      <c r="AI74">
        <f t="shared" si="115"/>
        <v>4</v>
      </c>
      <c r="AJ74">
        <f t="shared" si="116"/>
        <v>6</v>
      </c>
      <c r="AK74">
        <f t="shared" si="117"/>
        <v>7</v>
      </c>
      <c r="AL74">
        <f t="shared" si="118"/>
        <v>2</v>
      </c>
    </row>
    <row r="75" spans="1:38" ht="16" x14ac:dyDescent="0.25">
      <c r="A75">
        <v>2073</v>
      </c>
      <c r="B75">
        <v>31</v>
      </c>
      <c r="C75">
        <v>32</v>
      </c>
      <c r="D75">
        <v>31</v>
      </c>
      <c r="E75">
        <v>32</v>
      </c>
      <c r="F75">
        <v>31</v>
      </c>
      <c r="G75">
        <v>30</v>
      </c>
      <c r="H75">
        <v>30</v>
      </c>
      <c r="I75">
        <v>30</v>
      </c>
      <c r="J75">
        <v>29</v>
      </c>
      <c r="K75">
        <v>29</v>
      </c>
      <c r="L75">
        <v>30</v>
      </c>
      <c r="M75">
        <v>31</v>
      </c>
      <c r="N75">
        <v>366</v>
      </c>
      <c r="O75" s="11" t="str">
        <f t="shared" si="96"/>
        <v>We</v>
      </c>
      <c r="P75" s="11" t="str">
        <f t="shared" si="97"/>
        <v>Sa</v>
      </c>
      <c r="Q75" s="11" t="str">
        <f t="shared" si="98"/>
        <v>We</v>
      </c>
      <c r="R75" s="11" t="str">
        <f t="shared" si="99"/>
        <v>Sa</v>
      </c>
      <c r="S75" s="11" t="str">
        <f t="shared" si="100"/>
        <v>We</v>
      </c>
      <c r="T75" s="11" t="str">
        <f t="shared" si="101"/>
        <v>Sa</v>
      </c>
      <c r="U75" s="11" t="str">
        <f t="shared" si="102"/>
        <v>Mo</v>
      </c>
      <c r="V75" s="11" t="str">
        <f t="shared" si="103"/>
        <v>We</v>
      </c>
      <c r="W75" s="11" t="str">
        <f t="shared" si="104"/>
        <v>Fr</v>
      </c>
      <c r="X75" s="11" t="str">
        <f t="shared" si="105"/>
        <v>Sa</v>
      </c>
      <c r="Y75" s="11" t="str">
        <f t="shared" si="106"/>
        <v>Su</v>
      </c>
      <c r="Z75" s="11" t="str">
        <f t="shared" si="107"/>
        <v>Tu</v>
      </c>
      <c r="AA75">
        <f t="shared" si="108"/>
        <v>4</v>
      </c>
      <c r="AB75">
        <f t="shared" ref="AB75:AC75" si="126">MOD(AA75+B75-1,7)+1</f>
        <v>7</v>
      </c>
      <c r="AC75">
        <f t="shared" si="126"/>
        <v>4</v>
      </c>
      <c r="AD75">
        <f t="shared" si="110"/>
        <v>7</v>
      </c>
      <c r="AE75">
        <f t="shared" si="111"/>
        <v>4</v>
      </c>
      <c r="AF75">
        <f t="shared" si="112"/>
        <v>7</v>
      </c>
      <c r="AG75">
        <f t="shared" si="113"/>
        <v>2</v>
      </c>
      <c r="AH75">
        <f t="shared" si="114"/>
        <v>4</v>
      </c>
      <c r="AI75">
        <f t="shared" si="115"/>
        <v>6</v>
      </c>
      <c r="AJ75">
        <f t="shared" si="116"/>
        <v>7</v>
      </c>
      <c r="AK75">
        <f t="shared" si="117"/>
        <v>1</v>
      </c>
      <c r="AL75">
        <f t="shared" si="118"/>
        <v>3</v>
      </c>
    </row>
    <row r="76" spans="1:38" ht="16" x14ac:dyDescent="0.25">
      <c r="A76">
        <v>2074</v>
      </c>
      <c r="B76">
        <v>31</v>
      </c>
      <c r="C76">
        <v>31</v>
      </c>
      <c r="D76">
        <v>31</v>
      </c>
      <c r="E76">
        <v>32</v>
      </c>
      <c r="F76">
        <v>31</v>
      </c>
      <c r="G76">
        <v>31</v>
      </c>
      <c r="H76">
        <v>30</v>
      </c>
      <c r="I76">
        <v>29</v>
      </c>
      <c r="J76">
        <v>30</v>
      </c>
      <c r="K76">
        <v>29</v>
      </c>
      <c r="L76">
        <v>30</v>
      </c>
      <c r="M76">
        <v>30</v>
      </c>
      <c r="N76">
        <v>365</v>
      </c>
      <c r="O76" s="11" t="str">
        <f t="shared" si="96"/>
        <v>Fr</v>
      </c>
      <c r="P76" s="11" t="str">
        <f t="shared" si="97"/>
        <v>Mo</v>
      </c>
      <c r="Q76" s="11" t="str">
        <f t="shared" si="98"/>
        <v>Th</v>
      </c>
      <c r="R76" s="11" t="str">
        <f t="shared" si="99"/>
        <v>Su</v>
      </c>
      <c r="S76" s="11" t="str">
        <f t="shared" si="100"/>
        <v>Th</v>
      </c>
      <c r="T76" s="11" t="str">
        <f t="shared" si="101"/>
        <v>Su</v>
      </c>
      <c r="U76" s="11" t="str">
        <f t="shared" si="102"/>
        <v>We</v>
      </c>
      <c r="V76" s="11" t="str">
        <f t="shared" si="103"/>
        <v>Fr</v>
      </c>
      <c r="W76" s="11" t="str">
        <f t="shared" si="104"/>
        <v>Sa</v>
      </c>
      <c r="X76" s="11" t="str">
        <f t="shared" si="105"/>
        <v>Mo</v>
      </c>
      <c r="Y76" s="11" t="str">
        <f t="shared" si="106"/>
        <v>Tu</v>
      </c>
      <c r="Z76" s="11" t="str">
        <f t="shared" si="107"/>
        <v>Th</v>
      </c>
      <c r="AA76">
        <f t="shared" si="108"/>
        <v>6</v>
      </c>
      <c r="AB76">
        <f t="shared" ref="AB76:AC76" si="127">MOD(AA76+B76-1,7)+1</f>
        <v>2</v>
      </c>
      <c r="AC76">
        <f t="shared" si="127"/>
        <v>5</v>
      </c>
      <c r="AD76">
        <f t="shared" si="110"/>
        <v>1</v>
      </c>
      <c r="AE76">
        <f t="shared" si="111"/>
        <v>5</v>
      </c>
      <c r="AF76">
        <f t="shared" si="112"/>
        <v>1</v>
      </c>
      <c r="AG76">
        <f t="shared" si="113"/>
        <v>4</v>
      </c>
      <c r="AH76">
        <f t="shared" si="114"/>
        <v>6</v>
      </c>
      <c r="AI76">
        <f t="shared" si="115"/>
        <v>7</v>
      </c>
      <c r="AJ76">
        <f t="shared" si="116"/>
        <v>2</v>
      </c>
      <c r="AK76">
        <f t="shared" si="117"/>
        <v>3</v>
      </c>
      <c r="AL76">
        <f t="shared" si="118"/>
        <v>5</v>
      </c>
    </row>
    <row r="77" spans="1:38" ht="16" x14ac:dyDescent="0.25">
      <c r="A77">
        <v>2075</v>
      </c>
      <c r="B77">
        <v>31</v>
      </c>
      <c r="C77">
        <v>31</v>
      </c>
      <c r="D77">
        <v>32</v>
      </c>
      <c r="E77">
        <v>31</v>
      </c>
      <c r="F77">
        <v>31</v>
      </c>
      <c r="G77">
        <v>31</v>
      </c>
      <c r="H77">
        <v>30</v>
      </c>
      <c r="I77">
        <v>29</v>
      </c>
      <c r="J77">
        <v>30</v>
      </c>
      <c r="K77">
        <v>29</v>
      </c>
      <c r="L77">
        <v>30</v>
      </c>
      <c r="M77">
        <v>30</v>
      </c>
      <c r="N77">
        <v>365</v>
      </c>
      <c r="O77" s="11" t="str">
        <f t="shared" si="96"/>
        <v>Sa</v>
      </c>
      <c r="P77" s="11" t="str">
        <f t="shared" si="97"/>
        <v>Tu</v>
      </c>
      <c r="Q77" s="11" t="str">
        <f t="shared" si="98"/>
        <v>Fr</v>
      </c>
      <c r="R77" s="11" t="str">
        <f t="shared" si="99"/>
        <v>Tu</v>
      </c>
      <c r="S77" s="11" t="str">
        <f t="shared" si="100"/>
        <v>Fr</v>
      </c>
      <c r="T77" s="11" t="str">
        <f t="shared" si="101"/>
        <v>Mo</v>
      </c>
      <c r="U77" s="11" t="str">
        <f t="shared" si="102"/>
        <v>Th</v>
      </c>
      <c r="V77" s="11" t="str">
        <f t="shared" si="103"/>
        <v>Sa</v>
      </c>
      <c r="W77" s="11" t="str">
        <f t="shared" si="104"/>
        <v>Su</v>
      </c>
      <c r="X77" s="11" t="str">
        <f t="shared" si="105"/>
        <v>Tu</v>
      </c>
      <c r="Y77" s="11" t="str">
        <f t="shared" si="106"/>
        <v>We</v>
      </c>
      <c r="Z77" s="11" t="str">
        <f t="shared" si="107"/>
        <v>Fr</v>
      </c>
      <c r="AA77">
        <f t="shared" si="108"/>
        <v>7</v>
      </c>
      <c r="AB77">
        <f t="shared" ref="AB77:AC77" si="128">MOD(AA77+B77-1,7)+1</f>
        <v>3</v>
      </c>
      <c r="AC77">
        <f t="shared" si="128"/>
        <v>6</v>
      </c>
      <c r="AD77">
        <f t="shared" si="110"/>
        <v>3</v>
      </c>
      <c r="AE77">
        <f t="shared" si="111"/>
        <v>6</v>
      </c>
      <c r="AF77">
        <f t="shared" si="112"/>
        <v>2</v>
      </c>
      <c r="AG77">
        <f t="shared" si="113"/>
        <v>5</v>
      </c>
      <c r="AH77">
        <f t="shared" si="114"/>
        <v>7</v>
      </c>
      <c r="AI77">
        <f t="shared" si="115"/>
        <v>1</v>
      </c>
      <c r="AJ77">
        <f t="shared" si="116"/>
        <v>3</v>
      </c>
      <c r="AK77">
        <f t="shared" si="117"/>
        <v>4</v>
      </c>
      <c r="AL77">
        <f t="shared" si="118"/>
        <v>6</v>
      </c>
    </row>
    <row r="78" spans="1:38" ht="16" x14ac:dyDescent="0.25">
      <c r="A78">
        <v>2076</v>
      </c>
      <c r="B78">
        <v>31</v>
      </c>
      <c r="C78">
        <v>32</v>
      </c>
      <c r="D78">
        <v>31</v>
      </c>
      <c r="E78">
        <v>32</v>
      </c>
      <c r="F78">
        <v>31</v>
      </c>
      <c r="G78">
        <v>30</v>
      </c>
      <c r="H78">
        <v>30</v>
      </c>
      <c r="I78">
        <v>30</v>
      </c>
      <c r="J78">
        <v>29</v>
      </c>
      <c r="K78">
        <v>29</v>
      </c>
      <c r="L78">
        <v>30</v>
      </c>
      <c r="M78">
        <v>30</v>
      </c>
      <c r="N78">
        <v>365</v>
      </c>
      <c r="O78" s="11" t="str">
        <f t="shared" si="96"/>
        <v>Su</v>
      </c>
      <c r="P78" s="11" t="str">
        <f t="shared" si="97"/>
        <v>We</v>
      </c>
      <c r="Q78" s="11" t="str">
        <f t="shared" si="98"/>
        <v>Su</v>
      </c>
      <c r="R78" s="11" t="str">
        <f t="shared" si="99"/>
        <v>We</v>
      </c>
      <c r="S78" s="11" t="str">
        <f t="shared" si="100"/>
        <v>Su</v>
      </c>
      <c r="T78" s="11" t="str">
        <f t="shared" si="101"/>
        <v>We</v>
      </c>
      <c r="U78" s="11" t="str">
        <f t="shared" si="102"/>
        <v>Fr</v>
      </c>
      <c r="V78" s="11" t="str">
        <f t="shared" si="103"/>
        <v>Su</v>
      </c>
      <c r="W78" s="11" t="str">
        <f t="shared" si="104"/>
        <v>Tu</v>
      </c>
      <c r="X78" s="11" t="str">
        <f t="shared" si="105"/>
        <v>We</v>
      </c>
      <c r="Y78" s="11" t="str">
        <f t="shared" si="106"/>
        <v>Th</v>
      </c>
      <c r="Z78" s="11" t="str">
        <f t="shared" si="107"/>
        <v>Sa</v>
      </c>
      <c r="AA78">
        <f t="shared" si="108"/>
        <v>1</v>
      </c>
      <c r="AB78">
        <f t="shared" ref="AB78:AC78" si="129">MOD(AA78+B78-1,7)+1</f>
        <v>4</v>
      </c>
      <c r="AC78">
        <f t="shared" si="129"/>
        <v>1</v>
      </c>
      <c r="AD78">
        <f t="shared" si="110"/>
        <v>4</v>
      </c>
      <c r="AE78">
        <f t="shared" si="111"/>
        <v>1</v>
      </c>
      <c r="AF78">
        <f t="shared" si="112"/>
        <v>4</v>
      </c>
      <c r="AG78">
        <f t="shared" si="113"/>
        <v>6</v>
      </c>
      <c r="AH78">
        <f t="shared" si="114"/>
        <v>1</v>
      </c>
      <c r="AI78">
        <f t="shared" si="115"/>
        <v>3</v>
      </c>
      <c r="AJ78">
        <f t="shared" si="116"/>
        <v>4</v>
      </c>
      <c r="AK78">
        <f t="shared" si="117"/>
        <v>5</v>
      </c>
      <c r="AL78">
        <f t="shared" si="118"/>
        <v>7</v>
      </c>
    </row>
    <row r="79" spans="1:38" ht="16" x14ac:dyDescent="0.25">
      <c r="A79">
        <v>2077</v>
      </c>
      <c r="B79">
        <v>31</v>
      </c>
      <c r="C79">
        <v>32</v>
      </c>
      <c r="D79">
        <v>31</v>
      </c>
      <c r="E79">
        <v>32</v>
      </c>
      <c r="F79">
        <v>31</v>
      </c>
      <c r="G79">
        <v>30</v>
      </c>
      <c r="H79">
        <v>30</v>
      </c>
      <c r="I79">
        <v>30</v>
      </c>
      <c r="J79">
        <v>29</v>
      </c>
      <c r="K79">
        <v>30</v>
      </c>
      <c r="L79">
        <v>29</v>
      </c>
      <c r="M79">
        <v>31</v>
      </c>
      <c r="N79">
        <v>366</v>
      </c>
      <c r="O79" s="11" t="str">
        <f t="shared" si="96"/>
        <v>Mo</v>
      </c>
      <c r="P79" s="11" t="str">
        <f t="shared" si="97"/>
        <v>Th</v>
      </c>
      <c r="Q79" s="11" t="str">
        <f t="shared" si="98"/>
        <v>Mo</v>
      </c>
      <c r="R79" s="11" t="str">
        <f t="shared" si="99"/>
        <v>Th</v>
      </c>
      <c r="S79" s="11" t="str">
        <f t="shared" si="100"/>
        <v>Mo</v>
      </c>
      <c r="T79" s="11" t="str">
        <f t="shared" si="101"/>
        <v>Th</v>
      </c>
      <c r="U79" s="11" t="str">
        <f t="shared" si="102"/>
        <v>Sa</v>
      </c>
      <c r="V79" s="11" t="str">
        <f t="shared" si="103"/>
        <v>Mo</v>
      </c>
      <c r="W79" s="11" t="str">
        <f t="shared" si="104"/>
        <v>We</v>
      </c>
      <c r="X79" s="11" t="str">
        <f t="shared" si="105"/>
        <v>Th</v>
      </c>
      <c r="Y79" s="11" t="str">
        <f t="shared" si="106"/>
        <v>Sa</v>
      </c>
      <c r="Z79" s="11" t="str">
        <f t="shared" si="107"/>
        <v>Su</v>
      </c>
      <c r="AA79">
        <f t="shared" si="108"/>
        <v>2</v>
      </c>
      <c r="AB79">
        <f t="shared" ref="AB79:AC79" si="130">MOD(AA79+B79-1,7)+1</f>
        <v>5</v>
      </c>
      <c r="AC79">
        <f t="shared" si="130"/>
        <v>2</v>
      </c>
      <c r="AD79">
        <f t="shared" si="110"/>
        <v>5</v>
      </c>
      <c r="AE79">
        <f t="shared" si="111"/>
        <v>2</v>
      </c>
      <c r="AF79">
        <f t="shared" si="112"/>
        <v>5</v>
      </c>
      <c r="AG79">
        <f t="shared" si="113"/>
        <v>7</v>
      </c>
      <c r="AH79">
        <f t="shared" si="114"/>
        <v>2</v>
      </c>
      <c r="AI79">
        <f t="shared" si="115"/>
        <v>4</v>
      </c>
      <c r="AJ79">
        <f t="shared" si="116"/>
        <v>5</v>
      </c>
      <c r="AK79">
        <f t="shared" si="117"/>
        <v>7</v>
      </c>
      <c r="AL79">
        <f t="shared" si="118"/>
        <v>1</v>
      </c>
    </row>
    <row r="80" spans="1:38" ht="16" x14ac:dyDescent="0.25">
      <c r="A80">
        <v>2078</v>
      </c>
      <c r="B80">
        <v>31</v>
      </c>
      <c r="C80">
        <v>31</v>
      </c>
      <c r="D80">
        <v>31</v>
      </c>
      <c r="E80">
        <v>32</v>
      </c>
      <c r="F80">
        <v>31</v>
      </c>
      <c r="G80">
        <v>31</v>
      </c>
      <c r="H80">
        <v>30</v>
      </c>
      <c r="I80">
        <v>29</v>
      </c>
      <c r="J80">
        <v>30</v>
      </c>
      <c r="K80">
        <v>29</v>
      </c>
      <c r="L80">
        <v>30</v>
      </c>
      <c r="M80">
        <v>30</v>
      </c>
      <c r="N80">
        <v>365</v>
      </c>
      <c r="O80" s="11" t="str">
        <f t="shared" si="96"/>
        <v>We</v>
      </c>
      <c r="P80" s="11" t="str">
        <f t="shared" si="97"/>
        <v>Sa</v>
      </c>
      <c r="Q80" s="11" t="str">
        <f t="shared" si="98"/>
        <v>Tu</v>
      </c>
      <c r="R80" s="11" t="str">
        <f t="shared" si="99"/>
        <v>Fr</v>
      </c>
      <c r="S80" s="11" t="str">
        <f t="shared" si="100"/>
        <v>Tu</v>
      </c>
      <c r="T80" s="11" t="str">
        <f t="shared" si="101"/>
        <v>Fr</v>
      </c>
      <c r="U80" s="11" t="str">
        <f t="shared" si="102"/>
        <v>Mo</v>
      </c>
      <c r="V80" s="11" t="str">
        <f t="shared" si="103"/>
        <v>We</v>
      </c>
      <c r="W80" s="11" t="str">
        <f t="shared" si="104"/>
        <v>Th</v>
      </c>
      <c r="X80" s="11" t="str">
        <f t="shared" si="105"/>
        <v>Sa</v>
      </c>
      <c r="Y80" s="11" t="str">
        <f t="shared" si="106"/>
        <v>Su</v>
      </c>
      <c r="Z80" s="11" t="str">
        <f t="shared" si="107"/>
        <v>Tu</v>
      </c>
      <c r="AA80">
        <f t="shared" si="108"/>
        <v>4</v>
      </c>
      <c r="AB80">
        <f t="shared" ref="AB80:AC80" si="131">MOD(AA80+B80-1,7)+1</f>
        <v>7</v>
      </c>
      <c r="AC80">
        <f t="shared" si="131"/>
        <v>3</v>
      </c>
      <c r="AD80">
        <f t="shared" si="110"/>
        <v>6</v>
      </c>
      <c r="AE80">
        <f t="shared" si="111"/>
        <v>3</v>
      </c>
      <c r="AF80">
        <f t="shared" si="112"/>
        <v>6</v>
      </c>
      <c r="AG80">
        <f t="shared" si="113"/>
        <v>2</v>
      </c>
      <c r="AH80">
        <f t="shared" si="114"/>
        <v>4</v>
      </c>
      <c r="AI80">
        <f t="shared" si="115"/>
        <v>5</v>
      </c>
      <c r="AJ80">
        <f t="shared" si="116"/>
        <v>7</v>
      </c>
      <c r="AK80">
        <f t="shared" si="117"/>
        <v>1</v>
      </c>
      <c r="AL80">
        <f t="shared" si="118"/>
        <v>3</v>
      </c>
    </row>
    <row r="81" spans="1:38" ht="16" x14ac:dyDescent="0.25">
      <c r="A81">
        <v>2079</v>
      </c>
      <c r="B81">
        <v>31</v>
      </c>
      <c r="C81">
        <v>31</v>
      </c>
      <c r="D81">
        <v>32</v>
      </c>
      <c r="E81">
        <v>31</v>
      </c>
      <c r="F81">
        <v>31</v>
      </c>
      <c r="G81">
        <v>31</v>
      </c>
      <c r="H81">
        <v>30</v>
      </c>
      <c r="I81">
        <v>29</v>
      </c>
      <c r="J81">
        <v>30</v>
      </c>
      <c r="K81">
        <v>29</v>
      </c>
      <c r="L81">
        <v>30</v>
      </c>
      <c r="M81">
        <v>30</v>
      </c>
      <c r="N81">
        <v>365</v>
      </c>
      <c r="O81" s="11" t="str">
        <f t="shared" si="96"/>
        <v>Th</v>
      </c>
      <c r="P81" s="11" t="str">
        <f t="shared" si="97"/>
        <v>Su</v>
      </c>
      <c r="Q81" s="11" t="str">
        <f t="shared" si="98"/>
        <v>We</v>
      </c>
      <c r="R81" s="11" t="str">
        <f t="shared" si="99"/>
        <v>Su</v>
      </c>
      <c r="S81" s="11" t="str">
        <f t="shared" si="100"/>
        <v>We</v>
      </c>
      <c r="T81" s="11" t="str">
        <f t="shared" si="101"/>
        <v>Sa</v>
      </c>
      <c r="U81" s="11" t="str">
        <f t="shared" si="102"/>
        <v>Tu</v>
      </c>
      <c r="V81" s="11" t="str">
        <f t="shared" si="103"/>
        <v>Th</v>
      </c>
      <c r="W81" s="11" t="str">
        <f t="shared" si="104"/>
        <v>Fr</v>
      </c>
      <c r="X81" s="11" t="str">
        <f t="shared" si="105"/>
        <v>Su</v>
      </c>
      <c r="Y81" s="11" t="str">
        <f t="shared" si="106"/>
        <v>Mo</v>
      </c>
      <c r="Z81" s="11" t="str">
        <f t="shared" si="107"/>
        <v>We</v>
      </c>
      <c r="AA81">
        <f t="shared" si="108"/>
        <v>5</v>
      </c>
      <c r="AB81">
        <f t="shared" ref="AB81:AC81" si="132">MOD(AA81+B81-1,7)+1</f>
        <v>1</v>
      </c>
      <c r="AC81">
        <f t="shared" si="132"/>
        <v>4</v>
      </c>
      <c r="AD81">
        <f t="shared" si="110"/>
        <v>1</v>
      </c>
      <c r="AE81">
        <f t="shared" si="111"/>
        <v>4</v>
      </c>
      <c r="AF81">
        <f t="shared" si="112"/>
        <v>7</v>
      </c>
      <c r="AG81">
        <f t="shared" si="113"/>
        <v>3</v>
      </c>
      <c r="AH81">
        <f t="shared" si="114"/>
        <v>5</v>
      </c>
      <c r="AI81">
        <f t="shared" si="115"/>
        <v>6</v>
      </c>
      <c r="AJ81">
        <f t="shared" si="116"/>
        <v>1</v>
      </c>
      <c r="AK81">
        <f t="shared" si="117"/>
        <v>2</v>
      </c>
      <c r="AL81">
        <f t="shared" si="118"/>
        <v>4</v>
      </c>
    </row>
    <row r="82" spans="1:38" ht="16" x14ac:dyDescent="0.25">
      <c r="A82">
        <v>2080</v>
      </c>
      <c r="B82">
        <v>31</v>
      </c>
      <c r="C82">
        <v>32</v>
      </c>
      <c r="D82">
        <v>31</v>
      </c>
      <c r="E82">
        <v>32</v>
      </c>
      <c r="F82">
        <v>31</v>
      </c>
      <c r="G82">
        <v>30</v>
      </c>
      <c r="H82">
        <v>30</v>
      </c>
      <c r="I82">
        <v>30</v>
      </c>
      <c r="J82">
        <v>29</v>
      </c>
      <c r="K82">
        <v>29</v>
      </c>
      <c r="L82">
        <v>30</v>
      </c>
      <c r="M82">
        <v>30</v>
      </c>
      <c r="N82">
        <v>365</v>
      </c>
      <c r="O82" s="11" t="str">
        <f t="shared" si="96"/>
        <v>Fr</v>
      </c>
      <c r="P82" s="11" t="str">
        <f t="shared" si="97"/>
        <v>Mo</v>
      </c>
      <c r="Q82" s="11" t="str">
        <f t="shared" si="98"/>
        <v>Fr</v>
      </c>
      <c r="R82" s="11" t="str">
        <f t="shared" si="99"/>
        <v>Mo</v>
      </c>
      <c r="S82" s="11" t="str">
        <f t="shared" si="100"/>
        <v>Fr</v>
      </c>
      <c r="T82" s="11" t="str">
        <f t="shared" si="101"/>
        <v>Mo</v>
      </c>
      <c r="U82" s="11" t="str">
        <f t="shared" si="102"/>
        <v>We</v>
      </c>
      <c r="V82" s="11" t="str">
        <f t="shared" si="103"/>
        <v>Fr</v>
      </c>
      <c r="W82" s="11" t="str">
        <f t="shared" si="104"/>
        <v>Su</v>
      </c>
      <c r="X82" s="11" t="str">
        <f t="shared" si="105"/>
        <v>Mo</v>
      </c>
      <c r="Y82" s="11" t="str">
        <f t="shared" si="106"/>
        <v>Tu</v>
      </c>
      <c r="Z82" s="11" t="str">
        <f t="shared" si="107"/>
        <v>Th</v>
      </c>
      <c r="AA82">
        <f t="shared" si="108"/>
        <v>6</v>
      </c>
      <c r="AB82">
        <f t="shared" ref="AB82:AC82" si="133">MOD(AA82+B82-1,7)+1</f>
        <v>2</v>
      </c>
      <c r="AC82">
        <f t="shared" si="133"/>
        <v>6</v>
      </c>
      <c r="AD82">
        <f t="shared" si="110"/>
        <v>2</v>
      </c>
      <c r="AE82">
        <f t="shared" si="111"/>
        <v>6</v>
      </c>
      <c r="AF82">
        <f t="shared" si="112"/>
        <v>2</v>
      </c>
      <c r="AG82">
        <f t="shared" si="113"/>
        <v>4</v>
      </c>
      <c r="AH82">
        <f t="shared" si="114"/>
        <v>6</v>
      </c>
      <c r="AI82">
        <f t="shared" si="115"/>
        <v>1</v>
      </c>
      <c r="AJ82">
        <f t="shared" si="116"/>
        <v>2</v>
      </c>
      <c r="AK82">
        <f t="shared" si="117"/>
        <v>3</v>
      </c>
      <c r="AL82">
        <f t="shared" si="118"/>
        <v>5</v>
      </c>
    </row>
    <row r="83" spans="1:38" ht="16" x14ac:dyDescent="0.25">
      <c r="A83">
        <v>2081</v>
      </c>
      <c r="B83">
        <v>31</v>
      </c>
      <c r="C83">
        <v>31</v>
      </c>
      <c r="D83">
        <v>32</v>
      </c>
      <c r="E83">
        <v>32</v>
      </c>
      <c r="F83">
        <v>31</v>
      </c>
      <c r="G83">
        <v>30</v>
      </c>
      <c r="H83">
        <v>30</v>
      </c>
      <c r="I83">
        <v>30</v>
      </c>
      <c r="J83">
        <v>29</v>
      </c>
      <c r="K83">
        <v>30</v>
      </c>
      <c r="L83">
        <v>30</v>
      </c>
      <c r="M83">
        <v>30</v>
      </c>
      <c r="N83">
        <v>366</v>
      </c>
      <c r="O83" s="11" t="str">
        <f t="shared" si="96"/>
        <v>Sa</v>
      </c>
      <c r="P83" s="11" t="str">
        <f t="shared" si="97"/>
        <v>Tu</v>
      </c>
      <c r="Q83" s="11" t="str">
        <f t="shared" si="98"/>
        <v>Fr</v>
      </c>
      <c r="R83" s="11" t="str">
        <f t="shared" si="99"/>
        <v>Tu</v>
      </c>
      <c r="S83" s="11" t="str">
        <f t="shared" si="100"/>
        <v>Sa</v>
      </c>
      <c r="T83" s="11" t="str">
        <f t="shared" si="101"/>
        <v>Tu</v>
      </c>
      <c r="U83" s="11" t="str">
        <f t="shared" si="102"/>
        <v>Th</v>
      </c>
      <c r="V83" s="11" t="str">
        <f t="shared" si="103"/>
        <v>Sa</v>
      </c>
      <c r="W83" s="11" t="str">
        <f t="shared" si="104"/>
        <v>Mo</v>
      </c>
      <c r="X83" s="11" t="str">
        <f t="shared" si="105"/>
        <v>Tu</v>
      </c>
      <c r="Y83" s="11" t="str">
        <f t="shared" si="106"/>
        <v>Th</v>
      </c>
      <c r="Z83" s="11" t="str">
        <f t="shared" si="107"/>
        <v>Sa</v>
      </c>
      <c r="AA83">
        <f t="shared" si="108"/>
        <v>7</v>
      </c>
      <c r="AB83">
        <f t="shared" ref="AB83:AC83" si="134">MOD(AA83+B83-1,7)+1</f>
        <v>3</v>
      </c>
      <c r="AC83">
        <f t="shared" si="134"/>
        <v>6</v>
      </c>
      <c r="AD83">
        <f t="shared" si="110"/>
        <v>3</v>
      </c>
      <c r="AE83">
        <f t="shared" si="111"/>
        <v>7</v>
      </c>
      <c r="AF83">
        <f t="shared" si="112"/>
        <v>3</v>
      </c>
      <c r="AG83">
        <f t="shared" si="113"/>
        <v>5</v>
      </c>
      <c r="AH83">
        <f t="shared" si="114"/>
        <v>7</v>
      </c>
      <c r="AI83">
        <f t="shared" si="115"/>
        <v>2</v>
      </c>
      <c r="AJ83">
        <f t="shared" si="116"/>
        <v>3</v>
      </c>
      <c r="AK83">
        <f t="shared" si="117"/>
        <v>5</v>
      </c>
      <c r="AL83">
        <f t="shared" si="118"/>
        <v>7</v>
      </c>
    </row>
    <row r="84" spans="1:38" ht="16" x14ac:dyDescent="0.25">
      <c r="A84">
        <v>2082</v>
      </c>
      <c r="B84">
        <v>30</v>
      </c>
      <c r="C84">
        <v>32</v>
      </c>
      <c r="D84">
        <v>31</v>
      </c>
      <c r="E84">
        <v>32</v>
      </c>
      <c r="F84">
        <v>31</v>
      </c>
      <c r="G84">
        <v>30</v>
      </c>
      <c r="H84">
        <v>30</v>
      </c>
      <c r="I84">
        <v>30</v>
      </c>
      <c r="J84">
        <v>29</v>
      </c>
      <c r="K84">
        <v>30</v>
      </c>
      <c r="L84">
        <v>30</v>
      </c>
      <c r="M84">
        <v>30</v>
      </c>
      <c r="N84">
        <v>365</v>
      </c>
      <c r="O84" s="11" t="str">
        <f t="shared" si="96"/>
        <v>Mo</v>
      </c>
      <c r="P84" s="11" t="str">
        <f t="shared" si="97"/>
        <v>We</v>
      </c>
      <c r="Q84" s="11" t="str">
        <f t="shared" si="98"/>
        <v>Su</v>
      </c>
      <c r="R84" s="11" t="str">
        <f t="shared" si="99"/>
        <v>We</v>
      </c>
      <c r="S84" s="11" t="str">
        <f t="shared" si="100"/>
        <v>Su</v>
      </c>
      <c r="T84" s="11" t="str">
        <f t="shared" si="101"/>
        <v>We</v>
      </c>
      <c r="U84" s="11" t="str">
        <f t="shared" si="102"/>
        <v>Fr</v>
      </c>
      <c r="V84" s="11" t="str">
        <f t="shared" si="103"/>
        <v>Su</v>
      </c>
      <c r="W84" s="11" t="str">
        <f t="shared" si="104"/>
        <v>Tu</v>
      </c>
      <c r="X84" s="11" t="str">
        <f t="shared" si="105"/>
        <v>We</v>
      </c>
      <c r="Y84" s="11" t="str">
        <f t="shared" si="106"/>
        <v>Fr</v>
      </c>
      <c r="Z84" s="11" t="str">
        <f t="shared" si="107"/>
        <v>Su</v>
      </c>
      <c r="AA84">
        <f t="shared" si="108"/>
        <v>2</v>
      </c>
      <c r="AB84">
        <f t="shared" ref="AB84:AC84" si="135">MOD(AA84+B84-1,7)+1</f>
        <v>4</v>
      </c>
      <c r="AC84">
        <f t="shared" si="135"/>
        <v>1</v>
      </c>
      <c r="AD84">
        <f t="shared" si="110"/>
        <v>4</v>
      </c>
      <c r="AE84">
        <f t="shared" si="111"/>
        <v>1</v>
      </c>
      <c r="AF84">
        <f t="shared" si="112"/>
        <v>4</v>
      </c>
      <c r="AG84">
        <f t="shared" si="113"/>
        <v>6</v>
      </c>
      <c r="AH84">
        <f t="shared" si="114"/>
        <v>1</v>
      </c>
      <c r="AI84">
        <f t="shared" si="115"/>
        <v>3</v>
      </c>
      <c r="AJ84">
        <f t="shared" si="116"/>
        <v>4</v>
      </c>
      <c r="AK84">
        <f t="shared" si="117"/>
        <v>6</v>
      </c>
      <c r="AL84">
        <f t="shared" si="118"/>
        <v>1</v>
      </c>
    </row>
    <row r="85" spans="1:38" ht="16" x14ac:dyDescent="0.25">
      <c r="A85">
        <v>2083</v>
      </c>
      <c r="B85">
        <v>31</v>
      </c>
      <c r="C85">
        <v>31</v>
      </c>
      <c r="D85">
        <v>32</v>
      </c>
      <c r="E85">
        <v>31</v>
      </c>
      <c r="F85">
        <v>31</v>
      </c>
      <c r="G85">
        <v>30</v>
      </c>
      <c r="H85">
        <v>30</v>
      </c>
      <c r="I85">
        <v>30</v>
      </c>
      <c r="J85">
        <v>29</v>
      </c>
      <c r="K85">
        <v>30</v>
      </c>
      <c r="L85">
        <v>30</v>
      </c>
      <c r="M85">
        <v>30</v>
      </c>
      <c r="N85">
        <v>365</v>
      </c>
      <c r="O85" s="11" t="str">
        <f t="shared" si="96"/>
        <v>Tu</v>
      </c>
      <c r="P85" s="11" t="str">
        <f t="shared" si="97"/>
        <v>Fr</v>
      </c>
      <c r="Q85" s="11" t="str">
        <f t="shared" si="98"/>
        <v>Mo</v>
      </c>
      <c r="R85" s="11" t="str">
        <f t="shared" si="99"/>
        <v>Fr</v>
      </c>
      <c r="S85" s="11" t="str">
        <f t="shared" si="100"/>
        <v>Mo</v>
      </c>
      <c r="T85" s="11" t="str">
        <f t="shared" si="101"/>
        <v>Th</v>
      </c>
      <c r="U85" s="11" t="str">
        <f t="shared" si="102"/>
        <v>Sa</v>
      </c>
      <c r="V85" s="11" t="str">
        <f t="shared" si="103"/>
        <v>Mo</v>
      </c>
      <c r="W85" s="11" t="str">
        <f t="shared" si="104"/>
        <v>We</v>
      </c>
      <c r="X85" s="11" t="str">
        <f t="shared" si="105"/>
        <v>Th</v>
      </c>
      <c r="Y85" s="11" t="str">
        <f t="shared" si="106"/>
        <v>Sa</v>
      </c>
      <c r="Z85" s="11" t="str">
        <f t="shared" si="107"/>
        <v>Mo</v>
      </c>
      <c r="AA85">
        <f t="shared" si="108"/>
        <v>3</v>
      </c>
      <c r="AB85">
        <f t="shared" ref="AB85:AC85" si="136">MOD(AA85+B85-1,7)+1</f>
        <v>6</v>
      </c>
      <c r="AC85">
        <f t="shared" si="136"/>
        <v>2</v>
      </c>
      <c r="AD85">
        <f t="shared" si="110"/>
        <v>6</v>
      </c>
      <c r="AE85">
        <f t="shared" si="111"/>
        <v>2</v>
      </c>
      <c r="AF85">
        <f t="shared" si="112"/>
        <v>5</v>
      </c>
      <c r="AG85">
        <f t="shared" si="113"/>
        <v>7</v>
      </c>
      <c r="AH85">
        <f t="shared" si="114"/>
        <v>2</v>
      </c>
      <c r="AI85">
        <f t="shared" si="115"/>
        <v>4</v>
      </c>
      <c r="AJ85">
        <f t="shared" si="116"/>
        <v>5</v>
      </c>
      <c r="AK85">
        <f t="shared" si="117"/>
        <v>7</v>
      </c>
      <c r="AL85">
        <f t="shared" si="118"/>
        <v>2</v>
      </c>
    </row>
    <row r="86" spans="1:38" ht="16" x14ac:dyDescent="0.25">
      <c r="A86">
        <v>2084</v>
      </c>
      <c r="B86">
        <v>31</v>
      </c>
      <c r="C86">
        <v>31</v>
      </c>
      <c r="D86">
        <v>32</v>
      </c>
      <c r="E86">
        <v>31</v>
      </c>
      <c r="F86">
        <v>31</v>
      </c>
      <c r="G86">
        <v>30</v>
      </c>
      <c r="H86">
        <v>30</v>
      </c>
      <c r="I86">
        <v>30</v>
      </c>
      <c r="J86">
        <v>29</v>
      </c>
      <c r="K86">
        <v>30</v>
      </c>
      <c r="L86">
        <v>30</v>
      </c>
      <c r="M86">
        <v>30</v>
      </c>
      <c r="N86">
        <v>365</v>
      </c>
      <c r="O86" s="11" t="str">
        <f t="shared" si="96"/>
        <v>We</v>
      </c>
      <c r="P86" s="11" t="str">
        <f t="shared" si="97"/>
        <v>Sa</v>
      </c>
      <c r="Q86" s="11" t="str">
        <f t="shared" si="98"/>
        <v>Tu</v>
      </c>
      <c r="R86" s="11" t="str">
        <f t="shared" si="99"/>
        <v>Sa</v>
      </c>
      <c r="S86" s="11" t="str">
        <f t="shared" si="100"/>
        <v>Tu</v>
      </c>
      <c r="T86" s="11" t="str">
        <f t="shared" si="101"/>
        <v>Fr</v>
      </c>
      <c r="U86" s="11" t="str">
        <f t="shared" si="102"/>
        <v>Su</v>
      </c>
      <c r="V86" s="11" t="str">
        <f t="shared" si="103"/>
        <v>Tu</v>
      </c>
      <c r="W86" s="11" t="str">
        <f t="shared" si="104"/>
        <v>Th</v>
      </c>
      <c r="X86" s="11" t="str">
        <f t="shared" si="105"/>
        <v>Fr</v>
      </c>
      <c r="Y86" s="11" t="str">
        <f t="shared" si="106"/>
        <v>Su</v>
      </c>
      <c r="Z86" s="11" t="str">
        <f t="shared" si="107"/>
        <v>Tu</v>
      </c>
      <c r="AA86">
        <f t="shared" si="108"/>
        <v>4</v>
      </c>
      <c r="AB86">
        <f t="shared" ref="AB86:AC86" si="137">MOD(AA86+B86-1,7)+1</f>
        <v>7</v>
      </c>
      <c r="AC86">
        <f t="shared" si="137"/>
        <v>3</v>
      </c>
      <c r="AD86">
        <f t="shared" si="110"/>
        <v>7</v>
      </c>
      <c r="AE86">
        <f t="shared" si="111"/>
        <v>3</v>
      </c>
      <c r="AF86">
        <f t="shared" si="112"/>
        <v>6</v>
      </c>
      <c r="AG86">
        <f t="shared" si="113"/>
        <v>1</v>
      </c>
      <c r="AH86">
        <f t="shared" si="114"/>
        <v>3</v>
      </c>
      <c r="AI86">
        <f t="shared" si="115"/>
        <v>5</v>
      </c>
      <c r="AJ86">
        <f t="shared" si="116"/>
        <v>6</v>
      </c>
      <c r="AK86">
        <f t="shared" si="117"/>
        <v>1</v>
      </c>
      <c r="AL86">
        <f t="shared" si="118"/>
        <v>3</v>
      </c>
    </row>
    <row r="87" spans="1:38" ht="16" x14ac:dyDescent="0.25">
      <c r="A87">
        <v>2085</v>
      </c>
      <c r="B87">
        <v>31</v>
      </c>
      <c r="C87">
        <v>32</v>
      </c>
      <c r="D87">
        <v>31</v>
      </c>
      <c r="E87">
        <v>32</v>
      </c>
      <c r="F87">
        <v>30</v>
      </c>
      <c r="G87">
        <v>31</v>
      </c>
      <c r="H87">
        <v>30</v>
      </c>
      <c r="I87">
        <v>30</v>
      </c>
      <c r="J87">
        <v>29</v>
      </c>
      <c r="K87">
        <v>30</v>
      </c>
      <c r="L87">
        <v>30</v>
      </c>
      <c r="M87">
        <v>30</v>
      </c>
      <c r="N87">
        <v>366</v>
      </c>
      <c r="O87" s="11" t="str">
        <f t="shared" si="96"/>
        <v>Th</v>
      </c>
      <c r="P87" s="11" t="str">
        <f t="shared" si="97"/>
        <v>Su</v>
      </c>
      <c r="Q87" s="11" t="str">
        <f t="shared" si="98"/>
        <v>Th</v>
      </c>
      <c r="R87" s="11" t="str">
        <f t="shared" si="99"/>
        <v>Su</v>
      </c>
      <c r="S87" s="11" t="str">
        <f t="shared" si="100"/>
        <v>Th</v>
      </c>
      <c r="T87" s="11" t="str">
        <f t="shared" si="101"/>
        <v>Sa</v>
      </c>
      <c r="U87" s="11" t="str">
        <f t="shared" si="102"/>
        <v>Tu</v>
      </c>
      <c r="V87" s="11" t="str">
        <f t="shared" si="103"/>
        <v>Th</v>
      </c>
      <c r="W87" s="11" t="str">
        <f t="shared" si="104"/>
        <v>Sa</v>
      </c>
      <c r="X87" s="11" t="str">
        <f t="shared" si="105"/>
        <v>Su</v>
      </c>
      <c r="Y87" s="11" t="str">
        <f t="shared" si="106"/>
        <v>Tu</v>
      </c>
      <c r="Z87" s="11" t="str">
        <f t="shared" si="107"/>
        <v>Th</v>
      </c>
      <c r="AA87">
        <f t="shared" si="108"/>
        <v>5</v>
      </c>
      <c r="AB87">
        <f t="shared" ref="AB87:AC87" si="138">MOD(AA87+B87-1,7)+1</f>
        <v>1</v>
      </c>
      <c r="AC87">
        <f t="shared" si="138"/>
        <v>5</v>
      </c>
      <c r="AD87">
        <f t="shared" si="110"/>
        <v>1</v>
      </c>
      <c r="AE87">
        <f t="shared" si="111"/>
        <v>5</v>
      </c>
      <c r="AF87">
        <f t="shared" si="112"/>
        <v>7</v>
      </c>
      <c r="AG87">
        <f t="shared" si="113"/>
        <v>3</v>
      </c>
      <c r="AH87">
        <f t="shared" si="114"/>
        <v>5</v>
      </c>
      <c r="AI87">
        <f t="shared" si="115"/>
        <v>7</v>
      </c>
      <c r="AJ87">
        <f t="shared" si="116"/>
        <v>1</v>
      </c>
      <c r="AK87">
        <f t="shared" si="117"/>
        <v>3</v>
      </c>
      <c r="AL87">
        <f t="shared" si="118"/>
        <v>5</v>
      </c>
    </row>
    <row r="88" spans="1:38" ht="16" x14ac:dyDescent="0.25">
      <c r="A88">
        <v>2086</v>
      </c>
      <c r="B88">
        <v>30</v>
      </c>
      <c r="C88">
        <v>32</v>
      </c>
      <c r="D88">
        <v>31</v>
      </c>
      <c r="E88">
        <v>32</v>
      </c>
      <c r="F88">
        <v>31</v>
      </c>
      <c r="G88">
        <v>30</v>
      </c>
      <c r="H88">
        <v>30</v>
      </c>
      <c r="I88">
        <v>30</v>
      </c>
      <c r="J88">
        <v>29</v>
      </c>
      <c r="K88">
        <v>30</v>
      </c>
      <c r="L88">
        <v>30</v>
      </c>
      <c r="M88">
        <v>30</v>
      </c>
      <c r="N88">
        <v>365</v>
      </c>
      <c r="O88" s="11" t="str">
        <f t="shared" si="96"/>
        <v>Sa</v>
      </c>
      <c r="P88" s="11" t="str">
        <f t="shared" si="97"/>
        <v>Mo</v>
      </c>
      <c r="Q88" s="11" t="str">
        <f t="shared" si="98"/>
        <v>Fr</v>
      </c>
      <c r="R88" s="11" t="str">
        <f t="shared" si="99"/>
        <v>Mo</v>
      </c>
      <c r="S88" s="11" t="str">
        <f t="shared" si="100"/>
        <v>Fr</v>
      </c>
      <c r="T88" s="11" t="str">
        <f t="shared" si="101"/>
        <v>Mo</v>
      </c>
      <c r="U88" s="11" t="str">
        <f t="shared" si="102"/>
        <v>We</v>
      </c>
      <c r="V88" s="11" t="str">
        <f t="shared" si="103"/>
        <v>Fr</v>
      </c>
      <c r="W88" s="11" t="str">
        <f t="shared" si="104"/>
        <v>Su</v>
      </c>
      <c r="X88" s="11" t="str">
        <f t="shared" si="105"/>
        <v>Mo</v>
      </c>
      <c r="Y88" s="11" t="str">
        <f t="shared" si="106"/>
        <v>We</v>
      </c>
      <c r="Z88" s="11" t="str">
        <f t="shared" si="107"/>
        <v>Fr</v>
      </c>
      <c r="AA88">
        <f t="shared" si="108"/>
        <v>7</v>
      </c>
      <c r="AB88">
        <f t="shared" ref="AB88:AC88" si="139">MOD(AA88+B88-1,7)+1</f>
        <v>2</v>
      </c>
      <c r="AC88">
        <f t="shared" si="139"/>
        <v>6</v>
      </c>
      <c r="AD88">
        <f t="shared" si="110"/>
        <v>2</v>
      </c>
      <c r="AE88">
        <f t="shared" si="111"/>
        <v>6</v>
      </c>
      <c r="AF88">
        <f t="shared" si="112"/>
        <v>2</v>
      </c>
      <c r="AG88">
        <f t="shared" si="113"/>
        <v>4</v>
      </c>
      <c r="AH88">
        <f t="shared" si="114"/>
        <v>6</v>
      </c>
      <c r="AI88">
        <f t="shared" si="115"/>
        <v>1</v>
      </c>
      <c r="AJ88">
        <f t="shared" si="116"/>
        <v>2</v>
      </c>
      <c r="AK88">
        <f t="shared" si="117"/>
        <v>4</v>
      </c>
      <c r="AL88">
        <f t="shared" si="118"/>
        <v>6</v>
      </c>
    </row>
    <row r="89" spans="1:38" ht="16" x14ac:dyDescent="0.25">
      <c r="A89">
        <v>2087</v>
      </c>
      <c r="B89">
        <v>31</v>
      </c>
      <c r="C89">
        <v>31</v>
      </c>
      <c r="D89">
        <v>32</v>
      </c>
      <c r="E89">
        <v>31</v>
      </c>
      <c r="F89">
        <v>31</v>
      </c>
      <c r="G89">
        <v>31</v>
      </c>
      <c r="H89">
        <v>30</v>
      </c>
      <c r="I89">
        <v>30</v>
      </c>
      <c r="J89">
        <v>29</v>
      </c>
      <c r="K89">
        <v>30</v>
      </c>
      <c r="L89">
        <v>30</v>
      </c>
      <c r="M89">
        <v>30</v>
      </c>
      <c r="N89">
        <v>366</v>
      </c>
      <c r="O89" s="11" t="str">
        <f t="shared" si="96"/>
        <v>Su</v>
      </c>
      <c r="P89" s="11" t="str">
        <f t="shared" si="97"/>
        <v>We</v>
      </c>
      <c r="Q89" s="11" t="str">
        <f t="shared" si="98"/>
        <v>Sa</v>
      </c>
      <c r="R89" s="11" t="str">
        <f t="shared" si="99"/>
        <v>We</v>
      </c>
      <c r="S89" s="11" t="str">
        <f t="shared" si="100"/>
        <v>Sa</v>
      </c>
      <c r="T89" s="11" t="str">
        <f t="shared" si="101"/>
        <v>Tu</v>
      </c>
      <c r="U89" s="11" t="str">
        <f t="shared" si="102"/>
        <v>Fr</v>
      </c>
      <c r="V89" s="11" t="str">
        <f t="shared" si="103"/>
        <v>Su</v>
      </c>
      <c r="W89" s="11" t="str">
        <f t="shared" si="104"/>
        <v>Tu</v>
      </c>
      <c r="X89" s="11" t="str">
        <f t="shared" si="105"/>
        <v>We</v>
      </c>
      <c r="Y89" s="11" t="str">
        <f t="shared" si="106"/>
        <v>Fr</v>
      </c>
      <c r="Z89" s="11" t="str">
        <f t="shared" si="107"/>
        <v>Su</v>
      </c>
      <c r="AA89">
        <f t="shared" si="108"/>
        <v>1</v>
      </c>
      <c r="AB89">
        <f t="shared" ref="AB89:AC89" si="140">MOD(AA89+B89-1,7)+1</f>
        <v>4</v>
      </c>
      <c r="AC89">
        <f t="shared" si="140"/>
        <v>7</v>
      </c>
      <c r="AD89">
        <f t="shared" si="110"/>
        <v>4</v>
      </c>
      <c r="AE89">
        <f t="shared" si="111"/>
        <v>7</v>
      </c>
      <c r="AF89">
        <f t="shared" si="112"/>
        <v>3</v>
      </c>
      <c r="AG89">
        <f t="shared" si="113"/>
        <v>6</v>
      </c>
      <c r="AH89">
        <f t="shared" si="114"/>
        <v>1</v>
      </c>
      <c r="AI89">
        <f t="shared" si="115"/>
        <v>3</v>
      </c>
      <c r="AJ89">
        <f t="shared" si="116"/>
        <v>4</v>
      </c>
      <c r="AK89">
        <f t="shared" si="117"/>
        <v>6</v>
      </c>
      <c r="AL89">
        <f t="shared" si="118"/>
        <v>1</v>
      </c>
    </row>
    <row r="90" spans="1:38" ht="16" x14ac:dyDescent="0.25">
      <c r="A90">
        <v>2088</v>
      </c>
      <c r="B90">
        <v>30</v>
      </c>
      <c r="C90">
        <v>31</v>
      </c>
      <c r="D90">
        <v>32</v>
      </c>
      <c r="E90">
        <v>32</v>
      </c>
      <c r="F90">
        <v>30</v>
      </c>
      <c r="G90">
        <v>31</v>
      </c>
      <c r="H90">
        <v>30</v>
      </c>
      <c r="I90">
        <v>30</v>
      </c>
      <c r="J90">
        <v>29</v>
      </c>
      <c r="K90">
        <v>30</v>
      </c>
      <c r="L90">
        <v>30</v>
      </c>
      <c r="M90">
        <v>30</v>
      </c>
      <c r="N90">
        <v>365</v>
      </c>
      <c r="O90" s="11" t="str">
        <f t="shared" si="96"/>
        <v>Tu</v>
      </c>
      <c r="P90" s="11" t="str">
        <f t="shared" si="97"/>
        <v>Th</v>
      </c>
      <c r="Q90" s="11" t="str">
        <f t="shared" si="98"/>
        <v>Su</v>
      </c>
      <c r="R90" s="11" t="str">
        <f t="shared" si="99"/>
        <v>Th</v>
      </c>
      <c r="S90" s="11" t="str">
        <f t="shared" si="100"/>
        <v>Mo</v>
      </c>
      <c r="T90" s="11" t="str">
        <f t="shared" si="101"/>
        <v>We</v>
      </c>
      <c r="U90" s="11" t="str">
        <f t="shared" si="102"/>
        <v>Sa</v>
      </c>
      <c r="V90" s="11" t="str">
        <f t="shared" si="103"/>
        <v>Mo</v>
      </c>
      <c r="W90" s="11" t="str">
        <f t="shared" si="104"/>
        <v>We</v>
      </c>
      <c r="X90" s="11" t="str">
        <f t="shared" si="105"/>
        <v>Th</v>
      </c>
      <c r="Y90" s="11" t="str">
        <f t="shared" si="106"/>
        <v>Sa</v>
      </c>
      <c r="Z90" s="11" t="str">
        <f t="shared" si="107"/>
        <v>Mo</v>
      </c>
      <c r="AA90">
        <f t="shared" si="108"/>
        <v>3</v>
      </c>
      <c r="AB90">
        <f t="shared" ref="AB90:AC90" si="141">MOD(AA90+B90-1,7)+1</f>
        <v>5</v>
      </c>
      <c r="AC90">
        <f t="shared" si="141"/>
        <v>1</v>
      </c>
      <c r="AD90">
        <f t="shared" si="110"/>
        <v>5</v>
      </c>
      <c r="AE90">
        <f t="shared" si="111"/>
        <v>2</v>
      </c>
      <c r="AF90">
        <f t="shared" si="112"/>
        <v>4</v>
      </c>
      <c r="AG90">
        <f t="shared" si="113"/>
        <v>7</v>
      </c>
      <c r="AH90">
        <f t="shared" si="114"/>
        <v>2</v>
      </c>
      <c r="AI90">
        <f t="shared" si="115"/>
        <v>4</v>
      </c>
      <c r="AJ90">
        <f t="shared" si="116"/>
        <v>5</v>
      </c>
      <c r="AK90">
        <f t="shared" si="117"/>
        <v>7</v>
      </c>
      <c r="AL90">
        <f t="shared" si="118"/>
        <v>2</v>
      </c>
    </row>
    <row r="91" spans="1:38" ht="16" x14ac:dyDescent="0.25">
      <c r="A91">
        <v>2089</v>
      </c>
      <c r="B91">
        <v>30</v>
      </c>
      <c r="C91">
        <v>32</v>
      </c>
      <c r="D91">
        <v>31</v>
      </c>
      <c r="E91">
        <v>32</v>
      </c>
      <c r="F91">
        <v>31</v>
      </c>
      <c r="G91">
        <v>30</v>
      </c>
      <c r="H91">
        <v>30</v>
      </c>
      <c r="I91">
        <v>30</v>
      </c>
      <c r="J91">
        <v>29</v>
      </c>
      <c r="K91">
        <v>30</v>
      </c>
      <c r="L91">
        <v>30</v>
      </c>
      <c r="M91">
        <v>30</v>
      </c>
      <c r="N91">
        <v>365</v>
      </c>
      <c r="O91" s="11" t="str">
        <f t="shared" si="96"/>
        <v>We</v>
      </c>
      <c r="P91" s="11" t="str">
        <f t="shared" si="97"/>
        <v>Fr</v>
      </c>
      <c r="Q91" s="11" t="str">
        <f t="shared" si="98"/>
        <v>Tu</v>
      </c>
      <c r="R91" s="11" t="str">
        <f t="shared" si="99"/>
        <v>Fr</v>
      </c>
      <c r="S91" s="11" t="str">
        <f t="shared" si="100"/>
        <v>Tu</v>
      </c>
      <c r="T91" s="11" t="str">
        <f t="shared" si="101"/>
        <v>Fr</v>
      </c>
      <c r="U91" s="11" t="str">
        <f t="shared" si="102"/>
        <v>Su</v>
      </c>
      <c r="V91" s="11" t="str">
        <f t="shared" si="103"/>
        <v>Tu</v>
      </c>
      <c r="W91" s="11" t="str">
        <f t="shared" si="104"/>
        <v>Th</v>
      </c>
      <c r="X91" s="11" t="str">
        <f t="shared" si="105"/>
        <v>Fr</v>
      </c>
      <c r="Y91" s="11" t="str">
        <f t="shared" si="106"/>
        <v>Su</v>
      </c>
      <c r="Z91" s="11" t="str">
        <f t="shared" si="107"/>
        <v>Tu</v>
      </c>
      <c r="AA91">
        <f t="shared" si="108"/>
        <v>4</v>
      </c>
      <c r="AB91">
        <f t="shared" ref="AB91:AC91" si="142">MOD(AA91+B91-1,7)+1</f>
        <v>6</v>
      </c>
      <c r="AC91">
        <f t="shared" si="142"/>
        <v>3</v>
      </c>
      <c r="AD91">
        <f t="shared" si="110"/>
        <v>6</v>
      </c>
      <c r="AE91">
        <f t="shared" si="111"/>
        <v>3</v>
      </c>
      <c r="AF91">
        <f t="shared" si="112"/>
        <v>6</v>
      </c>
      <c r="AG91">
        <f t="shared" si="113"/>
        <v>1</v>
      </c>
      <c r="AH91">
        <f t="shared" si="114"/>
        <v>3</v>
      </c>
      <c r="AI91">
        <f t="shared" si="115"/>
        <v>5</v>
      </c>
      <c r="AJ91">
        <f t="shared" si="116"/>
        <v>6</v>
      </c>
      <c r="AK91">
        <f t="shared" si="117"/>
        <v>1</v>
      </c>
      <c r="AL91">
        <f t="shared" si="118"/>
        <v>3</v>
      </c>
    </row>
    <row r="92" spans="1:38" ht="16" x14ac:dyDescent="0.25">
      <c r="A92">
        <v>2090</v>
      </c>
      <c r="B92">
        <v>30</v>
      </c>
      <c r="C92">
        <v>32</v>
      </c>
      <c r="D92">
        <v>31</v>
      </c>
      <c r="E92">
        <v>32</v>
      </c>
      <c r="F92">
        <v>31</v>
      </c>
      <c r="G92">
        <v>30</v>
      </c>
      <c r="H92">
        <v>30</v>
      </c>
      <c r="I92">
        <v>30</v>
      </c>
      <c r="J92">
        <v>29</v>
      </c>
      <c r="K92">
        <v>30</v>
      </c>
      <c r="L92">
        <v>30</v>
      </c>
      <c r="M92">
        <v>30</v>
      </c>
      <c r="N92">
        <v>365</v>
      </c>
      <c r="O92" s="11" t="str">
        <f t="shared" si="96"/>
        <v>Th</v>
      </c>
      <c r="P92" s="11" t="str">
        <f t="shared" si="97"/>
        <v>Sa</v>
      </c>
      <c r="Q92" s="11" t="str">
        <f t="shared" si="98"/>
        <v>We</v>
      </c>
      <c r="R92" s="11" t="str">
        <f t="shared" si="99"/>
        <v>Sa</v>
      </c>
      <c r="S92" s="11" t="str">
        <f t="shared" si="100"/>
        <v>We</v>
      </c>
      <c r="T92" s="11" t="str">
        <f t="shared" si="101"/>
        <v>Sa</v>
      </c>
      <c r="U92" s="11" t="str">
        <f t="shared" si="102"/>
        <v>Mo</v>
      </c>
      <c r="V92" s="11" t="str">
        <f t="shared" si="103"/>
        <v>We</v>
      </c>
      <c r="W92" s="11" t="str">
        <f t="shared" si="104"/>
        <v>Fr</v>
      </c>
      <c r="X92" s="11" t="str">
        <f t="shared" si="105"/>
        <v>Sa</v>
      </c>
      <c r="Y92" s="11" t="str">
        <f t="shared" si="106"/>
        <v>Mo</v>
      </c>
      <c r="Z92" s="11" t="str">
        <f t="shared" si="107"/>
        <v>We</v>
      </c>
      <c r="AA92">
        <f t="shared" si="108"/>
        <v>5</v>
      </c>
      <c r="AB92">
        <f t="shared" ref="AB92:AC92" si="143">MOD(AA92+B92-1,7)+1</f>
        <v>7</v>
      </c>
      <c r="AC92">
        <f t="shared" si="143"/>
        <v>4</v>
      </c>
      <c r="AD92">
        <f t="shared" si="110"/>
        <v>7</v>
      </c>
      <c r="AE92">
        <f t="shared" si="111"/>
        <v>4</v>
      </c>
      <c r="AF92">
        <f t="shared" si="112"/>
        <v>7</v>
      </c>
      <c r="AG92">
        <f t="shared" si="113"/>
        <v>2</v>
      </c>
      <c r="AH92">
        <f t="shared" si="114"/>
        <v>4</v>
      </c>
      <c r="AI92">
        <f t="shared" si="115"/>
        <v>6</v>
      </c>
      <c r="AJ92">
        <f t="shared" si="116"/>
        <v>7</v>
      </c>
      <c r="AK92">
        <f t="shared" si="117"/>
        <v>2</v>
      </c>
      <c r="AL92">
        <f t="shared" si="118"/>
        <v>4</v>
      </c>
    </row>
    <row r="93" spans="1:38" ht="16" x14ac:dyDescent="0.25">
      <c r="A93">
        <v>2091</v>
      </c>
      <c r="B93">
        <v>31</v>
      </c>
      <c r="C93">
        <v>31</v>
      </c>
      <c r="D93">
        <v>32</v>
      </c>
      <c r="E93">
        <v>31</v>
      </c>
      <c r="F93">
        <v>31</v>
      </c>
      <c r="G93">
        <v>31</v>
      </c>
      <c r="H93">
        <v>30</v>
      </c>
      <c r="I93">
        <v>30</v>
      </c>
      <c r="J93">
        <v>29</v>
      </c>
      <c r="K93">
        <v>30</v>
      </c>
      <c r="L93">
        <v>30</v>
      </c>
      <c r="M93">
        <v>30</v>
      </c>
      <c r="N93">
        <v>366</v>
      </c>
      <c r="O93" s="11" t="str">
        <f t="shared" si="96"/>
        <v>Fr</v>
      </c>
      <c r="P93" s="11" t="str">
        <f t="shared" si="97"/>
        <v>Mo</v>
      </c>
      <c r="Q93" s="11" t="str">
        <f t="shared" si="98"/>
        <v>Th</v>
      </c>
      <c r="R93" s="11" t="str">
        <f t="shared" si="99"/>
        <v>Mo</v>
      </c>
      <c r="S93" s="11" t="str">
        <f t="shared" si="100"/>
        <v>Th</v>
      </c>
      <c r="T93" s="11" t="str">
        <f t="shared" si="101"/>
        <v>Su</v>
      </c>
      <c r="U93" s="11" t="str">
        <f t="shared" si="102"/>
        <v>We</v>
      </c>
      <c r="V93" s="11" t="str">
        <f t="shared" si="103"/>
        <v>Fr</v>
      </c>
      <c r="W93" s="11" t="str">
        <f t="shared" si="104"/>
        <v>Su</v>
      </c>
      <c r="X93" s="11" t="str">
        <f t="shared" si="105"/>
        <v>Mo</v>
      </c>
      <c r="Y93" s="11" t="str">
        <f t="shared" si="106"/>
        <v>We</v>
      </c>
      <c r="Z93" s="11" t="str">
        <f t="shared" si="107"/>
        <v>Fr</v>
      </c>
      <c r="AA93">
        <f t="shared" si="108"/>
        <v>6</v>
      </c>
      <c r="AB93">
        <f t="shared" ref="AB93:AC93" si="144">MOD(AA93+B93-1,7)+1</f>
        <v>2</v>
      </c>
      <c r="AC93">
        <f t="shared" si="144"/>
        <v>5</v>
      </c>
      <c r="AD93">
        <f t="shared" si="110"/>
        <v>2</v>
      </c>
      <c r="AE93">
        <f t="shared" si="111"/>
        <v>5</v>
      </c>
      <c r="AF93">
        <f t="shared" si="112"/>
        <v>1</v>
      </c>
      <c r="AG93">
        <f t="shared" si="113"/>
        <v>4</v>
      </c>
      <c r="AH93">
        <f t="shared" si="114"/>
        <v>6</v>
      </c>
      <c r="AI93">
        <f t="shared" si="115"/>
        <v>1</v>
      </c>
      <c r="AJ93">
        <f t="shared" si="116"/>
        <v>2</v>
      </c>
      <c r="AK93">
        <f t="shared" si="117"/>
        <v>4</v>
      </c>
      <c r="AL93">
        <f t="shared" si="118"/>
        <v>6</v>
      </c>
    </row>
    <row r="94" spans="1:38" ht="16" x14ac:dyDescent="0.25">
      <c r="A94">
        <v>2092</v>
      </c>
      <c r="B94">
        <v>30</v>
      </c>
      <c r="C94">
        <v>31</v>
      </c>
      <c r="D94">
        <v>32</v>
      </c>
      <c r="E94">
        <v>32</v>
      </c>
      <c r="F94">
        <v>31</v>
      </c>
      <c r="G94">
        <v>30</v>
      </c>
      <c r="H94">
        <v>30</v>
      </c>
      <c r="I94">
        <v>30</v>
      </c>
      <c r="J94">
        <v>29</v>
      </c>
      <c r="K94">
        <v>30</v>
      </c>
      <c r="L94">
        <v>30</v>
      </c>
      <c r="M94">
        <v>30</v>
      </c>
      <c r="N94">
        <v>365</v>
      </c>
      <c r="O94" s="11" t="str">
        <f t="shared" si="96"/>
        <v>Su</v>
      </c>
      <c r="P94" s="11" t="str">
        <f t="shared" si="97"/>
        <v>Tu</v>
      </c>
      <c r="Q94" s="11" t="str">
        <f t="shared" si="98"/>
        <v>Fr</v>
      </c>
      <c r="R94" s="11" t="str">
        <f t="shared" si="99"/>
        <v>Tu</v>
      </c>
      <c r="S94" s="11" t="str">
        <f t="shared" si="100"/>
        <v>Sa</v>
      </c>
      <c r="T94" s="11" t="str">
        <f t="shared" si="101"/>
        <v>Tu</v>
      </c>
      <c r="U94" s="11" t="str">
        <f t="shared" si="102"/>
        <v>Th</v>
      </c>
      <c r="V94" s="11" t="str">
        <f t="shared" si="103"/>
        <v>Sa</v>
      </c>
      <c r="W94" s="11" t="str">
        <f t="shared" si="104"/>
        <v>Mo</v>
      </c>
      <c r="X94" s="11" t="str">
        <f t="shared" si="105"/>
        <v>Tu</v>
      </c>
      <c r="Y94" s="11" t="str">
        <f t="shared" si="106"/>
        <v>Th</v>
      </c>
      <c r="Z94" s="11" t="str">
        <f t="shared" si="107"/>
        <v>Sa</v>
      </c>
      <c r="AA94">
        <f t="shared" si="108"/>
        <v>1</v>
      </c>
      <c r="AB94">
        <f t="shared" ref="AB94:AC94" si="145">MOD(AA94+B94-1,7)+1</f>
        <v>3</v>
      </c>
      <c r="AC94">
        <f t="shared" si="145"/>
        <v>6</v>
      </c>
      <c r="AD94">
        <f t="shared" si="110"/>
        <v>3</v>
      </c>
      <c r="AE94">
        <f t="shared" si="111"/>
        <v>7</v>
      </c>
      <c r="AF94">
        <f t="shared" si="112"/>
        <v>3</v>
      </c>
      <c r="AG94">
        <f t="shared" si="113"/>
        <v>5</v>
      </c>
      <c r="AH94">
        <f t="shared" si="114"/>
        <v>7</v>
      </c>
      <c r="AI94">
        <f t="shared" si="115"/>
        <v>2</v>
      </c>
      <c r="AJ94">
        <f t="shared" si="116"/>
        <v>3</v>
      </c>
      <c r="AK94">
        <f t="shared" si="117"/>
        <v>5</v>
      </c>
      <c r="AL94">
        <f t="shared" si="118"/>
        <v>7</v>
      </c>
    </row>
    <row r="95" spans="1:38" ht="16" x14ac:dyDescent="0.25">
      <c r="A95">
        <v>2093</v>
      </c>
      <c r="B95">
        <v>30</v>
      </c>
      <c r="C95">
        <v>32</v>
      </c>
      <c r="D95">
        <v>31</v>
      </c>
      <c r="E95">
        <v>32</v>
      </c>
      <c r="F95">
        <v>31</v>
      </c>
      <c r="G95">
        <v>30</v>
      </c>
      <c r="H95">
        <v>30</v>
      </c>
      <c r="I95">
        <v>30</v>
      </c>
      <c r="J95">
        <v>29</v>
      </c>
      <c r="K95">
        <v>30</v>
      </c>
      <c r="L95">
        <v>30</v>
      </c>
      <c r="M95">
        <v>30</v>
      </c>
      <c r="N95">
        <v>365</v>
      </c>
      <c r="O95" s="11" t="str">
        <f t="shared" si="96"/>
        <v>Mo</v>
      </c>
      <c r="P95" s="11" t="str">
        <f t="shared" si="97"/>
        <v>We</v>
      </c>
      <c r="Q95" s="11" t="str">
        <f t="shared" si="98"/>
        <v>Su</v>
      </c>
      <c r="R95" s="11" t="str">
        <f t="shared" si="99"/>
        <v>We</v>
      </c>
      <c r="S95" s="11" t="str">
        <f t="shared" si="100"/>
        <v>Su</v>
      </c>
      <c r="T95" s="11" t="str">
        <f t="shared" si="101"/>
        <v>We</v>
      </c>
      <c r="U95" s="11" t="str">
        <f t="shared" si="102"/>
        <v>Fr</v>
      </c>
      <c r="V95" s="11" t="str">
        <f t="shared" si="103"/>
        <v>Su</v>
      </c>
      <c r="W95" s="11" t="str">
        <f t="shared" si="104"/>
        <v>Tu</v>
      </c>
      <c r="X95" s="11" t="str">
        <f t="shared" si="105"/>
        <v>We</v>
      </c>
      <c r="Y95" s="11" t="str">
        <f t="shared" si="106"/>
        <v>Fr</v>
      </c>
      <c r="Z95" s="11" t="str">
        <f t="shared" si="107"/>
        <v>Su</v>
      </c>
      <c r="AA95">
        <f t="shared" si="108"/>
        <v>2</v>
      </c>
      <c r="AB95">
        <f t="shared" ref="AB95:AC95" si="146">MOD(AA95+B95-1,7)+1</f>
        <v>4</v>
      </c>
      <c r="AC95">
        <f t="shared" si="146"/>
        <v>1</v>
      </c>
      <c r="AD95">
        <f t="shared" si="110"/>
        <v>4</v>
      </c>
      <c r="AE95">
        <f t="shared" si="111"/>
        <v>1</v>
      </c>
      <c r="AF95">
        <f t="shared" si="112"/>
        <v>4</v>
      </c>
      <c r="AG95">
        <f t="shared" si="113"/>
        <v>6</v>
      </c>
      <c r="AH95">
        <f t="shared" si="114"/>
        <v>1</v>
      </c>
      <c r="AI95">
        <f t="shared" si="115"/>
        <v>3</v>
      </c>
      <c r="AJ95">
        <f t="shared" si="116"/>
        <v>4</v>
      </c>
      <c r="AK95">
        <f t="shared" si="117"/>
        <v>6</v>
      </c>
      <c r="AL95">
        <f t="shared" si="118"/>
        <v>1</v>
      </c>
    </row>
    <row r="96" spans="1:38" ht="16" x14ac:dyDescent="0.25">
      <c r="A96">
        <v>2094</v>
      </c>
      <c r="B96">
        <v>31</v>
      </c>
      <c r="C96">
        <v>31</v>
      </c>
      <c r="D96">
        <v>32</v>
      </c>
      <c r="E96">
        <v>31</v>
      </c>
      <c r="F96">
        <v>31</v>
      </c>
      <c r="G96">
        <v>30</v>
      </c>
      <c r="H96">
        <v>30</v>
      </c>
      <c r="I96">
        <v>30</v>
      </c>
      <c r="J96">
        <v>29</v>
      </c>
      <c r="K96">
        <v>30</v>
      </c>
      <c r="L96">
        <v>30</v>
      </c>
      <c r="M96">
        <v>30</v>
      </c>
      <c r="N96">
        <v>365</v>
      </c>
      <c r="O96" s="11" t="str">
        <f t="shared" si="96"/>
        <v>Tu</v>
      </c>
      <c r="P96" s="11" t="str">
        <f t="shared" si="97"/>
        <v>Fr</v>
      </c>
      <c r="Q96" s="11" t="str">
        <f t="shared" si="98"/>
        <v>Mo</v>
      </c>
      <c r="R96" s="11" t="str">
        <f t="shared" si="99"/>
        <v>Fr</v>
      </c>
      <c r="S96" s="11" t="str">
        <f t="shared" si="100"/>
        <v>Mo</v>
      </c>
      <c r="T96" s="11" t="str">
        <f t="shared" si="101"/>
        <v>Th</v>
      </c>
      <c r="U96" s="11" t="str">
        <f t="shared" si="102"/>
        <v>Sa</v>
      </c>
      <c r="V96" s="11" t="str">
        <f t="shared" si="103"/>
        <v>Mo</v>
      </c>
      <c r="W96" s="11" t="str">
        <f t="shared" si="104"/>
        <v>We</v>
      </c>
      <c r="X96" s="11" t="str">
        <f t="shared" si="105"/>
        <v>Th</v>
      </c>
      <c r="Y96" s="11" t="str">
        <f t="shared" si="106"/>
        <v>Sa</v>
      </c>
      <c r="Z96" s="11" t="str">
        <f t="shared" si="107"/>
        <v>Mo</v>
      </c>
      <c r="AA96">
        <f t="shared" si="108"/>
        <v>3</v>
      </c>
      <c r="AB96">
        <f t="shared" ref="AB96:AC96" si="147">MOD(AA96+B96-1,7)+1</f>
        <v>6</v>
      </c>
      <c r="AC96">
        <f t="shared" si="147"/>
        <v>2</v>
      </c>
      <c r="AD96">
        <f t="shared" si="110"/>
        <v>6</v>
      </c>
      <c r="AE96">
        <f t="shared" si="111"/>
        <v>2</v>
      </c>
      <c r="AF96">
        <f t="shared" si="112"/>
        <v>5</v>
      </c>
      <c r="AG96">
        <f t="shared" si="113"/>
        <v>7</v>
      </c>
      <c r="AH96">
        <f t="shared" si="114"/>
        <v>2</v>
      </c>
      <c r="AI96">
        <f t="shared" si="115"/>
        <v>4</v>
      </c>
      <c r="AJ96">
        <f t="shared" si="116"/>
        <v>5</v>
      </c>
      <c r="AK96">
        <f t="shared" si="117"/>
        <v>7</v>
      </c>
      <c r="AL96">
        <f t="shared" si="118"/>
        <v>2</v>
      </c>
    </row>
    <row r="97" spans="1:38" ht="16" x14ac:dyDescent="0.25">
      <c r="A97">
        <v>2095</v>
      </c>
      <c r="B97">
        <v>31</v>
      </c>
      <c r="C97">
        <v>31</v>
      </c>
      <c r="D97">
        <v>32</v>
      </c>
      <c r="E97">
        <v>31</v>
      </c>
      <c r="F97">
        <v>31</v>
      </c>
      <c r="G97">
        <v>31</v>
      </c>
      <c r="H97">
        <v>30</v>
      </c>
      <c r="I97">
        <v>29</v>
      </c>
      <c r="J97">
        <v>30</v>
      </c>
      <c r="K97">
        <v>30</v>
      </c>
      <c r="L97">
        <v>30</v>
      </c>
      <c r="M97">
        <v>30</v>
      </c>
      <c r="N97">
        <v>366</v>
      </c>
      <c r="O97" s="11" t="str">
        <f t="shared" si="96"/>
        <v>We</v>
      </c>
      <c r="P97" s="11" t="str">
        <f t="shared" si="97"/>
        <v>Sa</v>
      </c>
      <c r="Q97" s="11" t="str">
        <f t="shared" si="98"/>
        <v>Tu</v>
      </c>
      <c r="R97" s="11" t="str">
        <f t="shared" si="99"/>
        <v>Sa</v>
      </c>
      <c r="S97" s="11" t="str">
        <f t="shared" si="100"/>
        <v>Tu</v>
      </c>
      <c r="T97" s="11" t="str">
        <f t="shared" si="101"/>
        <v>Fr</v>
      </c>
      <c r="U97" s="11" t="str">
        <f t="shared" si="102"/>
        <v>Mo</v>
      </c>
      <c r="V97" s="11" t="str">
        <f t="shared" si="103"/>
        <v>We</v>
      </c>
      <c r="W97" s="11" t="str">
        <f t="shared" si="104"/>
        <v>Th</v>
      </c>
      <c r="X97" s="11" t="str">
        <f t="shared" si="105"/>
        <v>Sa</v>
      </c>
      <c r="Y97" s="11" t="str">
        <f t="shared" si="106"/>
        <v>Mo</v>
      </c>
      <c r="Z97" s="11" t="str">
        <f t="shared" si="107"/>
        <v>We</v>
      </c>
      <c r="AA97">
        <f t="shared" si="108"/>
        <v>4</v>
      </c>
      <c r="AB97">
        <f t="shared" ref="AB97:AC97" si="148">MOD(AA97+B97-1,7)+1</f>
        <v>7</v>
      </c>
      <c r="AC97">
        <f t="shared" si="148"/>
        <v>3</v>
      </c>
      <c r="AD97">
        <f t="shared" si="110"/>
        <v>7</v>
      </c>
      <c r="AE97">
        <f t="shared" si="111"/>
        <v>3</v>
      </c>
      <c r="AF97">
        <f t="shared" si="112"/>
        <v>6</v>
      </c>
      <c r="AG97">
        <f t="shared" si="113"/>
        <v>2</v>
      </c>
      <c r="AH97">
        <f t="shared" si="114"/>
        <v>4</v>
      </c>
      <c r="AI97">
        <f t="shared" si="115"/>
        <v>5</v>
      </c>
      <c r="AJ97">
        <f t="shared" si="116"/>
        <v>7</v>
      </c>
      <c r="AK97">
        <f t="shared" si="117"/>
        <v>2</v>
      </c>
      <c r="AL97">
        <f t="shared" si="118"/>
        <v>4</v>
      </c>
    </row>
    <row r="98" spans="1:38" ht="16" x14ac:dyDescent="0.25">
      <c r="A98">
        <v>2096</v>
      </c>
      <c r="B98">
        <v>30</v>
      </c>
      <c r="C98">
        <v>31</v>
      </c>
      <c r="D98">
        <v>32</v>
      </c>
      <c r="E98">
        <v>32</v>
      </c>
      <c r="F98">
        <v>31</v>
      </c>
      <c r="G98">
        <v>30</v>
      </c>
      <c r="H98">
        <v>30</v>
      </c>
      <c r="I98">
        <v>29</v>
      </c>
      <c r="J98">
        <v>30</v>
      </c>
      <c r="K98">
        <v>29</v>
      </c>
      <c r="L98">
        <v>30</v>
      </c>
      <c r="M98">
        <v>30</v>
      </c>
      <c r="N98">
        <v>364</v>
      </c>
      <c r="O98" s="11" t="str">
        <f t="shared" si="96"/>
        <v>Fr</v>
      </c>
      <c r="P98" s="11" t="str">
        <f t="shared" si="97"/>
        <v>Su</v>
      </c>
      <c r="Q98" s="11" t="str">
        <f t="shared" si="98"/>
        <v>We</v>
      </c>
      <c r="R98" s="11" t="str">
        <f t="shared" si="99"/>
        <v>Su</v>
      </c>
      <c r="S98" s="11" t="str">
        <f t="shared" si="100"/>
        <v>Th</v>
      </c>
      <c r="T98" s="11" t="str">
        <f t="shared" si="101"/>
        <v>Su</v>
      </c>
      <c r="U98" s="11" t="str">
        <f t="shared" si="102"/>
        <v>Tu</v>
      </c>
      <c r="V98" s="11" t="str">
        <f t="shared" si="103"/>
        <v>Th</v>
      </c>
      <c r="W98" s="11" t="str">
        <f t="shared" si="104"/>
        <v>Fr</v>
      </c>
      <c r="X98" s="11" t="str">
        <f t="shared" si="105"/>
        <v>Su</v>
      </c>
      <c r="Y98" s="11" t="str">
        <f t="shared" si="106"/>
        <v>Mo</v>
      </c>
      <c r="Z98" s="11" t="str">
        <f t="shared" si="107"/>
        <v>We</v>
      </c>
      <c r="AA98">
        <f t="shared" si="108"/>
        <v>6</v>
      </c>
      <c r="AB98">
        <f t="shared" ref="AB98:AC98" si="149">MOD(AA98+B98-1,7)+1</f>
        <v>1</v>
      </c>
      <c r="AC98">
        <f t="shared" si="149"/>
        <v>4</v>
      </c>
      <c r="AD98">
        <f t="shared" si="110"/>
        <v>1</v>
      </c>
      <c r="AE98">
        <f t="shared" si="111"/>
        <v>5</v>
      </c>
      <c r="AF98">
        <f t="shared" si="112"/>
        <v>1</v>
      </c>
      <c r="AG98">
        <f t="shared" si="113"/>
        <v>3</v>
      </c>
      <c r="AH98">
        <f t="shared" si="114"/>
        <v>5</v>
      </c>
      <c r="AI98">
        <f t="shared" si="115"/>
        <v>6</v>
      </c>
      <c r="AJ98">
        <f t="shared" si="116"/>
        <v>1</v>
      </c>
      <c r="AK98">
        <f t="shared" si="117"/>
        <v>2</v>
      </c>
      <c r="AL98">
        <f t="shared" si="118"/>
        <v>4</v>
      </c>
    </row>
    <row r="99" spans="1:38" ht="16" x14ac:dyDescent="0.25">
      <c r="A99">
        <v>2097</v>
      </c>
      <c r="B99">
        <v>31</v>
      </c>
      <c r="C99">
        <v>32</v>
      </c>
      <c r="D99">
        <v>31</v>
      </c>
      <c r="E99">
        <v>32</v>
      </c>
      <c r="F99">
        <v>31</v>
      </c>
      <c r="G99">
        <v>30</v>
      </c>
      <c r="H99">
        <v>30</v>
      </c>
      <c r="I99">
        <v>30</v>
      </c>
      <c r="J99">
        <v>29</v>
      </c>
      <c r="K99">
        <v>30</v>
      </c>
      <c r="L99">
        <v>30</v>
      </c>
      <c r="M99">
        <v>30</v>
      </c>
      <c r="N99">
        <v>366</v>
      </c>
      <c r="O99" s="11" t="str">
        <f t="shared" si="96"/>
        <v>Fr</v>
      </c>
      <c r="P99" s="11" t="str">
        <f t="shared" si="97"/>
        <v>Mo</v>
      </c>
      <c r="Q99" s="11" t="str">
        <f t="shared" si="98"/>
        <v>Fr</v>
      </c>
      <c r="R99" s="11" t="str">
        <f t="shared" si="99"/>
        <v>Mo</v>
      </c>
      <c r="S99" s="11" t="str">
        <f t="shared" si="100"/>
        <v>Fr</v>
      </c>
      <c r="T99" s="11" t="str">
        <f t="shared" si="101"/>
        <v>Mo</v>
      </c>
      <c r="U99" s="11" t="str">
        <f t="shared" si="102"/>
        <v>We</v>
      </c>
      <c r="V99" s="11" t="str">
        <f t="shared" si="103"/>
        <v>Fr</v>
      </c>
      <c r="W99" s="11" t="str">
        <f t="shared" si="104"/>
        <v>Su</v>
      </c>
      <c r="X99" s="11" t="str">
        <f t="shared" si="105"/>
        <v>Mo</v>
      </c>
      <c r="Y99" s="11" t="str">
        <f t="shared" si="106"/>
        <v>We</v>
      </c>
      <c r="Z99" s="11" t="str">
        <f t="shared" si="107"/>
        <v>Fr</v>
      </c>
      <c r="AA99">
        <f t="shared" si="108"/>
        <v>6</v>
      </c>
      <c r="AB99">
        <f t="shared" ref="AB99:AC99" si="150">MOD(AA99+B99-1,7)+1</f>
        <v>2</v>
      </c>
      <c r="AC99">
        <f t="shared" si="150"/>
        <v>6</v>
      </c>
      <c r="AD99">
        <f t="shared" si="110"/>
        <v>2</v>
      </c>
      <c r="AE99">
        <f t="shared" si="111"/>
        <v>6</v>
      </c>
      <c r="AF99">
        <f t="shared" si="112"/>
        <v>2</v>
      </c>
      <c r="AG99">
        <f t="shared" si="113"/>
        <v>4</v>
      </c>
      <c r="AH99">
        <f t="shared" si="114"/>
        <v>6</v>
      </c>
      <c r="AI99">
        <f t="shared" si="115"/>
        <v>1</v>
      </c>
      <c r="AJ99">
        <f t="shared" si="116"/>
        <v>2</v>
      </c>
      <c r="AK99">
        <f t="shared" si="117"/>
        <v>4</v>
      </c>
      <c r="AL99">
        <f t="shared" si="118"/>
        <v>6</v>
      </c>
    </row>
    <row r="100" spans="1:38" ht="16" x14ac:dyDescent="0.25">
      <c r="A100">
        <v>2098</v>
      </c>
      <c r="B100">
        <v>31</v>
      </c>
      <c r="C100">
        <v>31</v>
      </c>
      <c r="D100">
        <v>32</v>
      </c>
      <c r="E100">
        <v>31</v>
      </c>
      <c r="F100">
        <v>31</v>
      </c>
      <c r="G100">
        <v>31</v>
      </c>
      <c r="H100">
        <v>29</v>
      </c>
      <c r="I100">
        <v>30</v>
      </c>
      <c r="J100">
        <v>29</v>
      </c>
      <c r="K100">
        <v>30</v>
      </c>
      <c r="L100">
        <v>29</v>
      </c>
      <c r="M100">
        <v>31</v>
      </c>
      <c r="N100">
        <v>365</v>
      </c>
      <c r="O100" s="11" t="str">
        <f t="shared" si="96"/>
        <v>Su</v>
      </c>
      <c r="P100" s="11" t="str">
        <f t="shared" si="97"/>
        <v>We</v>
      </c>
      <c r="Q100" s="11" t="str">
        <f t="shared" si="98"/>
        <v>Sa</v>
      </c>
      <c r="R100" s="11" t="str">
        <f t="shared" si="99"/>
        <v>We</v>
      </c>
      <c r="S100" s="11" t="str">
        <f t="shared" si="100"/>
        <v>Sa</v>
      </c>
      <c r="T100" s="11" t="str">
        <f t="shared" si="101"/>
        <v>Tu</v>
      </c>
      <c r="U100" s="11" t="str">
        <f t="shared" si="102"/>
        <v>Fr</v>
      </c>
      <c r="V100" s="11" t="str">
        <f t="shared" si="103"/>
        <v>Sa</v>
      </c>
      <c r="W100" s="11" t="str">
        <f t="shared" si="104"/>
        <v>Mo</v>
      </c>
      <c r="X100" s="11" t="str">
        <f t="shared" si="105"/>
        <v>Tu</v>
      </c>
      <c r="Y100" s="11" t="str">
        <f t="shared" si="106"/>
        <v>Th</v>
      </c>
      <c r="Z100" s="11" t="str">
        <f t="shared" si="107"/>
        <v>Fr</v>
      </c>
      <c r="AA100">
        <f t="shared" si="108"/>
        <v>1</v>
      </c>
      <c r="AB100">
        <f t="shared" ref="AB100:AC100" si="151">MOD(AA100+B100-1,7)+1</f>
        <v>4</v>
      </c>
      <c r="AC100">
        <f t="shared" si="151"/>
        <v>7</v>
      </c>
      <c r="AD100">
        <f t="shared" si="110"/>
        <v>4</v>
      </c>
      <c r="AE100">
        <f t="shared" si="111"/>
        <v>7</v>
      </c>
      <c r="AF100">
        <f t="shared" si="112"/>
        <v>3</v>
      </c>
      <c r="AG100">
        <f t="shared" si="113"/>
        <v>6</v>
      </c>
      <c r="AH100">
        <f t="shared" si="114"/>
        <v>7</v>
      </c>
      <c r="AI100">
        <f t="shared" si="115"/>
        <v>2</v>
      </c>
      <c r="AJ100">
        <f t="shared" si="116"/>
        <v>3</v>
      </c>
      <c r="AK100">
        <f t="shared" si="117"/>
        <v>5</v>
      </c>
      <c r="AL100">
        <f t="shared" si="118"/>
        <v>6</v>
      </c>
    </row>
    <row r="101" spans="1:38" ht="16" x14ac:dyDescent="0.25">
      <c r="A101">
        <v>2099</v>
      </c>
      <c r="B101">
        <v>31</v>
      </c>
      <c r="C101">
        <v>31</v>
      </c>
      <c r="D101">
        <v>32</v>
      </c>
      <c r="E101">
        <v>31</v>
      </c>
      <c r="F101">
        <v>31</v>
      </c>
      <c r="G101">
        <v>31</v>
      </c>
      <c r="H101">
        <v>30</v>
      </c>
      <c r="I101">
        <v>29</v>
      </c>
      <c r="J101">
        <v>29</v>
      </c>
      <c r="K101">
        <v>30</v>
      </c>
      <c r="L101">
        <v>30</v>
      </c>
      <c r="M101">
        <v>30</v>
      </c>
      <c r="N101">
        <v>365</v>
      </c>
      <c r="O101" s="11" t="str">
        <f t="shared" si="96"/>
        <v>Mo</v>
      </c>
      <c r="P101" s="11" t="str">
        <f t="shared" si="97"/>
        <v>Th</v>
      </c>
      <c r="Q101" s="11" t="str">
        <f t="shared" si="98"/>
        <v>Su</v>
      </c>
      <c r="R101" s="11" t="str">
        <f t="shared" si="99"/>
        <v>Th</v>
      </c>
      <c r="S101" s="11" t="str">
        <f t="shared" si="100"/>
        <v>Su</v>
      </c>
      <c r="T101" s="11" t="str">
        <f t="shared" si="101"/>
        <v>We</v>
      </c>
      <c r="U101" s="11" t="str">
        <f t="shared" si="102"/>
        <v>Sa</v>
      </c>
      <c r="V101" s="11" t="str">
        <f t="shared" si="103"/>
        <v>Mo</v>
      </c>
      <c r="W101" s="11" t="str">
        <f t="shared" si="104"/>
        <v>Tu</v>
      </c>
      <c r="X101" s="11" t="str">
        <f t="shared" si="105"/>
        <v>We</v>
      </c>
      <c r="Y101" s="11" t="str">
        <f t="shared" si="106"/>
        <v>Fr</v>
      </c>
      <c r="Z101" s="11" t="str">
        <f t="shared" si="107"/>
        <v>Su</v>
      </c>
      <c r="AA101">
        <f t="shared" si="108"/>
        <v>2</v>
      </c>
      <c r="AB101">
        <f t="shared" ref="AB101:AC101" si="152">MOD(AA101+B101-1,7)+1</f>
        <v>5</v>
      </c>
      <c r="AC101">
        <f t="shared" si="152"/>
        <v>1</v>
      </c>
      <c r="AD101">
        <f t="shared" si="110"/>
        <v>5</v>
      </c>
      <c r="AE101">
        <f t="shared" si="111"/>
        <v>1</v>
      </c>
      <c r="AF101">
        <f t="shared" si="112"/>
        <v>4</v>
      </c>
      <c r="AG101">
        <f t="shared" si="113"/>
        <v>7</v>
      </c>
      <c r="AH101">
        <f t="shared" si="114"/>
        <v>2</v>
      </c>
      <c r="AI101">
        <f t="shared" si="115"/>
        <v>3</v>
      </c>
      <c r="AJ101">
        <f t="shared" si="116"/>
        <v>4</v>
      </c>
      <c r="AK101">
        <f t="shared" si="117"/>
        <v>6</v>
      </c>
      <c r="AL101">
        <f t="shared" si="118"/>
        <v>1</v>
      </c>
    </row>
  </sheetData>
  <sheetProtection algorithmName="SHA-512" hashValue="F9VrUyVyxNKbl59BVfzqRSXhkysnkSF8hKdouWYEm3QdjM7uqGONFzqtTVhMLJY+IzdgBfM/B1x+8Nl6Lh0Ckg==" saltValue="8llcyxtK+GgIc9ApE94N1g==" spinCount="100000" sheet="1" objects="1" scenarios="1"/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8F5B47C-BCEB-4EB2-AA39-529553D37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168728-3793-4F1A-9BA3-28DF673AB8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F5080A-364E-47B7-AB19-691ED527DA4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TM16400586</Template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Nepali Calendar</vt:lpstr>
      <vt:lpstr>Database</vt:lpstr>
      <vt:lpstr>AsadhBlock</vt:lpstr>
      <vt:lpstr>AshadhNumDays</vt:lpstr>
      <vt:lpstr>AshwinBlock</vt:lpstr>
      <vt:lpstr>AshwinNumDays</vt:lpstr>
      <vt:lpstr>BaisakhBlock</vt:lpstr>
      <vt:lpstr>BaisakhNumDays</vt:lpstr>
      <vt:lpstr>BhadraBlock</vt:lpstr>
      <vt:lpstr>BhadraNumDays</vt:lpstr>
      <vt:lpstr>ChaitraBlock</vt:lpstr>
      <vt:lpstr>ChaitraNumDays</vt:lpstr>
      <vt:lpstr>FalgunBlock</vt:lpstr>
      <vt:lpstr>FalgunNumDays</vt:lpstr>
      <vt:lpstr>JesthaBlock</vt:lpstr>
      <vt:lpstr>JesthaNumDays</vt:lpstr>
      <vt:lpstr>KartikBlock</vt:lpstr>
      <vt:lpstr>KartikNumDays</vt:lpstr>
      <vt:lpstr>MaghBlock</vt:lpstr>
      <vt:lpstr>MaghNumDays</vt:lpstr>
      <vt:lpstr>MangsirBlock</vt:lpstr>
      <vt:lpstr>MangsirNumDays</vt:lpstr>
      <vt:lpstr>MonthRows</vt:lpstr>
      <vt:lpstr>PoushBlock</vt:lpstr>
      <vt:lpstr>PoushNumDays</vt:lpstr>
      <vt:lpstr>SelectedYear</vt:lpstr>
      <vt:lpstr>ShrawanBlock</vt:lpstr>
      <vt:lpstr>ShrawanNumDays</vt:lpstr>
      <vt:lpstr>WeekdayNewyear</vt:lpstr>
      <vt:lpstr>WeekRows</vt:lpstr>
      <vt:lpstr>Year_Days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lastPrinted>2023-08-16T15:18:30Z</cp:lastPrinted>
  <dcterms:created xsi:type="dcterms:W3CDTF">2023-05-25T18:45:24Z</dcterms:created>
  <dcterms:modified xsi:type="dcterms:W3CDTF">2023-08-16T15:20:43Z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